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1.21'!$A$1:$L$64</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3.1'!$A$1:$P$45</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5.1 - 5.4'!$A$1:$J$74</definedName>
    <definedName name="_xlnm.Print_Area" localSheetId="23">'24 Tablica 6.1'!$A$1:$L$138</definedName>
    <definedName name="_xlnm.Print_Area" localSheetId="24">'25 Tablice 6.2, 6.3'!$A$1:$M$56</definedName>
    <definedName name="_xlnm.Print_Area" localSheetId="25">'26 Tablice 6.4 - 6.8'!$A$1:$G$87</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B7" i="92" l="1"/>
  <c r="B6" i="92"/>
  <c r="B6" i="34"/>
  <c r="H121" i="46" l="1"/>
  <c r="G2" i="34" l="1"/>
  <c r="G1" i="34"/>
  <c r="B5" i="34" s="1"/>
  <c r="G2" i="92"/>
  <c r="G1" i="92"/>
  <c r="I2" i="91"/>
  <c r="L34" i="91" s="1"/>
  <c r="I1" i="91"/>
  <c r="L33" i="91" s="1"/>
  <c r="G34" i="92" l="1"/>
  <c r="B38" i="92" s="1"/>
  <c r="G35" i="92"/>
  <c r="B39" i="92" s="1"/>
  <c r="E9" i="68" l="1"/>
  <c r="B80" i="45" l="1"/>
  <c r="G49" i="67" l="1"/>
  <c r="C49" i="67"/>
  <c r="D49" i="67"/>
  <c r="E49" i="67"/>
  <c r="F49" i="67"/>
  <c r="B49" i="67"/>
  <c r="F41" i="65" l="1"/>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8" i="65" l="1"/>
  <c r="F17" i="65" l="1"/>
  <c r="E35" i="68" l="1"/>
  <c r="E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<sst xmlns="http://schemas.openxmlformats.org/spreadsheetml/2006/main" count="3368" uniqueCount="1585">
  <si>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</si>
  <si>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</si>
  <si>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</si>
  <si>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</si>
  <si>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</si>
  <si>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</si>
  <si>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</si>
  <si>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</si>
  <si>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</si>
  <si>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</si>
  <si>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</si>
  <si>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</si>
  <si>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</si>
  <si>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</si>
  <si>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</si>
  <si>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</si>
  <si>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</si>
  <si>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</si>
  <si>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</si>
  <si>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</si>
  <si>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</si>
  <si>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</si>
  <si>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</si>
  <si>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</si>
  <si>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</si>
  <si>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</si>
  <si>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</si>
  <si>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</si>
  <si>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</si>
  <si>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</si>
  <si>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</si>
  <si>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</si>
  <si>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</si>
  <si>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</si>
  <si>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</si>
  <si>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</si>
  <si>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</si>
  <si>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</si>
  <si>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</si>
  <si>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</si>
  <si>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</si>
  <si>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</si>
  <si>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</si>
  <si>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</si>
  <si>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</si>
  <si>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</si>
  <si>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</si>
  <si>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</si>
  <si>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</si>
  <si>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</si>
  <si>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</si>
  <si>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</si>
  <si>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</si>
  <si>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</si>
  <si>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</si>
  <si>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</si>
  <si>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</si>
  <si>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</si>
  <si>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</si>
  <si>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</si>
  <si>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</si>
  <si>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</si>
  <si>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</si>
  <si>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</si>
  <si>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</si>
  <si>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</si>
  <si>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</si>
  <si>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</si>
  <si>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</si>
  <si>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</si>
  <si>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</si>
  <si>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</si>
  <si>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</si>
  <si>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</si>
  <si>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</si>
  <si>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</si>
  <si>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</si>
  <si>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</si>
  <si>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</si>
  <si>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</si>
  <si>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</si>
  <si>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</si>
  <si>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</si>
  <si>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</si>
  <si>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</si>
  <si>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</si>
  <si>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</si>
  <si>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</si>
  <si>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</si>
  <si>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</si>
  <si>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</si>
  <si>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</si>
  <si>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</si>
  <si>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</si>
  <si>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</si>
  <si>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</si>
  <si>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</si>
  <si>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</si>
  <si>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</si>
  <si>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</si>
  <si>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</si>
  <si>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</si>
  <si>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</si>
  <si>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</si>
  <si>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</si>
  <si>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</si>
  <si>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</si>
  <si>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</si>
  <si>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</si>
  <si>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</si>
  <si>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</si>
  <si>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</si>
  <si>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</si>
  <si>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</si>
  <si>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</si>
  <si>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</si>
  <si>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</si>
  <si>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</si>
  <si>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</si>
  <si>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</si>
  <si>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</si>
  <si>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</si>
  <si>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</si>
  <si>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</si>
  <si>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</si>
  <si>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</si>
  <si>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</si>
  <si>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</si>
  <si>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</si>
  <si>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</si>
  <si>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</si>
  <si>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</si>
  <si>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</si>
  <si>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</si>
  <si>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</si>
  <si>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</si>
  <si>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</si>
  <si>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</si>
  <si>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</si>
  <si>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</si>
  <si>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</si>
  <si>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</si>
  <si>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</si>
  <si>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</si>
  <si>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</si>
  <si>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</si>
  <si>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</si>
  <si>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</si>
  <si>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</si>
  <si>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</si>
  <si>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</si>
  <si>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</si>
  <si>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</si>
  <si>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</si>
  <si>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</si>
  <si>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</si>
  <si>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</si>
  <si>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</si>
  <si>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</si>
  <si>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</si>
  <si>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</si>
  <si>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</si>
  <si>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</si>
  <si>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</si>
  <si>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</si>
  <si>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</si>
  <si>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</si>
  <si>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</si>
  <si>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</si>
  <si>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</si>
  <si>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</si>
  <si>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</si>
  <si>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</si>
  <si>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</si>
  <si>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</si>
  <si>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</si>
  <si>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</si>
  <si>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</si>
  <si>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</si>
  <si>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</si>
  <si>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</si>
  <si>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</si>
  <si>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</si>
  <si>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</si>
  <si>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</si>
  <si>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</si>
  <si>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</si>
  <si>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</si>
  <si>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</si>
  <si>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</si>
  <si>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</si>
  <si>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</si>
  <si>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</si>
  <si>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</si>
  <si>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</si>
  <si>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</si>
  <si>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</si>
  <si>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</si>
  <si>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</si>
  <si>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</si>
  <si>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</si>
  <si>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</si>
  <si>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</si>
  <si>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</si>
  <si>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</si>
  <si>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</si>
  <si>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</si>
  <si>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</si>
  <si>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</si>
  <si>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</si>
  <si>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</si>
  <si>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</si>
  <si>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</si>
  <si>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</si>
  <si>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</si>
  <si>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</si>
  <si>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</si>
  <si>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</si>
  <si>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</si>
  <si>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</si>
  <si>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</si>
  <si>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</si>
  <si>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</si>
  <si>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</si>
  <si>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</si>
  <si>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</si>
  <si>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</si>
  <si>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</si>
  <si>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</si>
  <si>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</si>
  <si>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</si>
  <si>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</si>
  <si>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</si>
  <si>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</si>
  <si>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</si>
  <si>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</si>
  <si>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</si>
  <si>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</si>
  <si>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</si>
  <si>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</si>
  <si>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</si>
  <si>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</si>
  <si>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</si>
  <si>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</si>
  <si>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</si>
  <si>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</si>
  <si>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</si>
  <si>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</si>
  <si>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</si>
  <si>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</si>
  <si>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</si>
  <si>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</si>
  <si>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</si>
  <si>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</si>
  <si>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</si>
  <si>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</si>
  <si>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</si>
  <si>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</si>
  <si>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</si>
  <si>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</si>
  <si>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</si>
  <si>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</si>
  <si>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</si>
  <si>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</si>
  <si>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</si>
  <si>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</si>
  <si>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</si>
  <si>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</si>
  <si>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</si>
  <si>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</si>
  <si>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</si>
  <si>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</si>
  <si>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</si>
  <si>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</si>
  <si>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</si>
  <si>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</si>
  <si>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</si>
  <si>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</si>
  <si>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</si>
  <si>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</si>
  <si>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</si>
  <si>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</si>
  <si>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</si>
  <si>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</si>
  <si>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</si>
  <si>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</si>
  <si>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</si>
  <si>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</si>
  <si>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</si>
  <si>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</si>
  <si>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</si>
  <si>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</si>
  <si>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</si>
  <si>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</si>
  <si>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</si>
  <si>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</si>
  <si>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</si>
  <si>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</si>
  <si>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</si>
  <si>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</si>
  <si>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</si>
  <si>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</si>
  <si>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</si>
  <si>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</si>
  <si>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</si>
  <si>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</si>
  <si>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</si>
  <si>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</si>
  <si>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</si>
  <si>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</si>
  <si>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</si>
  <si>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</si>
  <si>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</si>
  <si>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</si>
  <si>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</si>
  <si>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</si>
  <si>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</si>
  <si>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</si>
  <si>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</si>
  <si>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</si>
  <si>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</si>
  <si>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</si>
  <si>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</si>
  <si>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</si>
  <si>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</si>
  <si>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</si>
  <si>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</si>
  <si>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</si>
  <si>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</si>
  <si>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</si>
  <si>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</si>
  <si>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</si>
  <si>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</si>
  <si>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</si>
  <si>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</si>
  <si>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</si>
  <si>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</si>
  <si>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</si>
  <si>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</si>
  <si>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</si>
  <si>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</si>
  <si>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</si>
  <si>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</si>
  <si>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</si>
  <si>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</si>
  <si>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</si>
  <si>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</si>
  <si>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</si>
  <si>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</si>
  <si>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</si>
  <si>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</si>
  <si>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</si>
  <si>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</si>
  <si>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</si>
  <si>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</si>
  <si>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</si>
  <si>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</si>
  <si>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</si>
  <si>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</si>
  <si>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</si>
  <si>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</si>
  <si>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</si>
  <si>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</si>
  <si>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</si>
  <si>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</si>
  <si>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</si>
  <si>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</si>
  <si>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</si>
  <si>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</si>
  <si>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</si>
  <si>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</si>
  <si>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</si>
  <si>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</si>
  <si>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</si>
  <si>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</si>
  <si>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</si>
  <si>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</si>
  <si>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</si>
  <si>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</si>
  <si>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</si>
  <si>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</si>
  <si>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</si>
  <si>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</si>
  <si>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</si>
  <si>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</si>
  <si>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</si>
  <si>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</si>
  <si>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</si>
  <si>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</si>
  <si>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</si>
  <si>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</si>
  <si>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</si>
  <si>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</si>
  <si>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</si>
  <si>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</si>
  <si>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</si>
  <si>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</si>
  <si>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</si>
  <si>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</si>
  <si>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</si>
  <si>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</si>
  <si>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</si>
  <si>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</si>
  <si>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</si>
  <si>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</si>
  <si>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</si>
  <si>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</si>
  <si>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</si>
  <si>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</si>
  <si>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</si>
  <si>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</si>
  <si>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</si>
  <si>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</si>
  <si>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</si>
  <si>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</si>
  <si>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</si>
  <si>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</si>
  <si>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</si>
  <si>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</si>
  <si>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</si>
  <si>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</si>
  <si>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</si>
  <si>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</si>
  <si>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</si>
  <si>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</si>
  <si>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</si>
  <si>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</si>
  <si>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</si>
  <si>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</si>
  <si>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</si>
  <si>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</si>
  <si>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</si>
  <si>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</si>
  <si>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</si>
  <si>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</si>
  <si>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</si>
  <si>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</si>
  <si>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</si>
  <si>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</si>
  <si>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</si>
  <si>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</si>
  <si>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</si>
  <si>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</si>
  <si>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</si>
  <si>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</si>
  <si>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</si>
  <si>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</si>
  <si>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</si>
  <si>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</si>
  <si>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</si>
  <si>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</si>
  <si>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</si>
  <si>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</si>
  <si>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</si>
  <si>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</si>
  <si>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</si>
  <si>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</si>
  <si>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</si>
  <si>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</si>
  <si>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</si>
  <si>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</si>
  <si>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</si>
  <si>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</si>
  <si>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</si>
  <si>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</si>
  <si>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</si>
  <si>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</si>
  <si>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</si>
  <si>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</si>
  <si>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</si>
  <si>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</si>
  <si>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</si>
  <si>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</si>
  <si>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</si>
  <si>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</si>
  <si>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</si>
  <si>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</si>
  <si>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</si>
  <si>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</si>
  <si>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</si>
  <si>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</si>
  <si>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</si>
  <si>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</si>
  <si>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</si>
  <si>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</si>
  <si>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</si>
  <si>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</si>
  <si>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</si>
  <si>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</si>
  <si>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</si>
  <si>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</si>
  <si>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</si>
  <si>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</si>
  <si>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</si>
  <si>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</si>
  <si>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</si>
  <si>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</si>
  <si>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</si>
  <si>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</si>
  <si>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</si>
  <si>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</si>
  <si>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</si>
  <si>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</si>
  <si>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</si>
  <si>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</si>
  <si>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</si>
  <si>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</si>
  <si>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</si>
  <si>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</si>
  <si>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</si>
  <si>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</si>
  <si>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</si>
  <si>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</si>
  <si>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</si>
  <si>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</si>
  <si>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</si>
  <si>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</si>
  <si>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</si>
  <si>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</si>
  <si>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</si>
  <si>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</si>
  <si>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</si>
  <si>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</si>
  <si>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</si>
  <si>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</si>
  <si>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</si>
  <si>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</si>
  <si>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</si>
  <si>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</si>
  <si>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</si>
  <si>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</si>
  <si>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</si>
  <si>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</si>
  <si>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</si>
  <si>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</si>
  <si>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</si>
  <si>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</si>
  <si>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</si>
  <si>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</si>
  <si>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</si>
  <si>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</si>
  <si>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</si>
  <si>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</si>
  <si>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</si>
  <si>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</si>
  <si>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</si>
  <si>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</si>
  <si>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</si>
  <si>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</si>
  <si>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</si>
  <si>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</si>
  <si>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</si>
  <si>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</si>
  <si>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</si>
  <si>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</si>
  <si>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</si>
  <si>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</si>
  <si>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</si>
  <si>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</si>
  <si>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</si>
  <si>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</si>
  <si>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</si>
  <si>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</si>
  <si>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</si>
  <si>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</si>
  <si>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</si>
  <si>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</si>
  <si>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</si>
  <si>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</si>
  <si>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</si>
  <si>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</si>
  <si>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</si>
  <si>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</si>
  <si>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</si>
  <si>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</si>
  <si>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</si>
  <si>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</si>
  <si>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</si>
  <si>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</si>
  <si>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</si>
  <si>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</si>
  <si>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</si>
  <si>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</si>
  <si>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</si>
  <si>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</si>
  <si>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</si>
  <si>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</si>
  <si>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</si>
  <si>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</si>
  <si>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</si>
  <si>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</si>
  <si>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</si>
  <si>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</si>
  <si>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</si>
  <si>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</si>
  <si>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</si>
  <si>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</si>
  <si>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</si>
  <si>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</si>
  <si>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</si>
  <si>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</si>
  <si>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</si>
  <si>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</si>
  <si>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</si>
  <si>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</si>
  <si>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</si>
  <si>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</si>
  <si>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</si>
  <si>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</si>
  <si>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</si>
  <si>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</si>
  <si>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</si>
  <si>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</si>
  <si>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</si>
  <si>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</si>
  <si>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</si>
  <si>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</si>
  <si>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</si>
  <si>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</si>
  <si>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</si>
  <si>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</si>
  <si>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</si>
  <si>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</si>
  <si>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</si>
  <si>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</si>
  <si>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</si>
  <si>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</si>
  <si>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</si>
  <si>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</si>
  <si>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</si>
  <si>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</si>
  <si>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</si>
  <si>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</si>
  <si>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</si>
  <si>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</si>
  <si>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</si>
  <si>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</si>
  <si>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</si>
  <si>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</si>
  <si>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</si>
  <si>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</si>
  <si>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</si>
  <si>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</si>
  <si>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</si>
  <si>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</si>
  <si>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</si>
  <si>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</si>
  <si>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</si>
  <si>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</si>
  <si>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</si>
  <si>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</si>
  <si>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</si>
  <si>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</si>
  <si>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</si>
  <si>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</si>
  <si>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</si>
  <si>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</si>
  <si>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</si>
  <si>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</si>
  <si>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</si>
  <si>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</si>
  <si>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</si>
  <si>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</si>
  <si>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</si>
  <si>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</si>
  <si>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</si>
  <si>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</si>
  <si>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</si>
  <si>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</si>
  <si>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</si>
  <si>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</si>
  <si>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</si>
  <si>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</si>
  <si>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</si>
  <si>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</si>
  <si>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</si>
  <si>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</si>
  <si>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</si>
  <si>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</si>
  <si>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</si>
  <si>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</si>
  <si>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</si>
  <si>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</si>
  <si>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</si>
  <si>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</si>
  <si>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</si>
  <si>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</si>
  <si>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</si>
  <si>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</si>
  <si>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</si>
  <si>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</si>
  <si>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</si>
  <si>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</si>
  <si>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</si>
  <si>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</si>
  <si>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</si>
  <si>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</si>
  <si>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</si>
  <si>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</si>
  <si>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</si>
  <si>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</si>
  <si>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</si>
  <si>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</si>
  <si>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</si>
  <si>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</si>
  <si>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</si>
  <si>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</si>
  <si>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</si>
  <si>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</si>
  <si>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</si>
  <si>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</si>
  <si>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</si>
  <si>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</si>
  <si>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</si>
  <si>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</si>
  <si>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</si>
  <si>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</si>
  <si>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</si>
  <si>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</si>
  <si>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</si>
  <si>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</si>
  <si>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</si>
  <si>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</si>
  <si>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</si>
  <si>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</si>
  <si>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</si>
  <si>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</si>
  <si>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</si>
  <si>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</si>
  <si>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</si>
  <si>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</si>
  <si>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</si>
  <si>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</si>
  <si>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</si>
  <si>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</si>
  <si>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</si>
  <si>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</si>
  <si>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</si>
  <si>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</si>
  <si>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</si>
  <si>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</si>
  <si>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</si>
  <si>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</si>
  <si>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</si>
  <si>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</si>
  <si>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</si>
  <si>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</si>
  <si>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</si>
  <si>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</si>
  <si>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</si>
  <si>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</si>
  <si>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</si>
  <si>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</si>
  <si>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</si>
  <si>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</si>
  <si>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</si>
  <si>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</si>
  <si>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</si>
  <si>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</si>
  <si>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</si>
  <si>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</si>
  <si>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</si>
  <si>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</si>
  <si>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</si>
  <si>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</si>
  <si>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</si>
  <si>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</si>
  <si>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</si>
  <si>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</si>
  <si>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</si>
  <si>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</si>
  <si>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</si>
  <si>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</si>
  <si>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</si>
  <si>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</si>
  <si>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</si>
  <si>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</si>
  <si>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</si>
  <si>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</si>
  <si>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</si>
  <si>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</si>
  <si>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</si>
  <si>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</si>
  <si>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</si>
  <si>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</si>
  <si>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</si>
  <si>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</si>
  <si>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</si>
  <si>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</si>
  <si>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</si>
  <si>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</si>
  <si>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</si>
  <si>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</si>
  <si>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</si>
  <si>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</si>
  <si>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</si>
  <si>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</si>
  <si>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</si>
  <si>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</si>
  <si>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</si>
  <si>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</si>
  <si>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</si>
  <si>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</si>
  <si>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</si>
  <si>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</si>
  <si>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</si>
  <si>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</si>
  <si>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</si>
  <si>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</si>
  <si>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</si>
  <si>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</si>
  <si>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</si>
  <si>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</si>
  <si>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</si>
  <si>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</si>
  <si>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</si>
  <si>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</si>
  <si>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</si>
  <si>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</si>
  <si>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</si>
  <si>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</si>
  <si>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</si>
  <si>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</si>
  <si>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</si>
  <si>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</si>
  <si>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</si>
  <si>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</si>
  <si>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</si>
  <si>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</si>
  <si>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</si>
  <si>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</si>
  <si>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</si>
  <si>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</si>
  <si>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</si>
  <si>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</si>
  <si>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</si>
  <si>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</si>
  <si>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</si>
  <si>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</si>
  <si>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</si>
  <si>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</si>
  <si>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</si>
  <si>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</si>
  <si>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</si>
  <si>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</si>
  <si>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</si>
  <si>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</si>
  <si>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</si>
  <si>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</si>
  <si>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</si>
  <si>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</si>
  <si>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</si>
  <si>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</si>
  <si>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</si>
  <si>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</si>
  <si>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</si>
  <si>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</si>
  <si>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</si>
  <si>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</si>
  <si>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</si>
  <si>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</si>
  <si>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</si>
  <si>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</si>
  <si>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</si>
  <si>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</si>
  <si>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</si>
  <si>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</si>
  <si>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</si>
  <si>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</si>
  <si>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</si>
  <si>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</si>
  <si>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</si>
  <si>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</si>
  <si>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</si>
  <si>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</si>
  <si>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</si>
  <si>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</si>
  <si>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</si>
  <si>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</si>
  <si>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</si>
  <si>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</si>
  <si>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</si>
  <si>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</si>
  <si>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</si>
  <si>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</si>
  <si>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ICAM Capital Private 3 **</t>
  </si>
  <si>
    <t>2019 Q 1</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</si>
  <si>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</si>
  <si>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</si>
  <si>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</si>
  <si>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</si>
  <si>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</si>
  <si>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</si>
  <si>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</si>
  <si>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</si>
  <si>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</si>
  <si>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</si>
  <si>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</si>
  <si>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</si>
  <si>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</si>
  <si>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</si>
  <si>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</si>
  <si>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</si>
  <si>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</si>
  <si>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</si>
  <si>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</si>
  <si>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</si>
  <si>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</si>
  <si>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</si>
  <si>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</si>
  <si>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</si>
  <si>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</si>
  <si>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</si>
  <si>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</si>
  <si>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</si>
  <si>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</si>
  <si>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</si>
  <si>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</si>
  <si>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</si>
  <si>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</si>
  <si>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</si>
  <si>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</si>
  <si>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</si>
  <si>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</si>
  <si>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</si>
  <si>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</si>
  <si>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</si>
  <si>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</si>
  <si>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</si>
  <si>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</si>
  <si>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</si>
  <si>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</si>
  <si>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</si>
  <si>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</si>
  <si>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</si>
  <si>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</si>
  <si>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</si>
  <si>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</si>
  <si>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</si>
  <si>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</si>
  <si>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</si>
  <si>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</si>
  <si>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</si>
  <si>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</si>
  <si>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</si>
  <si>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</si>
  <si>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</si>
  <si>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</si>
  <si>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</si>
  <si>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</si>
  <si>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</si>
  <si>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</si>
  <si>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</si>
  <si>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</si>
  <si>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</si>
  <si>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</si>
  <si>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</si>
  <si>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</si>
  <si>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</si>
  <si>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</si>
  <si>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</si>
  <si>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</si>
  <si>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</si>
  <si>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</si>
  <si>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</si>
  <si>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</si>
  <si>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</si>
  <si>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</si>
  <si>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</si>
  <si>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</si>
  <si>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</si>
  <si>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</si>
  <si>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</si>
  <si>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</si>
  <si>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</si>
  <si>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</si>
  <si>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</si>
  <si>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</si>
  <si>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</si>
  <si>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</si>
  <si>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</si>
  <si>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</si>
  <si>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</si>
  <si>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</si>
  <si>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</si>
  <si>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</si>
  <si>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</si>
  <si>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</si>
  <si>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</si>
  <si>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</si>
  <si>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</si>
  <si>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</si>
  <si>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</si>
  <si>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</si>
  <si>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</si>
  <si>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</si>
  <si>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</si>
  <si>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</si>
  <si>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</si>
  <si>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</si>
  <si>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</si>
  <si>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</si>
  <si>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</si>
  <si>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</si>
  <si>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</si>
  <si>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</si>
  <si>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</si>
  <si>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</si>
  <si>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</si>
  <si>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</si>
  <si>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</si>
  <si>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</si>
  <si>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</si>
  <si>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</si>
  <si>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</si>
  <si>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</si>
  <si>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</si>
  <si>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</si>
  <si>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</si>
  <si>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</si>
  <si>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</si>
  <si>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</si>
  <si>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</si>
  <si>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</si>
  <si>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</si>
  <si>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</si>
  <si>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</si>
  <si>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</si>
  <si>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</si>
  <si>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</si>
  <si>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</si>
  <si>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</si>
  <si>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</si>
  <si>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</si>
  <si>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</si>
  <si>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</si>
  <si>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</si>
  <si>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</si>
  <si>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</si>
  <si>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</si>
  <si>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</si>
  <si>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</si>
  <si>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</si>
  <si>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</si>
  <si>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</si>
  <si>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</si>
  <si>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</si>
  <si>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</si>
  <si>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</si>
  <si>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</si>
  <si>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</si>
  <si>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</si>
  <si>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</si>
  <si>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</si>
  <si>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</si>
  <si>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</si>
  <si>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</si>
  <si>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</si>
  <si>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</si>
  <si>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</si>
  <si>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</si>
  <si>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</si>
  <si>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</si>
  <si>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</si>
  <si>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</si>
  <si>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</si>
  <si>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</si>
  <si>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</si>
  <si>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</si>
  <si>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</si>
  <si>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</si>
  <si>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</si>
  <si>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</si>
  <si>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</si>
  <si>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</si>
  <si>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</si>
  <si>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</si>
  <si>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</si>
  <si>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</si>
  <si>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</si>
  <si>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</si>
  <si>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</si>
  <si>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</si>
  <si>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</si>
  <si>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</si>
  <si>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</si>
  <si>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</si>
  <si>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</si>
  <si>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</si>
  <si>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</si>
  <si>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</si>
  <si>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</si>
  <si>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</si>
  <si>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</si>
  <si>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</si>
  <si>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</si>
  <si>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</si>
  <si>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</si>
  <si>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</si>
  <si>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</si>
  <si>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</si>
  <si>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</si>
  <si>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</si>
  <si>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</si>
  <si>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</si>
  <si>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</si>
  <si>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Lipanj 2020.</t>
  </si>
  <si>
    <t>June 2020</t>
  </si>
  <si>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</si>
  <si>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</si>
  <si>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</si>
  <si>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</si>
  <si>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</si>
  <si>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</si>
  <si>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</si>
  <si>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</si>
  <si>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</si>
  <si>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</si>
  <si>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</si>
  <si>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</si>
  <si>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</si>
  <si>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</si>
  <si>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GRIFFON ASSET MANAGEMENT d.o.o</t>
  </si>
  <si>
    <t>Erste PB2</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</si>
  <si>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</si>
  <si>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</si>
  <si>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</si>
  <si>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</si>
  <si>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</si>
  <si>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</si>
  <si>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</si>
  <si>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</si>
  <si>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</si>
  <si>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</si>
  <si>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</si>
  <si>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</si>
  <si>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</si>
  <si>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</si>
  <si>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</si>
  <si>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</si>
  <si>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</si>
  <si>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</si>
  <si>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</si>
  <si>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</si>
  <si>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</si>
  <si>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</si>
  <si>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</si>
  <si>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</si>
  <si>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</si>
  <si>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</si>
  <si>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</si>
  <si>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</si>
  <si>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</si>
  <si>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</si>
  <si>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</si>
  <si>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</si>
  <si>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</si>
  <si>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</si>
  <si>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</si>
  <si>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</si>
  <si>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</si>
  <si>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</si>
  <si>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</si>
  <si>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</si>
  <si>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</si>
  <si>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</si>
  <si>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</si>
  <si>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</si>
  <si>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</si>
  <si>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</si>
  <si>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</si>
  <si>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</si>
  <si>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</si>
  <si>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</si>
  <si>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</si>
  <si>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</si>
  <si>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</si>
  <si>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</si>
  <si>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</si>
  <si>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</si>
  <si>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</si>
  <si>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</si>
  <si>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</si>
  <si>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</si>
  <si>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</si>
  <si>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</si>
  <si>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</si>
  <si>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</si>
  <si>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</si>
  <si>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</si>
  <si>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</si>
  <si>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</si>
  <si>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</si>
  <si>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</si>
  <si>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</si>
  <si>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</si>
  <si>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</si>
  <si>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</si>
  <si>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</si>
  <si>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</si>
  <si>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</si>
  <si>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</si>
  <si>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</si>
  <si>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</si>
  <si>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</si>
  <si>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</si>
  <si>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</si>
  <si>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</si>
  <si>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</si>
  <si>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</si>
  <si>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</si>
  <si>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</si>
  <si>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</si>
  <si>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</si>
  <si>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</si>
  <si>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</si>
  <si>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</si>
  <si>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</si>
  <si>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</si>
  <si>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</si>
  <si>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</si>
  <si>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</si>
  <si>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</si>
  <si>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</si>
  <si>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</si>
  <si>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</si>
  <si>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</si>
  <si>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</si>
  <si>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</si>
  <si>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</si>
  <si>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</si>
  <si>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</si>
  <si>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</si>
  <si>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</si>
  <si>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</si>
  <si>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</si>
  <si>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</si>
  <si>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</si>
  <si>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</si>
  <si>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</si>
  <si>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</si>
  <si>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</si>
  <si>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</si>
  <si>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</si>
  <si>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</si>
  <si>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</si>
  <si>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</si>
  <si>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</si>
  <si>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</si>
  <si>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</si>
  <si>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</si>
  <si>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</si>
  <si>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</si>
  <si>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</si>
  <si>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</si>
  <si>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</si>
  <si>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</si>
  <si>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</si>
  <si>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</si>
  <si>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</si>
  <si>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</si>
  <si>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</si>
  <si>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</si>
  <si>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</si>
  <si>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</si>
  <si>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</si>
  <si>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</si>
  <si>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</si>
  <si>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</si>
  <si>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</si>
  <si>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</si>
  <si>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</si>
  <si>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</si>
  <si>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</si>
  <si>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</si>
  <si>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</si>
  <si>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</si>
  <si>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</si>
  <si>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</si>
  <si>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</si>
  <si>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</si>
  <si>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</si>
  <si>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</si>
  <si>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</si>
  <si>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</si>
  <si>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</si>
  <si>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</si>
  <si>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</si>
  <si>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</si>
  <si>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</si>
  <si>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</si>
  <si>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</si>
  <si>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</si>
  <si>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</si>
  <si>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</si>
  <si>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</si>
  <si>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</si>
  <si>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</si>
  <si>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</si>
  <si>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</si>
  <si>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</si>
  <si>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</si>
  <si>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</si>
  <si>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</si>
  <si>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</si>
  <si>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</si>
  <si>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</si>
  <si>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</si>
  <si>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</si>
  <si>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</si>
  <si>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</si>
  <si>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</si>
  <si>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</si>
  <si>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</si>
  <si>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</si>
  <si>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</si>
  <si>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</si>
  <si>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</si>
  <si>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</si>
  <si>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</si>
  <si>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</si>
  <si>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</si>
  <si>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</si>
  <si>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</si>
  <si>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</si>
  <si>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</si>
  <si>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</si>
  <si>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</si>
  <si>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</si>
  <si>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</si>
  <si>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</si>
  <si>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</si>
  <si>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</si>
  <si>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</si>
  <si>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</si>
  <si>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</si>
  <si>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</si>
  <si>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</si>
  <si>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</si>
  <si>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</si>
  <si>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</si>
  <si>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</si>
  <si>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</si>
  <si>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</si>
  <si>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</si>
  <si>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</si>
  <si>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</si>
  <si>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</si>
  <si>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</si>
  <si>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</si>
  <si>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t>2020 Q 3</t>
  </si>
  <si>
    <t>AGRAM LEASING d.o.o.</t>
  </si>
  <si>
    <t>BKS - leasing Croatia d.o.o.</t>
  </si>
  <si>
    <t>Erste &amp; Steiermärkische S-Leasing d.o.o.</t>
  </si>
  <si>
    <t>HETA Asset Resolution Hrvatska d.o.o.</t>
  </si>
  <si>
    <t>i4next leasing Croatia d.o.o.</t>
  </si>
  <si>
    <t>PORSCHE LEASING d.o.o.</t>
  </si>
  <si>
    <t>SCANIA CREDIT HRVATSKA d.o.o.</t>
  </si>
  <si>
    <t>UniCredit Leasing Croatia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</si>
  <si>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</si>
  <si>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</si>
  <si>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InterCapital CROBEX10tr UCITS ETF</t>
  </si>
  <si>
    <t>96658980897</t>
  </si>
  <si>
    <t>HRICAMFCR102</t>
  </si>
  <si>
    <t>InterCapital SBI TOP UCITS ETF</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</si>
  <si>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</si>
  <si>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</si>
  <si>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</si>
  <si>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</si>
  <si>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</si>
  <si>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</si>
  <si>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</si>
  <si>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</si>
  <si>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</si>
  <si>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</si>
  <si>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</si>
  <si>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</si>
  <si>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</si>
  <si>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Prosinac 2020.</t>
  </si>
  <si>
    <t>December 2020</t>
  </si>
  <si>
    <t>ZB Invest Funds – ZB Alpha</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</si>
  <si>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</si>
  <si>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</si>
  <si>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</si>
  <si>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</si>
  <si>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</si>
  <si>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</si>
  <si>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</si>
  <si>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</si>
  <si>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</si>
  <si>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</si>
  <si>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</si>
  <si>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</si>
  <si>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</si>
  <si>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</si>
  <si>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</si>
  <si>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</si>
  <si>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</si>
  <si>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</si>
  <si>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</si>
  <si>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</si>
  <si>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</si>
  <si>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</si>
  <si>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</si>
  <si>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</si>
  <si>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</si>
  <si>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</si>
  <si>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</si>
  <si>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</si>
  <si>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</si>
  <si>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</si>
  <si>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</si>
  <si>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</si>
  <si>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</si>
  <si>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</si>
  <si>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</si>
  <si>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</si>
  <si>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</si>
  <si>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</si>
  <si>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</si>
  <si>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</si>
  <si>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</si>
  <si>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</si>
  <si>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</si>
  <si>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</si>
  <si>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</si>
  <si>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</si>
  <si>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</si>
  <si>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</si>
  <si>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</si>
  <si>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</si>
  <si>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</si>
  <si>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</si>
  <si>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</si>
  <si>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</si>
  <si>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</si>
  <si>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</si>
  <si>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</si>
  <si>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</si>
  <si>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</si>
  <si>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</si>
  <si>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</si>
  <si>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</si>
  <si>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</si>
  <si>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</si>
  <si>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</si>
  <si>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</si>
  <si>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</si>
  <si>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</si>
  <si>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</si>
  <si>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</si>
  <si>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t>* U uplate od početka rada uračunate su i uplate (isplate) i onih fondova koji višenisu aktivni.</t>
  </si>
  <si>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</si>
  <si>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</si>
  <si>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</si>
  <si>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</si>
  <si>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</si>
  <si>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 xml:space="preserve">Napomene / </t>
    </r>
    <r>
      <rPr>
        <b/>
        <i/>
        <sz val="8"/>
        <color theme="1" tint="0.34998626667073579"/>
        <rFont val="Arial"/>
        <family val="2"/>
      </rPr>
      <t>Notes:</t>
    </r>
  </si>
  <si>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</si>
  <si>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</si>
  <si>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PROSINAC 2020.</t>
  </si>
  <si>
    <t>DECEMBER 2020</t>
  </si>
  <si>
    <t>2020.</t>
  </si>
  <si>
    <t>30.9.2020.</t>
  </si>
  <si>
    <t>31.12.2020.</t>
  </si>
  <si>
    <t>31.12.2020*</t>
  </si>
  <si>
    <t>1.1. - 31.12.2020*</t>
  </si>
  <si>
    <t xml:space="preserve">* Uključuje podatke za društvo HRMOD d.d. Društvo HRMOD d.d. dobilo je dozvolu za obavljanje poslova prema Zakonu o mirovinskim osiguravajućim društvima, iako na izvještajni datum 31.12.2020. nije započelo s obavljanjem poslova isplate mirovina iz obveznog i dobrovoljnog mirovinskog osiguranja.
</t>
  </si>
  <si>
    <t>* Data for company HRMOD d.d. are included. HRMOD d.d. received a license to perform activities under the Act on the Pension Insurance Companies, although on the reporting date of 31.12.2020 it did not start performing the activities of pension payments from mandatory and voluntary pension insurance.</t>
  </si>
  <si>
    <t>PROSINAC 2020.*</t>
  </si>
  <si>
    <t>DECEMBER 2020*</t>
  </si>
  <si>
    <t>22133068960</t>
  </si>
  <si>
    <t>HRZBINUALPH7</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</si>
  <si>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</si>
  <si>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</si>
  <si>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</si>
  <si>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</si>
  <si>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</si>
  <si>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</si>
  <si>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</si>
  <si>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</si>
  <si>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</si>
  <si>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</si>
  <si>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</si>
  <si>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</si>
  <si>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</si>
  <si>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</si>
  <si>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</si>
  <si>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</si>
  <si>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</si>
  <si>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</si>
  <si>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</si>
  <si>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</si>
  <si>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</si>
  <si>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</si>
  <si>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</si>
  <si>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</si>
  <si>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</si>
  <si>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</si>
  <si>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</si>
  <si>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1.1. - 31.12.2020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</si>
  <si>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31.12.2020</t>
    </r>
  </si>
  <si>
    <t xml:space="preserve">ALD Automotive d.o.o. </t>
  </si>
  <si>
    <t xml:space="preserve">IMPULS-LEASING d.o.o. </t>
  </si>
  <si>
    <t xml:space="preserve">Mercedes-Benz Leasing Hrvatska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</si>
  <si>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</si>
  <si>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</si>
  <si>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</si>
  <si>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</si>
  <si>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</si>
  <si>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</si>
  <si>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Veljača 2021.</t>
  </si>
  <si>
    <t>February 2021</t>
  </si>
  <si>
    <t>** U isplate od početka rada uračunate su i uplate (isplate) i onih fondova koji više nisu aktivni.</t>
  </si>
  <si>
    <t>PBZ START</t>
  </si>
  <si>
    <t>29042810928</t>
  </si>
  <si>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</si>
  <si>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</si>
  <si>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-On 16 December Allianz Zagreb d.d. changed the company name into Allianz Hrvatska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</si>
  <si>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</si>
  <si>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</si>
  <si>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</si>
  <si>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t>Ožujak 2021.</t>
  </si>
  <si>
    <t>March 2021</t>
  </si>
  <si>
    <t>Tablica 3.1: Zaračunata bruto premija osiguranja za period od 1. siječnja do 31. ožujka 2021.</t>
  </si>
  <si>
    <t>Table 3.1: Written premium for the period 1 January  - 31 March 2021</t>
  </si>
  <si>
    <t>I-III/2020</t>
  </si>
  <si>
    <t>I-III/2021</t>
  </si>
  <si>
    <r>
      <t xml:space="preserve">Indeks (100 = I-III/2020)
</t>
    </r>
    <r>
      <rPr>
        <i/>
        <sz val="9"/>
        <color theme="1" tint="0.34998626667073579"/>
        <rFont val="Arial"/>
        <family val="2"/>
        <charset val="238"/>
      </rPr>
      <t>Index (100 = I-III/2020)</t>
    </r>
  </si>
  <si>
    <t>Tablica 3.2: Podaci o osiguranju za period od 1. siječnja do 31. ožujka 2021.</t>
  </si>
  <si>
    <t>Table 3.2: Insurance data for the period 1 January - 31 March 2021</t>
  </si>
  <si>
    <t>HRHT00RA0005</t>
  </si>
  <si>
    <t>HRPODRRA0004</t>
  </si>
  <si>
    <t>HRRIVPRA0000</t>
  </si>
  <si>
    <t>HRATGRRA0003</t>
  </si>
  <si>
    <t>HRATPLRA0008</t>
  </si>
  <si>
    <t>HRADRSPA0009</t>
  </si>
  <si>
    <t>HRADPLRA0006</t>
  </si>
  <si>
    <t>HRERNTRA0000</t>
  </si>
  <si>
    <t>HRINGRRA0001</t>
  </si>
  <si>
    <t>HROPTERA0001</t>
  </si>
  <si>
    <t>HRRHMFO23BA4</t>
  </si>
  <si>
    <t>HRRHMFO247E7</t>
  </si>
  <si>
    <t>HRJDGLO24XA2</t>
  </si>
  <si>
    <t>HRLNGUO31AE3</t>
  </si>
  <si>
    <t>HRRHMFO327A5</t>
  </si>
  <si>
    <t>HRRHMFO34BA1</t>
  </si>
  <si>
    <t>HRRHMFO297A0</t>
  </si>
  <si>
    <t>HRRHMFO257A4</t>
  </si>
  <si>
    <t>HRRHMFO227E9</t>
  </si>
  <si>
    <t>HRRHMFO24BA2</t>
  </si>
  <si>
    <t>HRRHMFO282A2</t>
  </si>
  <si>
    <t>HRRHMFO222E0</t>
  </si>
  <si>
    <t>HRKOTRPA0003</t>
  </si>
  <si>
    <t>HRBCINRA0003</t>
  </si>
  <si>
    <t>ADRIATIC OSIGURANJE d.d.</t>
  </si>
  <si>
    <t>AGRAM LIFE osiguranje d.d.</t>
  </si>
  <si>
    <t>ALLIANZ Hrvatska d.d.</t>
  </si>
  <si>
    <t>CROATIA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</si>
  <si>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</si>
  <si>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</si>
  <si>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</si>
  <si>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</si>
  <si>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</si>
  <si>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</si>
  <si>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</si>
  <si>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</si>
  <si>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</si>
  <si>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</si>
  <si>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</si>
  <si>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</si>
  <si>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InterCapital Conservative Balanced</t>
  </si>
  <si>
    <t>InterCapital Global Technology</t>
  </si>
  <si>
    <t>Raiffeisen Wealth</t>
  </si>
  <si>
    <t>The Platinum Global Opportunity, Platinum Blue Chip and Triglav Special Opportunity funds have been merged into the new InterCapital Global Technology fund, and the Platinum Corporate Bond and Triglav Emerging Bond funds have been merged into the new InterCapital Conservative Balanced fund.</t>
  </si>
  <si>
    <r>
      <t xml:space="preserve">Fondovi PBZ Dollar bond fond i PBZ Dollar bond fond 2 su prestali s radom 30.3.2021. / </t>
    </r>
    <r>
      <rPr>
        <i/>
        <sz val="8"/>
        <color theme="1" tint="0.34998626667073579"/>
        <rFont val="Arial"/>
        <family val="2"/>
      </rPr>
      <t>PBZ Dollar bond fund and PBZ Dollar bond fund 2 ceased to operate on March 30, 2021.</t>
    </r>
  </si>
  <si>
    <r>
      <t xml:space="preserve">Isplate zbog umirovljenja  /  </t>
    </r>
    <r>
      <rPr>
        <b/>
        <i/>
        <sz val="10"/>
        <color theme="1" tint="0.499984740745262"/>
        <rFont val="Arial"/>
        <family val="2"/>
      </rPr>
      <t>Retirement payouts</t>
    </r>
  </si>
  <si>
    <t>13016266498</t>
  </si>
  <si>
    <t>HRRBAIUWLTH7</t>
  </si>
  <si>
    <t>05059615853</t>
  </si>
  <si>
    <t>HRICAMUGTCH8</t>
  </si>
  <si>
    <t>32497884895</t>
  </si>
  <si>
    <t>HRICAMUCOBL2</t>
  </si>
  <si>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21.4.2021.</t>
    </r>
  </si>
  <si>
    <t>Fondovi Platinum Global Opportunity, Platinum Blue Chip i Triglav Special Opportunity  spojeni su u novi fond InterCapital Global Technology, a fondovi Platinum Corporate Bond i Triglav Emerging Bond spojeni su u novi fond InterCapital Conservative Balanced.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</si>
</sst>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b/>
      <i/>
      <sz val="9"/>
      <color rgb="FF595959"/>
      <name val="Arial"/>
      <family val="2"/>
    </font>
    <font>
      <i/>
      <sz val="8"/>
      <color theme="1" tint="0.34998626667073579"/>
      <name val="Calibri"/>
      <family val="2"/>
      <scheme val="minor"/>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8" fillId="0" borderId="0"/>
  </cellStyleXfs>
  <cellXfs count="1195">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5"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168"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49" fontId="153" fillId="0" borderId="0" xfId="24" quotePrefix="1" applyNumberFormat="1" applyFon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4"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6"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9"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117" fillId="37" borderId="0" xfId="0" applyFont="1" applyFill="1" applyAlignment="1">
      <alignment horizontal="center" vertical="center" wrapText="1"/>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9"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2"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88" fillId="33" borderId="0" xfId="0" applyNumberFormat="1" applyFont="1" applyFill="1" applyAlignment="1">
      <alignment vertical="center"/>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10" fontId="88" fillId="33"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5"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9" fillId="32" borderId="0" xfId="0" applyFont="1" applyFill="1" applyBorder="1" applyAlignment="1">
      <alignment horizontal="center" vertical="center" wrapText="1"/>
    </xf>
    <xf numFmtId="0" fontId="238" fillId="32" borderId="0" xfId="0" applyFont="1" applyFill="1" applyBorder="1" applyAlignment="1">
      <alignment horizontal="center" vertical="center" wrapText="1"/>
    </xf>
    <xf numFmtId="0" fontId="219" fillId="0" borderId="0" xfId="0" applyFont="1" applyFill="1" applyAlignment="1" applyProtection="1">
      <alignment vertical="center"/>
      <protection locked="0"/>
    </xf>
    <xf numFmtId="0" fontId="75" fillId="0" borderId="0" xfId="0" applyFont="1" applyAlignment="1">
      <alignment horizontal="left" vertical="center"/>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111" fillId="33" borderId="0" xfId="0" applyNumberFormat="1" applyFont="1" applyFill="1" applyAlignment="1">
      <alignment vertical="center"/>
    </xf>
    <xf numFmtId="3" fontId="97" fillId="33" borderId="0" xfId="0" applyNumberFormat="1" applyFont="1" applyFill="1" applyAlignment="1">
      <alignment vertical="center"/>
    </xf>
    <xf numFmtId="10" fontId="111"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3"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40" fillId="12" borderId="0" xfId="3" applyFont="1" applyFill="1" applyBorder="1" applyAlignment="1">
      <alignment horizontal="center" vertical="center" wrapText="1"/>
    </xf>
    <xf numFmtId="172" fontId="0" fillId="0" borderId="0" xfId="0" applyNumberFormat="1"/>
    <xf numFmtId="173" fontId="0" fillId="0" borderId="0" xfId="0" applyNumberFormat="1"/>
    <xf numFmtId="0" fontId="89" fillId="0" borderId="0" xfId="0" applyFont="1" applyAlignment="1">
      <alignment horizontal="left" vertical="center" inden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76"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1" fillId="41" borderId="0" xfId="0" applyNumberFormat="1" applyFont="1" applyFill="1" applyBorder="1" applyAlignment="1">
      <alignment horizontal="center" vertical="center"/>
    </xf>
    <xf numFmtId="0" fontId="241"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5"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73" fillId="41" borderId="0" xfId="0" applyFont="1" applyFill="1" applyBorder="1" applyAlignment="1">
      <alignment horizontal="center" vertical="center"/>
    </xf>
    <xf numFmtId="14" fontId="242" fillId="41" borderId="0" xfId="0" applyNumberFormat="1" applyFont="1" applyFill="1" applyBorder="1" applyAlignment="1">
      <alignment horizontal="center" vertical="center"/>
    </xf>
    <xf numFmtId="0" fontId="242" fillId="41" borderId="0" xfId="0" applyFont="1" applyFill="1" applyBorder="1" applyAlignment="1">
      <alignment horizontal="center" vertical="center"/>
    </xf>
    <xf numFmtId="14" fontId="233"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165" fillId="0" borderId="0" xfId="0" applyFont="1" applyAlignment="1">
      <alignment horizontal="left" vertical="top" wrapText="1" indent="1"/>
    </xf>
    <xf numFmtId="0" fontId="89" fillId="0" borderId="0" xfId="0" applyFont="1" applyAlignment="1">
      <alignment horizontal="left" vertical="top" wrapText="1" indent="1"/>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72"/>
      <c r="B1" s="673"/>
      <c r="C1" s="673"/>
      <c r="D1" s="673"/>
      <c r="E1" s="673"/>
      <c r="F1" s="673"/>
      <c r="G1" s="673"/>
      <c r="H1" s="673"/>
      <c r="I1" s="673"/>
    </row>
    <row r="2" spans="1:9" ht="18">
      <c r="A2" s="1055"/>
      <c r="B2" s="1055"/>
      <c r="C2" s="1055"/>
      <c r="D2" s="1055"/>
      <c r="E2" s="1055"/>
      <c r="F2" s="1055"/>
      <c r="G2" s="1055"/>
      <c r="H2" s="1055"/>
      <c r="I2" s="1055"/>
    </row>
    <row r="3" spans="1:9" ht="18">
      <c r="A3" s="674"/>
      <c r="B3" s="674"/>
      <c r="C3" s="674"/>
      <c r="D3" s="674"/>
      <c r="E3" s="674"/>
      <c r="F3" s="674"/>
      <c r="G3" s="674"/>
      <c r="H3" s="674"/>
      <c r="I3" s="674"/>
    </row>
    <row r="4" spans="1:9" ht="16.5">
      <c r="A4" s="1056"/>
      <c r="B4" s="1056"/>
      <c r="C4" s="1056"/>
      <c r="D4" s="1056"/>
      <c r="E4" s="1056"/>
      <c r="F4" s="1056"/>
      <c r="G4" s="1056"/>
      <c r="H4" s="1056"/>
      <c r="I4" s="1056"/>
    </row>
    <row r="5" spans="1:9" ht="15" customHeight="1">
      <c r="A5" s="675"/>
      <c r="B5" s="675"/>
      <c r="C5" s="675"/>
      <c r="D5" s="675"/>
      <c r="E5" s="675"/>
      <c r="F5" s="675"/>
      <c r="G5" s="675"/>
      <c r="H5" s="675"/>
      <c r="I5" s="675"/>
    </row>
    <row r="6" spans="1:9" ht="15" customHeight="1">
      <c r="A6" s="676"/>
      <c r="B6" s="676"/>
      <c r="C6" s="676"/>
      <c r="D6" s="676"/>
      <c r="E6" s="676"/>
      <c r="F6" s="676"/>
      <c r="G6" s="676"/>
      <c r="H6" s="676"/>
      <c r="I6" s="676"/>
    </row>
    <row r="7" spans="1:9">
      <c r="A7" s="683"/>
      <c r="B7" s="683"/>
      <c r="C7" s="683"/>
      <c r="D7" s="683"/>
      <c r="E7" s="683"/>
      <c r="F7" s="683"/>
      <c r="G7" s="683"/>
      <c r="H7" s="683"/>
      <c r="I7" s="683"/>
    </row>
    <row r="8" spans="1:9">
      <c r="A8" s="677"/>
      <c r="B8" s="677"/>
      <c r="C8" s="677"/>
      <c r="D8" s="677"/>
      <c r="E8" s="677"/>
      <c r="F8" s="677"/>
      <c r="G8" s="677"/>
      <c r="H8" s="677"/>
      <c r="I8" s="677"/>
    </row>
    <row r="9" spans="1:9">
      <c r="A9" s="1057" t="s">
        <v>1583</v>
      </c>
      <c r="B9" s="1058"/>
      <c r="C9" s="1058"/>
      <c r="D9" s="1058"/>
      <c r="E9" s="1058"/>
      <c r="F9" s="1058"/>
      <c r="G9" s="1058"/>
      <c r="H9" s="1058"/>
      <c r="I9" s="1058"/>
    </row>
    <row r="10" spans="1:9">
      <c r="A10" s="678"/>
      <c r="B10" s="678"/>
      <c r="C10" s="678"/>
      <c r="D10" s="678"/>
      <c r="E10" s="678"/>
      <c r="F10" s="678"/>
      <c r="G10" s="678"/>
      <c r="H10" s="678"/>
      <c r="I10" s="678"/>
    </row>
    <row r="11" spans="1:9">
      <c r="A11" s="678"/>
      <c r="B11" s="678"/>
      <c r="C11" s="678"/>
      <c r="D11" s="678"/>
      <c r="E11" s="678"/>
      <c r="F11" s="678"/>
      <c r="G11" s="678"/>
      <c r="H11" s="678"/>
      <c r="I11" s="678"/>
    </row>
    <row r="12" spans="1:9">
      <c r="A12" s="678"/>
      <c r="B12" s="678"/>
      <c r="C12" s="678"/>
      <c r="D12" s="678"/>
      <c r="E12" s="678"/>
      <c r="F12" s="678"/>
      <c r="G12" s="678"/>
      <c r="H12" s="678"/>
      <c r="I12" s="678"/>
    </row>
    <row r="13" spans="1:9">
      <c r="A13" s="678"/>
      <c r="B13" s="678"/>
      <c r="C13" s="678"/>
      <c r="D13" s="678"/>
      <c r="E13" s="678"/>
      <c r="F13" s="678"/>
      <c r="G13" s="678"/>
      <c r="H13" s="678"/>
      <c r="I13" s="678"/>
    </row>
    <row r="14" spans="1:9">
      <c r="A14" s="678"/>
      <c r="B14" s="678"/>
      <c r="C14" s="678"/>
      <c r="D14" s="678"/>
      <c r="E14" s="678"/>
      <c r="F14" s="678"/>
      <c r="G14" s="678"/>
      <c r="H14" s="678"/>
      <c r="I14" s="678"/>
    </row>
    <row r="15" spans="1:9">
      <c r="A15" s="678"/>
      <c r="B15" s="678"/>
      <c r="C15" s="678"/>
      <c r="D15" s="678"/>
      <c r="E15" s="678"/>
      <c r="F15" s="678"/>
      <c r="G15" s="678"/>
      <c r="H15" s="678"/>
      <c r="I15" s="678"/>
    </row>
    <row r="16" spans="1:9">
      <c r="A16" s="678"/>
      <c r="B16" s="678"/>
      <c r="C16" s="678"/>
      <c r="D16" s="678"/>
      <c r="E16" s="678"/>
      <c r="F16" s="678"/>
      <c r="G16" s="678"/>
      <c r="H16" s="678"/>
      <c r="I16" s="678"/>
    </row>
    <row r="17" spans="1:9">
      <c r="A17" s="678"/>
      <c r="B17" s="678"/>
      <c r="C17" s="678"/>
      <c r="D17" s="678"/>
      <c r="E17" s="678"/>
      <c r="F17" s="678"/>
      <c r="G17" s="678"/>
      <c r="H17" s="678"/>
      <c r="I17" s="678"/>
    </row>
    <row r="18" spans="1:9" ht="30">
      <c r="A18" s="1059" t="s">
        <v>0</v>
      </c>
      <c r="B18" s="1059"/>
      <c r="C18" s="1059"/>
      <c r="D18" s="1059"/>
      <c r="E18" s="1059"/>
      <c r="F18" s="1059"/>
      <c r="G18" s="1059"/>
      <c r="H18" s="1059"/>
      <c r="I18" s="1059"/>
    </row>
    <row r="19" spans="1:9" ht="18.75" customHeight="1">
      <c r="A19" s="679"/>
      <c r="B19" s="679"/>
      <c r="C19" s="679"/>
      <c r="D19" s="679"/>
      <c r="E19" s="679"/>
      <c r="F19" s="679"/>
      <c r="G19" s="679"/>
      <c r="H19" s="679"/>
      <c r="I19" s="679"/>
    </row>
    <row r="20" spans="1:9" ht="18.75" customHeight="1">
      <c r="A20" s="1060" t="s">
        <v>1522</v>
      </c>
      <c r="B20" s="1060"/>
      <c r="C20" s="1060"/>
      <c r="D20" s="1060"/>
      <c r="E20" s="1060"/>
      <c r="F20" s="1060"/>
      <c r="G20" s="1060"/>
      <c r="H20" s="1060"/>
      <c r="I20" s="1060"/>
    </row>
    <row r="21" spans="1:9" ht="18.75" customHeight="1">
      <c r="A21" s="680"/>
      <c r="B21" s="680"/>
      <c r="C21" s="680"/>
      <c r="D21" s="680"/>
      <c r="E21" s="680"/>
      <c r="F21" s="680"/>
      <c r="G21" s="680"/>
      <c r="H21" s="680"/>
      <c r="I21" s="680"/>
    </row>
    <row r="22" spans="1:9" ht="26.25" customHeight="1">
      <c r="A22" s="1061" t="s">
        <v>1</v>
      </c>
      <c r="B22" s="1061"/>
      <c r="C22" s="1061"/>
      <c r="D22" s="1061"/>
      <c r="E22" s="1061"/>
      <c r="F22" s="1061"/>
      <c r="G22" s="1061"/>
      <c r="H22" s="1061"/>
      <c r="I22" s="1061"/>
    </row>
    <row r="23" spans="1:9" ht="18.75">
      <c r="A23" s="681"/>
      <c r="B23" s="681"/>
      <c r="C23" s="681"/>
      <c r="D23" s="681"/>
      <c r="E23" s="681"/>
      <c r="F23" s="681"/>
      <c r="G23" s="681"/>
      <c r="H23" s="681"/>
      <c r="I23" s="681"/>
    </row>
    <row r="24" spans="1:9" ht="18.75" customHeight="1">
      <c r="A24" s="1051" t="s">
        <v>1523</v>
      </c>
      <c r="B24" s="1051"/>
      <c r="C24" s="1051"/>
      <c r="D24" s="1051"/>
      <c r="E24" s="1051"/>
      <c r="F24" s="1051"/>
      <c r="G24" s="1051"/>
      <c r="H24" s="1051"/>
      <c r="I24" s="1051"/>
    </row>
    <row r="25" spans="1:9">
      <c r="A25" s="678"/>
      <c r="B25" s="678"/>
      <c r="C25" s="678"/>
      <c r="D25" s="678"/>
      <c r="E25" s="678"/>
      <c r="F25" s="678"/>
      <c r="G25" s="678"/>
      <c r="H25" s="678"/>
      <c r="I25" s="678"/>
    </row>
    <row r="26" spans="1:9">
      <c r="A26" s="678"/>
      <c r="B26" s="678"/>
      <c r="C26" s="678"/>
      <c r="D26" s="678"/>
      <c r="E26" s="678"/>
      <c r="F26" s="678"/>
      <c r="G26" s="678"/>
      <c r="H26" s="678"/>
      <c r="I26" s="678"/>
    </row>
    <row r="27" spans="1:9">
      <c r="A27" s="678"/>
      <c r="B27" s="678"/>
      <c r="C27" s="678"/>
      <c r="D27" s="678"/>
      <c r="E27" s="678"/>
      <c r="F27" s="678"/>
      <c r="G27" s="678"/>
      <c r="H27" s="678"/>
      <c r="I27" s="678"/>
    </row>
    <row r="28" spans="1:9">
      <c r="A28" s="678"/>
      <c r="B28" s="678"/>
      <c r="C28" s="678"/>
      <c r="D28" s="678"/>
      <c r="E28" s="678"/>
      <c r="F28" s="678"/>
      <c r="G28" s="678"/>
      <c r="H28" s="678"/>
      <c r="I28" s="678"/>
    </row>
    <row r="29" spans="1:9">
      <c r="A29" s="678"/>
      <c r="B29" s="678"/>
      <c r="C29" s="678"/>
      <c r="D29" s="678"/>
      <c r="E29" s="678"/>
      <c r="F29" s="678"/>
      <c r="G29" s="678"/>
      <c r="H29" s="678"/>
      <c r="I29" s="678"/>
    </row>
    <row r="30" spans="1:9">
      <c r="A30" s="678"/>
      <c r="B30" s="678"/>
      <c r="C30" s="678"/>
      <c r="D30" s="678"/>
      <c r="E30" s="678"/>
      <c r="F30" s="678"/>
      <c r="G30" s="678"/>
      <c r="H30" s="678"/>
      <c r="I30" s="678"/>
    </row>
    <row r="31" spans="1:9">
      <c r="A31" s="678"/>
      <c r="B31" s="678"/>
      <c r="C31" s="678"/>
      <c r="D31" s="678"/>
      <c r="E31" s="678"/>
      <c r="F31" s="678"/>
      <c r="G31" s="678"/>
      <c r="H31" s="678"/>
      <c r="I31" s="678"/>
    </row>
    <row r="32" spans="1:9">
      <c r="A32" s="678"/>
      <c r="B32" s="678"/>
      <c r="C32" s="678"/>
      <c r="D32" s="678"/>
      <c r="E32" s="678"/>
      <c r="F32" s="678"/>
      <c r="G32" s="678"/>
      <c r="H32" s="678"/>
      <c r="I32" s="678"/>
    </row>
    <row r="33" spans="1:9">
      <c r="A33" s="678"/>
      <c r="B33" s="678"/>
      <c r="C33" s="678"/>
      <c r="D33" s="678"/>
      <c r="E33" s="678"/>
      <c r="F33" s="678"/>
      <c r="G33" s="678"/>
      <c r="H33" s="678"/>
      <c r="I33" s="678"/>
    </row>
    <row r="34" spans="1:9">
      <c r="A34" s="678"/>
      <c r="B34" s="678"/>
      <c r="C34" s="678"/>
      <c r="D34" s="678"/>
      <c r="E34" s="678"/>
      <c r="F34" s="678"/>
      <c r="G34" s="678"/>
      <c r="H34" s="678"/>
      <c r="I34" s="678"/>
    </row>
    <row r="35" spans="1:9">
      <c r="A35" s="678"/>
      <c r="B35" s="678"/>
      <c r="C35" s="678"/>
      <c r="D35" s="678"/>
      <c r="E35" s="678"/>
      <c r="F35" s="678"/>
      <c r="G35" s="678"/>
      <c r="H35" s="678"/>
      <c r="I35" s="678"/>
    </row>
    <row r="36" spans="1:9">
      <c r="A36" s="1052"/>
      <c r="B36" s="1052"/>
      <c r="C36" s="1052"/>
      <c r="D36" s="1052"/>
      <c r="E36" s="1052"/>
      <c r="F36" s="1052"/>
      <c r="G36" s="1052"/>
      <c r="H36" s="1052"/>
      <c r="I36" s="1052"/>
    </row>
    <row r="37" spans="1:9" ht="50.25" customHeight="1">
      <c r="A37" s="1053" t="s">
        <v>2</v>
      </c>
      <c r="B37" s="1053"/>
      <c r="C37" s="1053"/>
      <c r="D37" s="1053"/>
      <c r="E37" s="1053"/>
      <c r="F37" s="1053"/>
      <c r="G37" s="1053"/>
      <c r="H37" s="1053"/>
      <c r="I37" s="1053"/>
    </row>
    <row r="38" spans="1:9">
      <c r="A38" s="682"/>
      <c r="B38" s="682"/>
      <c r="C38" s="682"/>
      <c r="D38" s="682"/>
      <c r="E38" s="682"/>
      <c r="F38" s="682"/>
      <c r="G38" s="682"/>
      <c r="H38" s="682"/>
      <c r="I38" s="682"/>
    </row>
    <row r="39" spans="1:9" ht="65.25" customHeight="1">
      <c r="A39" s="1054" t="s">
        <v>3</v>
      </c>
      <c r="B39" s="1054"/>
      <c r="C39" s="1054"/>
      <c r="D39" s="1054"/>
      <c r="E39" s="1054"/>
      <c r="F39" s="1054"/>
      <c r="G39" s="1054"/>
      <c r="H39" s="1054"/>
      <c r="I39" s="1054"/>
    </row>
    <row r="40" spans="1:9">
      <c r="A40" s="683"/>
      <c r="B40" s="683"/>
      <c r="C40" s="683"/>
      <c r="D40" s="683"/>
      <c r="E40" s="683"/>
      <c r="F40" s="683"/>
      <c r="G40" s="683"/>
      <c r="H40" s="683"/>
      <c r="I40" s="683"/>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707</v>
      </c>
      <c r="G1" s="140" t="str">
        <f>Naslovnica!A20</f>
        <v>Ožujak 2021.</v>
      </c>
    </row>
    <row r="2" spans="1:8" ht="12.75" customHeight="1">
      <c r="A2" s="548" t="s">
        <v>1005</v>
      </c>
      <c r="G2" s="550" t="str">
        <f>Naslovnica!A24</f>
        <v>March 2021</v>
      </c>
    </row>
    <row r="3" spans="1:8" ht="12.75" customHeight="1"/>
    <row r="4" spans="1:8" ht="12.75" customHeight="1">
      <c r="F4" s="73"/>
      <c r="G4" s="14" t="s">
        <v>344</v>
      </c>
    </row>
    <row r="5" spans="1:8" ht="19.5" customHeight="1">
      <c r="A5" s="1111" t="s">
        <v>1442</v>
      </c>
      <c r="B5" s="1112" t="s">
        <v>593</v>
      </c>
      <c r="C5" s="1112"/>
      <c r="D5" s="1112"/>
      <c r="E5" s="1112"/>
      <c r="F5" s="1112"/>
      <c r="G5" s="1112"/>
    </row>
    <row r="6" spans="1:8" ht="26.25" customHeight="1">
      <c r="A6" s="1111"/>
      <c r="B6" s="1093" t="str">
        <f>Naslovnica!A20</f>
        <v>Ožujak 2021.</v>
      </c>
      <c r="C6" s="1113"/>
      <c r="D6" s="1114" t="s">
        <v>17</v>
      </c>
      <c r="E6" s="1114"/>
      <c r="F6" s="1115" t="s">
        <v>251</v>
      </c>
      <c r="G6" s="1115"/>
    </row>
    <row r="7" spans="1:8">
      <c r="A7" s="1111"/>
      <c r="B7" s="1091" t="str">
        <f>Naslovnica!A24</f>
        <v>March 2021</v>
      </c>
      <c r="C7" s="1116"/>
      <c r="D7" s="1117" t="s">
        <v>45</v>
      </c>
      <c r="E7" s="1117"/>
      <c r="F7" s="1117" t="s">
        <v>51</v>
      </c>
      <c r="G7" s="1117"/>
    </row>
    <row r="8" spans="1:8">
      <c r="A8" s="1111"/>
      <c r="B8" s="716" t="s">
        <v>27</v>
      </c>
      <c r="C8" s="716" t="s">
        <v>28</v>
      </c>
      <c r="D8" s="697" t="s">
        <v>1439</v>
      </c>
      <c r="E8" s="697" t="s">
        <v>154</v>
      </c>
      <c r="F8" s="697" t="s">
        <v>1439</v>
      </c>
      <c r="G8" s="697" t="s">
        <v>154</v>
      </c>
    </row>
    <row r="9" spans="1:8">
      <c r="A9" s="1111"/>
      <c r="B9" s="717" t="s">
        <v>29</v>
      </c>
      <c r="C9" s="717" t="s">
        <v>30</v>
      </c>
      <c r="D9" s="738" t="s">
        <v>1440</v>
      </c>
      <c r="E9" s="738" t="s">
        <v>155</v>
      </c>
      <c r="F9" s="738" t="s">
        <v>1440</v>
      </c>
      <c r="G9" s="738" t="s">
        <v>155</v>
      </c>
    </row>
    <row r="10" spans="1:8">
      <c r="A10" s="391" t="s">
        <v>33</v>
      </c>
      <c r="B10" s="392">
        <v>870214.42894000001</v>
      </c>
      <c r="C10" s="393">
        <v>0.15079614973992389</v>
      </c>
      <c r="D10" s="861">
        <v>8568.4696199999889</v>
      </c>
      <c r="E10" s="394">
        <v>9.9443043019225019E-3</v>
      </c>
      <c r="F10" s="395">
        <v>24008.393580000033</v>
      </c>
      <c r="G10" s="394">
        <v>2.8371806128499433E-2</v>
      </c>
      <c r="H10" s="53"/>
    </row>
    <row r="11" spans="1:8">
      <c r="A11" s="391" t="s">
        <v>34</v>
      </c>
      <c r="B11" s="392">
        <v>2019969.9732000001</v>
      </c>
      <c r="C11" s="393">
        <v>0.35003291650754642</v>
      </c>
      <c r="D11" s="862">
        <v>36929.447150000138</v>
      </c>
      <c r="E11" s="394">
        <v>1.8622638652554091E-2</v>
      </c>
      <c r="F11" s="395">
        <v>65078.842440000037</v>
      </c>
      <c r="G11" s="394">
        <v>3.3290264309859152E-2</v>
      </c>
      <c r="H11" s="53"/>
    </row>
    <row r="12" spans="1:8">
      <c r="A12" s="391" t="s">
        <v>46</v>
      </c>
      <c r="B12" s="392">
        <v>371482.16386000003</v>
      </c>
      <c r="C12" s="393">
        <v>6.4372731759203994E-2</v>
      </c>
      <c r="D12" s="862">
        <v>10463.535360000038</v>
      </c>
      <c r="E12" s="394">
        <v>2.8983366879086203E-2</v>
      </c>
      <c r="F12" s="395">
        <v>16370.530880000035</v>
      </c>
      <c r="G12" s="394">
        <v>4.6099675030702336E-2</v>
      </c>
    </row>
    <row r="13" spans="1:8">
      <c r="A13" s="391" t="s">
        <v>239</v>
      </c>
      <c r="B13" s="392">
        <v>25149.209199999998</v>
      </c>
      <c r="C13" s="393">
        <v>4.3580108422051362E-3</v>
      </c>
      <c r="D13" s="862">
        <v>1188.1112599999979</v>
      </c>
      <c r="E13" s="394">
        <v>4.958500912500341E-2</v>
      </c>
      <c r="F13" s="395">
        <v>2304.2614399999948</v>
      </c>
      <c r="G13" s="394">
        <v>0.10086525319329498</v>
      </c>
    </row>
    <row r="14" spans="1:8">
      <c r="A14" s="391" t="s">
        <v>240</v>
      </c>
      <c r="B14" s="392">
        <v>16360.3459</v>
      </c>
      <c r="C14" s="393">
        <v>2.8350221371742515E-3</v>
      </c>
      <c r="D14" s="862">
        <v>460.89157999999952</v>
      </c>
      <c r="E14" s="394">
        <v>2.8987886673584873E-2</v>
      </c>
      <c r="F14" s="395">
        <v>1588.07546</v>
      </c>
      <c r="G14" s="394">
        <v>0.10750381713157964</v>
      </c>
    </row>
    <row r="15" spans="1:8">
      <c r="A15" s="391" t="s">
        <v>36</v>
      </c>
      <c r="B15" s="392">
        <v>351100.58607000002</v>
      </c>
      <c r="C15" s="393">
        <v>6.0840885636978106E-2</v>
      </c>
      <c r="D15" s="862">
        <v>10413.875610000046</v>
      </c>
      <c r="E15" s="394">
        <v>3.0567307999596061E-2</v>
      </c>
      <c r="F15" s="395">
        <v>20001.06918000005</v>
      </c>
      <c r="G15" s="394">
        <v>6.0408028884696208E-2</v>
      </c>
    </row>
    <row r="16" spans="1:8">
      <c r="A16" s="391" t="s">
        <v>37</v>
      </c>
      <c r="B16" s="392">
        <v>336806.57124000002</v>
      </c>
      <c r="C16" s="393">
        <v>5.8363930154505882E-2</v>
      </c>
      <c r="D16" s="862">
        <v>4080.898290000041</v>
      </c>
      <c r="E16" s="394">
        <v>1.2265053831939543E-2</v>
      </c>
      <c r="F16" s="395">
        <v>11295.518760000006</v>
      </c>
      <c r="G16" s="394">
        <v>3.4700876280365334E-2</v>
      </c>
    </row>
    <row r="17" spans="1:9">
      <c r="A17" s="391" t="s">
        <v>38</v>
      </c>
      <c r="B17" s="392">
        <v>1779716.7747799999</v>
      </c>
      <c r="C17" s="393">
        <v>0.30840035322246223</v>
      </c>
      <c r="D17" s="862">
        <v>48563.786420000019</v>
      </c>
      <c r="E17" s="394">
        <v>2.8052856533498316E-2</v>
      </c>
      <c r="F17" s="395">
        <v>87381.680349999806</v>
      </c>
      <c r="G17" s="394">
        <v>5.1633793234921344E-2</v>
      </c>
    </row>
    <row r="18" spans="1:9" ht="18.75" customHeight="1">
      <c r="A18" s="985" t="s">
        <v>370</v>
      </c>
      <c r="B18" s="986">
        <v>5770800.0531900004</v>
      </c>
      <c r="C18" s="987">
        <v>1</v>
      </c>
      <c r="D18" s="988">
        <v>120669.01529000141</v>
      </c>
      <c r="E18" s="987">
        <v>2.1356852519096803E-2</v>
      </c>
      <c r="F18" s="989">
        <v>228028.37208999973</v>
      </c>
      <c r="G18" s="987">
        <v>4.1139773602355101E-2</v>
      </c>
    </row>
    <row r="19" spans="1:9" ht="12.75" customHeight="1">
      <c r="A19" s="23" t="s">
        <v>589</v>
      </c>
    </row>
    <row r="20" spans="1:9" ht="12.75" customHeight="1"/>
    <row r="22" spans="1:9">
      <c r="A22" s="154" t="s">
        <v>1115</v>
      </c>
      <c r="B22" s="271"/>
      <c r="C22" s="271"/>
      <c r="D22" s="271"/>
      <c r="E22" s="271"/>
      <c r="F22" s="271"/>
      <c r="G22" s="140" t="str">
        <f>Naslovnica!A20</f>
        <v>Ožujak 2021.</v>
      </c>
    </row>
    <row r="23" spans="1:9">
      <c r="A23" s="548" t="s">
        <v>1116</v>
      </c>
      <c r="B23" s="271"/>
      <c r="C23" s="271"/>
      <c r="D23" s="271"/>
      <c r="E23" s="271"/>
      <c r="F23" s="271"/>
      <c r="G23" s="550" t="str">
        <f>Naslovnica!A24</f>
        <v>March 2021</v>
      </c>
    </row>
    <row r="24" spans="1:9">
      <c r="A24" s="271"/>
      <c r="B24" s="271"/>
      <c r="C24" s="271"/>
      <c r="D24" s="271"/>
      <c r="E24" s="271"/>
      <c r="F24" s="271"/>
      <c r="G24" s="271"/>
      <c r="H24" s="271"/>
      <c r="I24" s="271"/>
    </row>
    <row r="25" spans="1:9" ht="21.75">
      <c r="A25" s="752"/>
      <c r="B25" s="753" t="s">
        <v>591</v>
      </c>
      <c r="C25" s="1097" t="s">
        <v>592</v>
      </c>
      <c r="D25" s="1097"/>
      <c r="E25" s="1097"/>
      <c r="F25" s="1097"/>
      <c r="G25" s="1097"/>
      <c r="H25" s="271"/>
      <c r="I25" s="271"/>
    </row>
    <row r="26" spans="1:9" ht="33.75">
      <c r="A26" s="1015" t="s">
        <v>1442</v>
      </c>
      <c r="B26" s="752" t="str">
        <f>Naslovnica!A20</f>
        <v>Ožujak 2021.</v>
      </c>
      <c r="C26" s="752" t="s">
        <v>263</v>
      </c>
      <c r="D26" s="752" t="s">
        <v>60</v>
      </c>
      <c r="E26" s="752" t="s">
        <v>50</v>
      </c>
      <c r="F26" s="752" t="s">
        <v>880</v>
      </c>
      <c r="G26" s="752" t="s">
        <v>1117</v>
      </c>
      <c r="H26" s="271"/>
      <c r="I26" s="271"/>
    </row>
    <row r="27" spans="1:9" ht="33.75">
      <c r="A27" s="752"/>
      <c r="B27" s="737" t="str">
        <f>Naslovnica!A24</f>
        <v>March 2021</v>
      </c>
      <c r="C27" s="737" t="s">
        <v>264</v>
      </c>
      <c r="D27" s="737" t="s">
        <v>51</v>
      </c>
      <c r="E27" s="737" t="s">
        <v>52</v>
      </c>
      <c r="F27" s="737" t="s">
        <v>53</v>
      </c>
      <c r="G27" s="737" t="s">
        <v>1118</v>
      </c>
      <c r="H27" s="271"/>
      <c r="I27" s="271"/>
    </row>
    <row r="28" spans="1:9">
      <c r="A28" s="391" t="s">
        <v>33</v>
      </c>
      <c r="B28" s="741">
        <v>273.37720000000002</v>
      </c>
      <c r="C28" s="389">
        <v>3.3424292527706179E-3</v>
      </c>
      <c r="D28" s="389">
        <v>4.7802714382640943E-3</v>
      </c>
      <c r="E28" s="389">
        <v>3.4830202149401135E-2</v>
      </c>
      <c r="F28" s="389">
        <v>5.972337805782657E-2</v>
      </c>
      <c r="G28" s="740">
        <v>37958</v>
      </c>
      <c r="H28" s="271"/>
      <c r="I28" s="271"/>
    </row>
    <row r="29" spans="1:9">
      <c r="A29" s="391" t="s">
        <v>34</v>
      </c>
      <c r="B29" s="739">
        <v>278.49130000000002</v>
      </c>
      <c r="C29" s="389">
        <v>1.5342542066937526E-2</v>
      </c>
      <c r="D29" s="389">
        <v>2.3910998949217666E-2</v>
      </c>
      <c r="E29" s="389">
        <v>9.7860465262964658E-2</v>
      </c>
      <c r="F29" s="389">
        <v>6.0219872374027927E-2</v>
      </c>
      <c r="G29" s="740">
        <v>37893</v>
      </c>
      <c r="H29" s="271"/>
      <c r="I29" s="271"/>
    </row>
    <row r="30" spans="1:9">
      <c r="A30" s="391" t="s">
        <v>46</v>
      </c>
      <c r="B30" s="739">
        <v>182.876</v>
      </c>
      <c r="C30" s="389">
        <v>1.634309665752065E-2</v>
      </c>
      <c r="D30" s="389">
        <v>2.036990333948574E-2</v>
      </c>
      <c r="E30" s="389">
        <v>0.11744692499841136</v>
      </c>
      <c r="F30" s="389">
        <v>3.5232896069719022E-2</v>
      </c>
      <c r="G30" s="740">
        <v>37923</v>
      </c>
      <c r="H30" s="271"/>
      <c r="I30" s="271"/>
    </row>
    <row r="31" spans="1:9">
      <c r="A31" s="391" t="s">
        <v>239</v>
      </c>
      <c r="B31" s="739">
        <v>1298.6332</v>
      </c>
      <c r="C31" s="389">
        <v>2.5679560496566056E-2</v>
      </c>
      <c r="D31" s="389">
        <v>2.6696023129084923E-2</v>
      </c>
      <c r="E31" s="389">
        <v>0.15848563232643587</v>
      </c>
      <c r="F31" s="389">
        <v>8.10405170199342E-2</v>
      </c>
      <c r="G31" s="740">
        <v>43062</v>
      </c>
      <c r="H31" s="271"/>
      <c r="I31" s="271"/>
    </row>
    <row r="32" spans="1:9">
      <c r="A32" s="391" t="s">
        <v>240</v>
      </c>
      <c r="B32" s="739">
        <v>1130.5600999999999</v>
      </c>
      <c r="C32" s="389">
        <v>4.9318598197689578E-3</v>
      </c>
      <c r="D32" s="389">
        <v>3.8802504230635027E-3</v>
      </c>
      <c r="E32" s="389">
        <v>4.4281364785175636E-2</v>
      </c>
      <c r="F32" s="389">
        <v>3.7271169417536498E-2</v>
      </c>
      <c r="G32" s="740">
        <v>43062</v>
      </c>
      <c r="H32" s="271"/>
      <c r="I32" s="271"/>
    </row>
    <row r="33" spans="1:9">
      <c r="A33" s="391" t="s">
        <v>36</v>
      </c>
      <c r="B33" s="739">
        <v>239.6148</v>
      </c>
      <c r="C33" s="389">
        <v>2.4750296693075047E-2</v>
      </c>
      <c r="D33" s="396">
        <v>4.2801393855598446E-2</v>
      </c>
      <c r="E33" s="389">
        <v>0.13785906709867191</v>
      </c>
      <c r="F33" s="389">
        <v>5.5928750701155883E-2</v>
      </c>
      <c r="G33" s="740">
        <v>38425</v>
      </c>
      <c r="H33" s="271"/>
      <c r="I33" s="271"/>
    </row>
    <row r="34" spans="1:9">
      <c r="A34" s="391" t="s">
        <v>37</v>
      </c>
      <c r="B34" s="739">
        <v>227.7088</v>
      </c>
      <c r="C34" s="389">
        <v>1.3363828132111344E-3</v>
      </c>
      <c r="D34" s="396">
        <v>1.3015977992443251E-3</v>
      </c>
      <c r="E34" s="389">
        <v>2.0157296172429895E-2</v>
      </c>
      <c r="F34" s="389">
        <v>5.2582650925139029E-2</v>
      </c>
      <c r="G34" s="740">
        <v>38425</v>
      </c>
      <c r="H34" s="271"/>
      <c r="I34" s="271"/>
    </row>
    <row r="35" spans="1:9">
      <c r="A35" s="391" t="s">
        <v>38</v>
      </c>
      <c r="B35" s="739">
        <v>266.96660000000003</v>
      </c>
      <c r="C35" s="389">
        <v>2.4792328834431387E-2</v>
      </c>
      <c r="D35" s="389">
        <v>4.2958873369733475E-2</v>
      </c>
      <c r="E35" s="389">
        <v>0.12307449607821286</v>
      </c>
      <c r="F35" s="389">
        <v>5.4023706011833816E-2</v>
      </c>
      <c r="G35" s="740">
        <v>37474</v>
      </c>
      <c r="H35" s="271"/>
      <c r="I35" s="271"/>
    </row>
    <row r="36" spans="1:9">
      <c r="A36" s="23" t="s">
        <v>589</v>
      </c>
      <c r="B36" s="776"/>
      <c r="C36" s="777"/>
      <c r="D36" s="777"/>
      <c r="E36" s="777"/>
      <c r="F36" s="777"/>
      <c r="G36" s="778"/>
      <c r="H36" s="271"/>
      <c r="I36" s="271"/>
    </row>
    <row r="37" spans="1:9">
      <c r="A37" s="274" t="s">
        <v>122</v>
      </c>
      <c r="B37" s="271"/>
      <c r="C37" s="271"/>
      <c r="D37" s="271"/>
      <c r="E37" s="271"/>
      <c r="F37" s="271"/>
      <c r="G37" s="271"/>
      <c r="H37" s="271"/>
      <c r="I37" s="271"/>
    </row>
    <row r="38" spans="1:9">
      <c r="A38" s="574" t="s">
        <v>241</v>
      </c>
      <c r="B38" s="273"/>
      <c r="C38" s="273"/>
      <c r="D38" s="273"/>
      <c r="E38" s="273"/>
      <c r="F38" s="273"/>
      <c r="G38" s="273"/>
      <c r="H38" s="273"/>
      <c r="I38" s="273"/>
    </row>
    <row r="39" spans="1:9">
      <c r="A39" s="274" t="s">
        <v>242</v>
      </c>
      <c r="B39" s="272"/>
      <c r="C39" s="272"/>
      <c r="D39" s="272"/>
      <c r="E39" s="272"/>
      <c r="F39" s="272"/>
      <c r="G39" s="272"/>
      <c r="H39" s="272"/>
      <c r="I39" s="272"/>
    </row>
    <row r="40" spans="1:9">
      <c r="A40" s="574" t="s">
        <v>1017</v>
      </c>
      <c r="B40" s="273"/>
      <c r="C40" s="273"/>
      <c r="D40" s="273"/>
      <c r="E40" s="273"/>
      <c r="F40" s="273"/>
      <c r="G40" s="273"/>
      <c r="H40" s="273"/>
      <c r="I40" s="273"/>
    </row>
    <row r="41" spans="1:9">
      <c r="B41" s="272"/>
      <c r="C41" s="272"/>
      <c r="D41" s="272"/>
      <c r="E41" s="272"/>
      <c r="F41" s="272"/>
      <c r="G41" s="272"/>
      <c r="H41" s="272"/>
      <c r="I41" s="272"/>
    </row>
    <row r="42" spans="1:9">
      <c r="A42" s="271"/>
      <c r="B42" s="271"/>
      <c r="C42" s="271"/>
      <c r="D42" s="271"/>
      <c r="E42" s="271"/>
      <c r="F42" s="271"/>
      <c r="G42" s="271"/>
      <c r="H42" s="271"/>
      <c r="I42" s="271"/>
    </row>
    <row r="43" spans="1:9">
      <c r="A43" s="635" t="s">
        <v>87</v>
      </c>
      <c r="B43" s="292"/>
      <c r="C43" s="292"/>
      <c r="D43" s="292"/>
      <c r="E43" s="292"/>
      <c r="F43" s="292"/>
      <c r="G43" s="292"/>
      <c r="H43" s="292"/>
      <c r="I43" s="8"/>
    </row>
    <row r="57" spans="7:7">
      <c r="G57" s="27" t="s">
        <v>866</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708</v>
      </c>
      <c r="S1" s="140" t="str">
        <f>Naslovnica!A20</f>
        <v>Ožujak 2021.</v>
      </c>
    </row>
    <row r="2" spans="1:20" ht="12.75" customHeight="1">
      <c r="A2" s="573" t="s">
        <v>1006</v>
      </c>
      <c r="S2" s="550" t="str">
        <f>Naslovnica!A24</f>
        <v>March 2021</v>
      </c>
    </row>
    <row r="3" spans="1:20" ht="12.75" customHeight="1"/>
    <row r="4" spans="1:20" ht="12.75" customHeight="1">
      <c r="P4" s="70"/>
      <c r="Q4" s="70"/>
      <c r="R4" s="70"/>
      <c r="S4" s="25" t="s">
        <v>454</v>
      </c>
    </row>
    <row r="5" spans="1:20" ht="33" customHeight="1">
      <c r="A5" s="1118" t="s">
        <v>588</v>
      </c>
      <c r="B5" s="1087" t="s">
        <v>54</v>
      </c>
      <c r="C5" s="1087"/>
      <c r="D5" s="1087" t="s">
        <v>55</v>
      </c>
      <c r="E5" s="1119"/>
      <c r="F5" s="1087" t="s">
        <v>56</v>
      </c>
      <c r="G5" s="1087"/>
      <c r="H5" s="1120" t="s">
        <v>239</v>
      </c>
      <c r="I5" s="1121"/>
      <c r="J5" s="1120" t="s">
        <v>240</v>
      </c>
      <c r="K5" s="1121"/>
      <c r="L5" s="1087" t="s">
        <v>57</v>
      </c>
      <c r="M5" s="1087"/>
      <c r="N5" s="1087" t="s">
        <v>58</v>
      </c>
      <c r="O5" s="1087"/>
      <c r="P5" s="1087" t="s">
        <v>59</v>
      </c>
      <c r="Q5" s="1087"/>
      <c r="R5" s="1087" t="s">
        <v>453</v>
      </c>
      <c r="S5" s="1087"/>
    </row>
    <row r="6" spans="1:20">
      <c r="A6" s="1118"/>
      <c r="B6" s="742" t="s">
        <v>31</v>
      </c>
      <c r="C6" s="742" t="s">
        <v>32</v>
      </c>
      <c r="D6" s="742" t="s">
        <v>31</v>
      </c>
      <c r="E6" s="742" t="s">
        <v>32</v>
      </c>
      <c r="F6" s="742" t="s">
        <v>31</v>
      </c>
      <c r="G6" s="742" t="s">
        <v>32</v>
      </c>
      <c r="H6" s="742" t="s">
        <v>31</v>
      </c>
      <c r="I6" s="742" t="s">
        <v>32</v>
      </c>
      <c r="J6" s="742" t="s">
        <v>31</v>
      </c>
      <c r="K6" s="742" t="s">
        <v>32</v>
      </c>
      <c r="L6" s="742" t="s">
        <v>32</v>
      </c>
      <c r="M6" s="742" t="s">
        <v>32</v>
      </c>
      <c r="N6" s="742" t="s">
        <v>31</v>
      </c>
      <c r="O6" s="742" t="s">
        <v>32</v>
      </c>
      <c r="P6" s="742" t="s">
        <v>31</v>
      </c>
      <c r="Q6" s="742" t="s">
        <v>32</v>
      </c>
      <c r="R6" s="742" t="s">
        <v>31</v>
      </c>
      <c r="S6" s="742" t="s">
        <v>32</v>
      </c>
    </row>
    <row r="7" spans="1:20">
      <c r="A7" s="1118"/>
      <c r="B7" s="743" t="s">
        <v>29</v>
      </c>
      <c r="C7" s="743" t="s">
        <v>30</v>
      </c>
      <c r="D7" s="743" t="s">
        <v>29</v>
      </c>
      <c r="E7" s="743" t="s">
        <v>30</v>
      </c>
      <c r="F7" s="743" t="s">
        <v>29</v>
      </c>
      <c r="G7" s="743" t="s">
        <v>30</v>
      </c>
      <c r="H7" s="743" t="s">
        <v>29</v>
      </c>
      <c r="I7" s="743" t="s">
        <v>30</v>
      </c>
      <c r="J7" s="743" t="s">
        <v>29</v>
      </c>
      <c r="K7" s="743" t="s">
        <v>30</v>
      </c>
      <c r="L7" s="743" t="s">
        <v>30</v>
      </c>
      <c r="M7" s="743" t="s">
        <v>30</v>
      </c>
      <c r="N7" s="743" t="s">
        <v>29</v>
      </c>
      <c r="O7" s="743" t="s">
        <v>30</v>
      </c>
      <c r="P7" s="743" t="s">
        <v>29</v>
      </c>
      <c r="Q7" s="743" t="s">
        <v>30</v>
      </c>
      <c r="R7" s="743" t="s">
        <v>29</v>
      </c>
      <c r="S7" s="743" t="s">
        <v>30</v>
      </c>
    </row>
    <row r="8" spans="1:20" ht="18">
      <c r="A8" s="376" t="s">
        <v>455</v>
      </c>
      <c r="B8" s="397">
        <v>67659.357099999994</v>
      </c>
      <c r="C8" s="398">
        <v>7.7750212878468603E-2</v>
      </c>
      <c r="D8" s="397">
        <v>73732.471160000001</v>
      </c>
      <c r="E8" s="398">
        <v>3.6501765936250201E-2</v>
      </c>
      <c r="F8" s="397">
        <v>24536.93836</v>
      </c>
      <c r="G8" s="398">
        <v>6.6051457504827077E-2</v>
      </c>
      <c r="H8" s="397">
        <v>1268.6286699999998</v>
      </c>
      <c r="I8" s="398">
        <v>5.0444077979199441E-2</v>
      </c>
      <c r="J8" s="397">
        <v>5570.0520800000004</v>
      </c>
      <c r="K8" s="398">
        <v>0.34046053268348075</v>
      </c>
      <c r="L8" s="397">
        <v>11397.957130000001</v>
      </c>
      <c r="M8" s="398">
        <v>3.246350926833131E-2</v>
      </c>
      <c r="N8" s="397">
        <v>31743.600399999999</v>
      </c>
      <c r="O8" s="398">
        <v>9.4248756142528756E-2</v>
      </c>
      <c r="P8" s="397">
        <v>121408.80347</v>
      </c>
      <c r="Q8" s="398">
        <v>6.8218047495230236E-2</v>
      </c>
      <c r="R8" s="397">
        <v>337317.80836999998</v>
      </c>
      <c r="S8" s="398">
        <v>5.845252049298371E-2</v>
      </c>
      <c r="T8" s="53"/>
    </row>
    <row r="9" spans="1:20" ht="18">
      <c r="A9" s="376" t="s">
        <v>456</v>
      </c>
      <c r="B9" s="397">
        <v>1672.92605</v>
      </c>
      <c r="C9" s="398">
        <v>1.9224296844144212E-3</v>
      </c>
      <c r="D9" s="397">
        <v>373.14035999999999</v>
      </c>
      <c r="E9" s="398">
        <v>1.8472569639680223E-4</v>
      </c>
      <c r="F9" s="397">
        <v>7904.7031200000001</v>
      </c>
      <c r="G9" s="398">
        <v>2.1278822751175302E-2</v>
      </c>
      <c r="H9" s="397">
        <v>495.22330999999997</v>
      </c>
      <c r="I9" s="398">
        <v>1.9691406837555752E-2</v>
      </c>
      <c r="J9" s="397">
        <v>0</v>
      </c>
      <c r="K9" s="398">
        <v>0</v>
      </c>
      <c r="L9" s="397">
        <v>734.60109</v>
      </c>
      <c r="M9" s="398">
        <v>2.0922810133206108E-3</v>
      </c>
      <c r="N9" s="397">
        <v>0.35349999999999998</v>
      </c>
      <c r="O9" s="398">
        <v>1.0495638452021312E-6</v>
      </c>
      <c r="P9" s="397">
        <v>2509.2756800000002</v>
      </c>
      <c r="Q9" s="398">
        <v>1.4099297795910166E-3</v>
      </c>
      <c r="R9" s="397">
        <v>13690.223109999999</v>
      </c>
      <c r="S9" s="398">
        <v>2.3723267109960386E-3</v>
      </c>
      <c r="T9" s="53"/>
    </row>
    <row r="10" spans="1:20" ht="18">
      <c r="A10" s="376" t="s">
        <v>457</v>
      </c>
      <c r="B10" s="397">
        <v>803955.24037999997</v>
      </c>
      <c r="C10" s="398">
        <v>0.92385877967949837</v>
      </c>
      <c r="D10" s="397">
        <v>1952019.2518</v>
      </c>
      <c r="E10" s="398">
        <v>0.96636052896749058</v>
      </c>
      <c r="F10" s="397">
        <v>339753.70847000001</v>
      </c>
      <c r="G10" s="398">
        <v>0.91458955913168016</v>
      </c>
      <c r="H10" s="397">
        <v>23440.097470000001</v>
      </c>
      <c r="I10" s="398">
        <v>0.9320411343192454</v>
      </c>
      <c r="J10" s="397">
        <v>10809.86766</v>
      </c>
      <c r="K10" s="398">
        <v>0.66073588700835473</v>
      </c>
      <c r="L10" s="397">
        <v>341311.97810000001</v>
      </c>
      <c r="M10" s="398">
        <v>0.97212021751496469</v>
      </c>
      <c r="N10" s="397">
        <v>306020.56257000001</v>
      </c>
      <c r="O10" s="398">
        <v>0.90859439423447985</v>
      </c>
      <c r="P10" s="397">
        <v>1663779.1301099998</v>
      </c>
      <c r="Q10" s="398">
        <v>0.93485612637194382</v>
      </c>
      <c r="R10" s="397">
        <v>5441089.8365599997</v>
      </c>
      <c r="S10" s="398">
        <v>0.94286577015473927</v>
      </c>
      <c r="T10" s="53"/>
    </row>
    <row r="11" spans="1:20" ht="18.75">
      <c r="A11" s="376" t="s">
        <v>458</v>
      </c>
      <c r="B11" s="399">
        <v>763260.67457000003</v>
      </c>
      <c r="C11" s="400">
        <v>0.8770949425645822</v>
      </c>
      <c r="D11" s="399">
        <v>1609214.9727999999</v>
      </c>
      <c r="E11" s="400">
        <v>0.79665291769199442</v>
      </c>
      <c r="F11" s="399">
        <v>145854.64723</v>
      </c>
      <c r="G11" s="400">
        <v>0.39262893732084547</v>
      </c>
      <c r="H11" s="399">
        <v>8914.86607</v>
      </c>
      <c r="I11" s="400">
        <v>0.35447898178842147</v>
      </c>
      <c r="J11" s="399">
        <v>7906.69236</v>
      </c>
      <c r="K11" s="400">
        <v>0.48328393594661101</v>
      </c>
      <c r="L11" s="399">
        <v>235056.24180000002</v>
      </c>
      <c r="M11" s="400">
        <v>0.66948404852031806</v>
      </c>
      <c r="N11" s="399">
        <v>282572.00312000001</v>
      </c>
      <c r="O11" s="400">
        <v>0.838974139013001</v>
      </c>
      <c r="P11" s="399">
        <v>1187483.0058499998</v>
      </c>
      <c r="Q11" s="400">
        <v>0.6672314509126267</v>
      </c>
      <c r="R11" s="399">
        <v>4240263.1037999997</v>
      </c>
      <c r="S11" s="400">
        <v>0.73477907131023434</v>
      </c>
    </row>
    <row r="12" spans="1:20" ht="19.5">
      <c r="A12" s="383" t="s">
        <v>459</v>
      </c>
      <c r="B12" s="399">
        <v>46452.76382</v>
      </c>
      <c r="C12" s="400">
        <v>5.3380824627998494E-2</v>
      </c>
      <c r="D12" s="399">
        <v>479576.53748</v>
      </c>
      <c r="E12" s="400">
        <v>0.23741765662004544</v>
      </c>
      <c r="F12" s="399">
        <v>45110.279590000006</v>
      </c>
      <c r="G12" s="400">
        <v>0.12143323146734079</v>
      </c>
      <c r="H12" s="399">
        <v>2955.9187200000001</v>
      </c>
      <c r="I12" s="400">
        <v>0.11753525514432479</v>
      </c>
      <c r="J12" s="399">
        <v>611.22256999999991</v>
      </c>
      <c r="K12" s="400">
        <v>3.7360002883557605E-2</v>
      </c>
      <c r="L12" s="399">
        <v>85349.118610000005</v>
      </c>
      <c r="M12" s="400">
        <v>0.2430902197155082</v>
      </c>
      <c r="N12" s="399">
        <v>0</v>
      </c>
      <c r="O12" s="400">
        <v>0</v>
      </c>
      <c r="P12" s="399">
        <v>362934.48008999997</v>
      </c>
      <c r="Q12" s="400">
        <v>0.20392822343030631</v>
      </c>
      <c r="R12" s="399">
        <v>1022990.32088</v>
      </c>
      <c r="S12" s="400">
        <v>0.17727010318344133</v>
      </c>
    </row>
    <row r="13" spans="1:20" ht="19.5">
      <c r="A13" s="383" t="s">
        <v>460</v>
      </c>
      <c r="B13" s="399">
        <v>683527.52421000006</v>
      </c>
      <c r="C13" s="400">
        <v>0.78547022604830685</v>
      </c>
      <c r="D13" s="399">
        <v>1034350.4348500001</v>
      </c>
      <c r="E13" s="400">
        <v>0.51206228239690155</v>
      </c>
      <c r="F13" s="399">
        <v>78129.723010000002</v>
      </c>
      <c r="G13" s="400">
        <v>0.21031890790709576</v>
      </c>
      <c r="H13" s="399">
        <v>4680.5476699999999</v>
      </c>
      <c r="I13" s="400">
        <v>0.1861111271045453</v>
      </c>
      <c r="J13" s="399">
        <v>5286.7203300000001</v>
      </c>
      <c r="K13" s="400">
        <v>0.32314233221682681</v>
      </c>
      <c r="L13" s="399">
        <v>128527.84762999999</v>
      </c>
      <c r="M13" s="400">
        <v>0.36607129902191332</v>
      </c>
      <c r="N13" s="399">
        <v>243260.73847000001</v>
      </c>
      <c r="O13" s="400">
        <v>0.72225650935016472</v>
      </c>
      <c r="P13" s="399">
        <v>743905.14902999997</v>
      </c>
      <c r="Q13" s="400">
        <v>0.41799074974834577</v>
      </c>
      <c r="R13" s="399">
        <v>2921668.6852000002</v>
      </c>
      <c r="S13" s="400">
        <v>0.50628485795222644</v>
      </c>
    </row>
    <row r="14" spans="1:20" ht="19.5">
      <c r="A14" s="383" t="s">
        <v>461</v>
      </c>
      <c r="B14" s="399">
        <v>0</v>
      </c>
      <c r="C14" s="400">
        <v>0</v>
      </c>
      <c r="D14" s="399">
        <v>0</v>
      </c>
      <c r="E14" s="400">
        <v>0</v>
      </c>
      <c r="F14" s="399">
        <v>0</v>
      </c>
      <c r="G14" s="400">
        <v>0</v>
      </c>
      <c r="H14" s="399">
        <v>0</v>
      </c>
      <c r="I14" s="400">
        <v>0</v>
      </c>
      <c r="J14" s="399">
        <v>0</v>
      </c>
      <c r="K14" s="400">
        <v>0</v>
      </c>
      <c r="L14" s="399">
        <v>0</v>
      </c>
      <c r="M14" s="400">
        <v>0</v>
      </c>
      <c r="N14" s="399">
        <v>0</v>
      </c>
      <c r="O14" s="400">
        <v>0</v>
      </c>
      <c r="P14" s="399">
        <v>0</v>
      </c>
      <c r="Q14" s="400">
        <v>0</v>
      </c>
      <c r="R14" s="399">
        <v>0</v>
      </c>
      <c r="S14" s="400">
        <v>0</v>
      </c>
    </row>
    <row r="15" spans="1:20" ht="19.5">
      <c r="A15" s="383" t="s">
        <v>462</v>
      </c>
      <c r="B15" s="399">
        <v>29789.285090000001</v>
      </c>
      <c r="C15" s="400">
        <v>3.4232120382428094E-2</v>
      </c>
      <c r="D15" s="399">
        <v>85185.88854</v>
      </c>
      <c r="E15" s="400">
        <v>4.2171858824737896E-2</v>
      </c>
      <c r="F15" s="399">
        <v>17795.856480000002</v>
      </c>
      <c r="G15" s="400">
        <v>4.7905009207135724E-2</v>
      </c>
      <c r="H15" s="399">
        <v>1278.39968</v>
      </c>
      <c r="I15" s="400">
        <v>5.0832599539551333E-2</v>
      </c>
      <c r="J15" s="399">
        <v>2008.74946</v>
      </c>
      <c r="K15" s="400">
        <v>0.12278160084622661</v>
      </c>
      <c r="L15" s="399">
        <v>17822.298360000001</v>
      </c>
      <c r="M15" s="400">
        <v>5.0761232157119536E-2</v>
      </c>
      <c r="N15" s="399">
        <v>20214.7994</v>
      </c>
      <c r="O15" s="400">
        <v>6.0019017222782849E-2</v>
      </c>
      <c r="P15" s="399">
        <v>80643.376730000004</v>
      </c>
      <c r="Q15" s="400">
        <v>4.5312477733974697E-2</v>
      </c>
      <c r="R15" s="399">
        <v>254738.65373999998</v>
      </c>
      <c r="S15" s="400">
        <v>4.4142692762190711E-2</v>
      </c>
    </row>
    <row r="16" spans="1:20" ht="19.5" customHeight="1">
      <c r="A16" s="384" t="s">
        <v>463</v>
      </c>
      <c r="B16" s="399">
        <v>0</v>
      </c>
      <c r="C16" s="400">
        <v>0</v>
      </c>
      <c r="D16" s="399">
        <v>0</v>
      </c>
      <c r="E16" s="400">
        <v>0</v>
      </c>
      <c r="F16" s="399">
        <v>0</v>
      </c>
      <c r="G16" s="400">
        <v>0</v>
      </c>
      <c r="H16" s="399">
        <v>0</v>
      </c>
      <c r="I16" s="400">
        <v>0</v>
      </c>
      <c r="J16" s="399">
        <v>0</v>
      </c>
      <c r="K16" s="400">
        <v>0</v>
      </c>
      <c r="L16" s="399">
        <v>55.945800000000006</v>
      </c>
      <c r="M16" s="400">
        <v>1.593440803566358E-4</v>
      </c>
      <c r="N16" s="399">
        <v>0</v>
      </c>
      <c r="O16" s="400">
        <v>0</v>
      </c>
      <c r="P16" s="399">
        <v>0</v>
      </c>
      <c r="Q16" s="400">
        <v>0</v>
      </c>
      <c r="R16" s="399">
        <v>55.945800000000006</v>
      </c>
      <c r="S16" s="400">
        <v>9.6946349699075293E-6</v>
      </c>
    </row>
    <row r="17" spans="1:19" ht="18.75" customHeight="1">
      <c r="A17" s="384" t="s">
        <v>464</v>
      </c>
      <c r="B17" s="399">
        <v>3491.1014500000001</v>
      </c>
      <c r="C17" s="400">
        <v>4.0117715058488263E-3</v>
      </c>
      <c r="D17" s="399">
        <v>10102.111929999999</v>
      </c>
      <c r="E17" s="400">
        <v>5.001119850309663E-3</v>
      </c>
      <c r="F17" s="399">
        <v>4818.7881500000003</v>
      </c>
      <c r="G17" s="400">
        <v>1.2971788739273227E-2</v>
      </c>
      <c r="H17" s="399">
        <v>0</v>
      </c>
      <c r="I17" s="400">
        <v>0</v>
      </c>
      <c r="J17" s="399">
        <v>0</v>
      </c>
      <c r="K17" s="400">
        <v>0</v>
      </c>
      <c r="L17" s="399">
        <v>3301.0313999999998</v>
      </c>
      <c r="M17" s="400">
        <v>9.4019535454203506E-3</v>
      </c>
      <c r="N17" s="399">
        <v>5096.3184000000001</v>
      </c>
      <c r="O17" s="400">
        <v>1.5131291474620577E-2</v>
      </c>
      <c r="P17" s="399">
        <v>0</v>
      </c>
      <c r="Q17" s="400">
        <v>0</v>
      </c>
      <c r="R17" s="399">
        <v>26809.351330000001</v>
      </c>
      <c r="S17" s="400">
        <v>4.6456905598696403E-3</v>
      </c>
    </row>
    <row r="18" spans="1:19" ht="19.5">
      <c r="A18" s="385" t="s">
        <v>465</v>
      </c>
      <c r="B18" s="399">
        <v>0</v>
      </c>
      <c r="C18" s="400">
        <v>0</v>
      </c>
      <c r="D18" s="399">
        <v>0</v>
      </c>
      <c r="E18" s="400">
        <v>0</v>
      </c>
      <c r="F18" s="399">
        <v>0</v>
      </c>
      <c r="G18" s="400">
        <v>0</v>
      </c>
      <c r="H18" s="399">
        <v>0</v>
      </c>
      <c r="I18" s="400">
        <v>0</v>
      </c>
      <c r="J18" s="399">
        <v>0</v>
      </c>
      <c r="K18" s="400">
        <v>0</v>
      </c>
      <c r="L18" s="399">
        <v>0</v>
      </c>
      <c r="M18" s="400">
        <v>0</v>
      </c>
      <c r="N18" s="399">
        <v>0</v>
      </c>
      <c r="O18" s="400">
        <v>0</v>
      </c>
      <c r="P18" s="399">
        <v>0</v>
      </c>
      <c r="Q18" s="400">
        <v>0</v>
      </c>
      <c r="R18" s="399">
        <v>0</v>
      </c>
      <c r="S18" s="400">
        <v>0</v>
      </c>
    </row>
    <row r="19" spans="1:19" ht="18.75">
      <c r="A19" s="376" t="s">
        <v>466</v>
      </c>
      <c r="B19" s="399">
        <v>0</v>
      </c>
      <c r="C19" s="400">
        <v>0</v>
      </c>
      <c r="D19" s="399">
        <v>0</v>
      </c>
      <c r="E19" s="400">
        <v>0</v>
      </c>
      <c r="F19" s="399">
        <v>0</v>
      </c>
      <c r="G19" s="400">
        <v>0</v>
      </c>
      <c r="H19" s="399">
        <v>0</v>
      </c>
      <c r="I19" s="400">
        <v>0</v>
      </c>
      <c r="J19" s="399">
        <v>0</v>
      </c>
      <c r="K19" s="400">
        <v>0</v>
      </c>
      <c r="L19" s="399">
        <v>0</v>
      </c>
      <c r="M19" s="400">
        <v>0</v>
      </c>
      <c r="N19" s="399">
        <v>14000.146849999999</v>
      </c>
      <c r="O19" s="400">
        <v>4.1567320965432829E-2</v>
      </c>
      <c r="P19" s="399">
        <v>0</v>
      </c>
      <c r="Q19" s="400">
        <v>0</v>
      </c>
      <c r="R19" s="399">
        <v>14000.146849999999</v>
      </c>
      <c r="S19" s="400">
        <v>2.4260322175364496E-3</v>
      </c>
    </row>
    <row r="20" spans="1:19" ht="19.5">
      <c r="A20" s="383" t="s">
        <v>467</v>
      </c>
      <c r="B20" s="399">
        <v>40694.56581</v>
      </c>
      <c r="C20" s="400">
        <v>4.6763837114916225E-2</v>
      </c>
      <c r="D20" s="399">
        <v>342804.27899999998</v>
      </c>
      <c r="E20" s="400">
        <v>0.16970761127549613</v>
      </c>
      <c r="F20" s="399">
        <v>193899.06124000001</v>
      </c>
      <c r="G20" s="400">
        <v>0.52196062181083469</v>
      </c>
      <c r="H20" s="399">
        <v>14525.231400000001</v>
      </c>
      <c r="I20" s="400">
        <v>0.57756215253082399</v>
      </c>
      <c r="J20" s="399">
        <v>2903.1752999999999</v>
      </c>
      <c r="K20" s="400">
        <v>0.17745195106174375</v>
      </c>
      <c r="L20" s="399">
        <v>106255.7363</v>
      </c>
      <c r="M20" s="400">
        <v>0.30263616899464663</v>
      </c>
      <c r="N20" s="399">
        <v>23448.559450000001</v>
      </c>
      <c r="O20" s="400">
        <v>6.9620255221478855E-2</v>
      </c>
      <c r="P20" s="399">
        <v>476296.12426000001</v>
      </c>
      <c r="Q20" s="400">
        <v>0.26762467545931712</v>
      </c>
      <c r="R20" s="399">
        <v>1200826.73276</v>
      </c>
      <c r="S20" s="400">
        <v>0.20808669884450481</v>
      </c>
    </row>
    <row r="21" spans="1:19" ht="19.5">
      <c r="A21" s="383" t="s">
        <v>468</v>
      </c>
      <c r="B21" s="399">
        <v>1753.0397700000001</v>
      </c>
      <c r="C21" s="400">
        <v>2.0144917295101179E-3</v>
      </c>
      <c r="D21" s="399">
        <v>150260.85449</v>
      </c>
      <c r="E21" s="400">
        <v>7.4387667382975725E-2</v>
      </c>
      <c r="F21" s="399">
        <v>46148.631560000002</v>
      </c>
      <c r="G21" s="400">
        <v>0.12422839115740689</v>
      </c>
      <c r="H21" s="399">
        <v>4188.5007799999994</v>
      </c>
      <c r="I21" s="400">
        <v>0.1665460232443412</v>
      </c>
      <c r="J21" s="399">
        <v>366.41040999999996</v>
      </c>
      <c r="K21" s="400">
        <v>2.2396250802985771E-2</v>
      </c>
      <c r="L21" s="399">
        <v>53346.151330000001</v>
      </c>
      <c r="M21" s="400">
        <v>0.15193979573524327</v>
      </c>
      <c r="N21" s="399">
        <v>0</v>
      </c>
      <c r="O21" s="400">
        <v>0</v>
      </c>
      <c r="P21" s="399">
        <v>176677.77791</v>
      </c>
      <c r="Q21" s="400">
        <v>9.9272974449454224E-2</v>
      </c>
      <c r="R21" s="399">
        <v>432741.36625000002</v>
      </c>
      <c r="S21" s="400">
        <v>7.4988106027133614E-2</v>
      </c>
    </row>
    <row r="22" spans="1:19" ht="19.5">
      <c r="A22" s="383" t="s">
        <v>469</v>
      </c>
      <c r="B22" s="399">
        <v>22079.804949999998</v>
      </c>
      <c r="C22" s="400">
        <v>2.5372832506230906E-2</v>
      </c>
      <c r="D22" s="399">
        <v>21060.73703</v>
      </c>
      <c r="E22" s="400">
        <v>1.042626242440424E-2</v>
      </c>
      <c r="F22" s="399">
        <v>61276.556899999996</v>
      </c>
      <c r="G22" s="400">
        <v>0.16495154508439119</v>
      </c>
      <c r="H22" s="399">
        <v>3634.5993199999998</v>
      </c>
      <c r="I22" s="400">
        <v>0.14452141580658528</v>
      </c>
      <c r="J22" s="399">
        <v>1112.1469999999999</v>
      </c>
      <c r="K22" s="400">
        <v>6.7978208211355723E-2</v>
      </c>
      <c r="L22" s="399">
        <v>11660.718409999999</v>
      </c>
      <c r="M22" s="400">
        <v>3.3211902436628707E-2</v>
      </c>
      <c r="N22" s="399">
        <v>6247.1241799999998</v>
      </c>
      <c r="O22" s="400">
        <v>1.8548106579394659E-2</v>
      </c>
      <c r="P22" s="399">
        <v>40869.237450000001</v>
      </c>
      <c r="Q22" s="400">
        <v>2.2963899666030883E-2</v>
      </c>
      <c r="R22" s="399">
        <v>167940.92523999998</v>
      </c>
      <c r="S22" s="400">
        <v>2.9101844404947817E-2</v>
      </c>
    </row>
    <row r="23" spans="1:19" ht="19.5">
      <c r="A23" s="383" t="s">
        <v>461</v>
      </c>
      <c r="B23" s="399">
        <v>0</v>
      </c>
      <c r="C23" s="400">
        <v>0</v>
      </c>
      <c r="D23" s="399">
        <v>0</v>
      </c>
      <c r="E23" s="400">
        <v>0</v>
      </c>
      <c r="F23" s="399">
        <v>0</v>
      </c>
      <c r="G23" s="400">
        <v>0</v>
      </c>
      <c r="H23" s="399">
        <v>0</v>
      </c>
      <c r="I23" s="400">
        <v>0</v>
      </c>
      <c r="J23" s="399">
        <v>0</v>
      </c>
      <c r="K23" s="400">
        <v>0</v>
      </c>
      <c r="L23" s="399">
        <v>0</v>
      </c>
      <c r="M23" s="400">
        <v>0</v>
      </c>
      <c r="N23" s="399">
        <v>0</v>
      </c>
      <c r="O23" s="400">
        <v>0</v>
      </c>
      <c r="P23" s="399">
        <v>0</v>
      </c>
      <c r="Q23" s="400">
        <v>0</v>
      </c>
      <c r="R23" s="399">
        <v>0</v>
      </c>
      <c r="S23" s="400">
        <v>0</v>
      </c>
    </row>
    <row r="24" spans="1:19" ht="19.5">
      <c r="A24" s="383" t="s">
        <v>470</v>
      </c>
      <c r="B24" s="399">
        <v>0</v>
      </c>
      <c r="C24" s="400">
        <v>0</v>
      </c>
      <c r="D24" s="399">
        <v>0</v>
      </c>
      <c r="E24" s="400">
        <v>0</v>
      </c>
      <c r="F24" s="399">
        <v>0</v>
      </c>
      <c r="G24" s="400">
        <v>0</v>
      </c>
      <c r="H24" s="399">
        <v>0</v>
      </c>
      <c r="I24" s="400">
        <v>0</v>
      </c>
      <c r="J24" s="399">
        <v>0</v>
      </c>
      <c r="K24" s="400">
        <v>0</v>
      </c>
      <c r="L24" s="399">
        <v>0</v>
      </c>
      <c r="M24" s="400">
        <v>0</v>
      </c>
      <c r="N24" s="399">
        <v>4664.2028399999999</v>
      </c>
      <c r="O24" s="400">
        <v>1.3848313062385011E-2</v>
      </c>
      <c r="P24" s="399">
        <v>53939.818639999998</v>
      </c>
      <c r="Q24" s="400">
        <v>3.0308091379690334E-2</v>
      </c>
      <c r="R24" s="399">
        <v>58604.021479999996</v>
      </c>
      <c r="S24" s="400">
        <v>1.0155268063325932E-2</v>
      </c>
    </row>
    <row r="25" spans="1:19" ht="19.5">
      <c r="A25" s="384" t="s">
        <v>463</v>
      </c>
      <c r="B25" s="399">
        <v>0</v>
      </c>
      <c r="C25" s="400">
        <v>0</v>
      </c>
      <c r="D25" s="399">
        <v>0</v>
      </c>
      <c r="E25" s="400">
        <v>0</v>
      </c>
      <c r="F25" s="399">
        <v>0</v>
      </c>
      <c r="G25" s="400">
        <v>0</v>
      </c>
      <c r="H25" s="399">
        <v>0</v>
      </c>
      <c r="I25" s="400">
        <v>0</v>
      </c>
      <c r="J25" s="399">
        <v>0</v>
      </c>
      <c r="K25" s="400">
        <v>0</v>
      </c>
      <c r="L25" s="399">
        <v>689.20042000000001</v>
      </c>
      <c r="M25" s="400">
        <v>1.9629714313908662E-3</v>
      </c>
      <c r="N25" s="399">
        <v>0</v>
      </c>
      <c r="O25" s="400">
        <v>0</v>
      </c>
      <c r="P25" s="399">
        <v>0</v>
      </c>
      <c r="Q25" s="400">
        <v>0</v>
      </c>
      <c r="R25" s="399">
        <v>689.20042000000001</v>
      </c>
      <c r="S25" s="400">
        <v>1.1942892036590692E-4</v>
      </c>
    </row>
    <row r="26" spans="1:19" ht="19.5">
      <c r="A26" s="384" t="s">
        <v>471</v>
      </c>
      <c r="B26" s="399">
        <v>16861.721089999999</v>
      </c>
      <c r="C26" s="400">
        <v>1.9376512879175196E-2</v>
      </c>
      <c r="D26" s="399">
        <v>171482.68747999999</v>
      </c>
      <c r="E26" s="400">
        <v>8.4893681468116183E-2</v>
      </c>
      <c r="F26" s="399">
        <v>86473.872780000005</v>
      </c>
      <c r="G26" s="400">
        <v>0.23278068556903661</v>
      </c>
      <c r="H26" s="399">
        <v>6702.1313</v>
      </c>
      <c r="I26" s="400">
        <v>0.26649471347989745</v>
      </c>
      <c r="J26" s="399">
        <v>1424.61789</v>
      </c>
      <c r="K26" s="400">
        <v>8.7077492047402241E-2</v>
      </c>
      <c r="L26" s="399">
        <v>40559.666140000001</v>
      </c>
      <c r="M26" s="400">
        <v>0.1155214993913838</v>
      </c>
      <c r="N26" s="399">
        <v>12537.23243</v>
      </c>
      <c r="O26" s="400">
        <v>3.7223835579699181E-2</v>
      </c>
      <c r="P26" s="399">
        <v>204809.29025999998</v>
      </c>
      <c r="Q26" s="400">
        <v>0.11507970996414164</v>
      </c>
      <c r="R26" s="399">
        <v>540851.21936999995</v>
      </c>
      <c r="S26" s="400">
        <v>9.3722051428731551E-2</v>
      </c>
    </row>
    <row r="27" spans="1:19" ht="19.5">
      <c r="A27" s="385" t="s">
        <v>465</v>
      </c>
      <c r="B27" s="399">
        <v>0</v>
      </c>
      <c r="C27" s="400">
        <v>0</v>
      </c>
      <c r="D27" s="399">
        <v>0</v>
      </c>
      <c r="E27" s="400">
        <v>0</v>
      </c>
      <c r="F27" s="399">
        <v>0</v>
      </c>
      <c r="G27" s="400">
        <v>0</v>
      </c>
      <c r="H27" s="399">
        <v>0</v>
      </c>
      <c r="I27" s="400">
        <v>0</v>
      </c>
      <c r="J27" s="399">
        <v>0</v>
      </c>
      <c r="K27" s="400">
        <v>0</v>
      </c>
      <c r="L27" s="399">
        <v>0</v>
      </c>
      <c r="M27" s="400">
        <v>0</v>
      </c>
      <c r="N27" s="399">
        <v>0</v>
      </c>
      <c r="O27" s="400">
        <v>0</v>
      </c>
      <c r="P27" s="399">
        <v>0</v>
      </c>
      <c r="Q27" s="400">
        <v>0</v>
      </c>
      <c r="R27" s="399">
        <v>0</v>
      </c>
      <c r="S27" s="400">
        <v>0</v>
      </c>
    </row>
    <row r="28" spans="1:19" ht="19.5" customHeight="1">
      <c r="A28" s="383" t="s">
        <v>466</v>
      </c>
      <c r="B28" s="399">
        <v>0</v>
      </c>
      <c r="C28" s="400">
        <v>0</v>
      </c>
      <c r="D28" s="399">
        <v>0</v>
      </c>
      <c r="E28" s="400">
        <v>0</v>
      </c>
      <c r="F28" s="399">
        <v>0</v>
      </c>
      <c r="G28" s="400">
        <v>0</v>
      </c>
      <c r="H28" s="399">
        <v>0</v>
      </c>
      <c r="I28" s="400">
        <v>0</v>
      </c>
      <c r="J28" s="399">
        <v>0</v>
      </c>
      <c r="K28" s="400">
        <v>0</v>
      </c>
      <c r="L28" s="399">
        <v>0</v>
      </c>
      <c r="M28" s="400">
        <v>0</v>
      </c>
      <c r="N28" s="399">
        <v>0</v>
      </c>
      <c r="O28" s="400">
        <v>0</v>
      </c>
      <c r="P28" s="399">
        <v>0</v>
      </c>
      <c r="Q28" s="400">
        <v>0</v>
      </c>
      <c r="R28" s="399">
        <v>0</v>
      </c>
      <c r="S28" s="400">
        <v>0</v>
      </c>
    </row>
    <row r="29" spans="1:19" ht="19.5">
      <c r="A29" s="383" t="s">
        <v>472</v>
      </c>
      <c r="B29" s="399">
        <v>0</v>
      </c>
      <c r="C29" s="400">
        <v>0</v>
      </c>
      <c r="D29" s="399">
        <v>0</v>
      </c>
      <c r="E29" s="400">
        <v>0</v>
      </c>
      <c r="F29" s="399">
        <v>0</v>
      </c>
      <c r="G29" s="400">
        <v>0</v>
      </c>
      <c r="H29" s="399">
        <v>0</v>
      </c>
      <c r="I29" s="400">
        <v>0</v>
      </c>
      <c r="J29" s="399">
        <v>0</v>
      </c>
      <c r="K29" s="400">
        <v>0</v>
      </c>
      <c r="L29" s="399">
        <v>0</v>
      </c>
      <c r="M29" s="400">
        <v>0</v>
      </c>
      <c r="N29" s="399">
        <v>0</v>
      </c>
      <c r="O29" s="400">
        <v>0</v>
      </c>
      <c r="P29" s="399">
        <v>0</v>
      </c>
      <c r="Q29" s="400">
        <v>0</v>
      </c>
      <c r="R29" s="399">
        <v>0</v>
      </c>
      <c r="S29" s="400">
        <v>0</v>
      </c>
    </row>
    <row r="30" spans="1:19" ht="18">
      <c r="A30" s="376" t="s">
        <v>473</v>
      </c>
      <c r="B30" s="397">
        <v>873287.52353000001</v>
      </c>
      <c r="C30" s="398">
        <v>1.0035314222423815</v>
      </c>
      <c r="D30" s="397">
        <v>2026124.86332</v>
      </c>
      <c r="E30" s="398">
        <v>1.0030470206001376</v>
      </c>
      <c r="F30" s="397">
        <v>372195.34995</v>
      </c>
      <c r="G30" s="398">
        <v>1.0019198393876825</v>
      </c>
      <c r="H30" s="397">
        <v>25203.94945</v>
      </c>
      <c r="I30" s="398">
        <v>1.0021766191360006</v>
      </c>
      <c r="J30" s="397">
        <v>16379.919739999999</v>
      </c>
      <c r="K30" s="398">
        <v>1.0011964196918355</v>
      </c>
      <c r="L30" s="397">
        <v>353444.53632000001</v>
      </c>
      <c r="M30" s="398">
        <v>1.0066760077966166</v>
      </c>
      <c r="N30" s="397">
        <v>337764.51647000003</v>
      </c>
      <c r="O30" s="398">
        <v>1.0028441999408539</v>
      </c>
      <c r="P30" s="397">
        <v>1787697.2092599999</v>
      </c>
      <c r="Q30" s="398">
        <v>1.0044841036467651</v>
      </c>
      <c r="R30" s="397">
        <v>5792097.8680400001</v>
      </c>
      <c r="S30" s="398">
        <v>1.003690617358719</v>
      </c>
    </row>
    <row r="31" spans="1:19" ht="19.5">
      <c r="A31" s="383" t="s">
        <v>474</v>
      </c>
      <c r="B31" s="399">
        <v>3073.0945899999997</v>
      </c>
      <c r="C31" s="400">
        <v>3.5314222423814636E-3</v>
      </c>
      <c r="D31" s="399">
        <v>6154.89012</v>
      </c>
      <c r="E31" s="400">
        <v>3.0470206001377009E-3</v>
      </c>
      <c r="F31" s="399">
        <v>713.18608999999992</v>
      </c>
      <c r="G31" s="400">
        <v>1.9198393876826273E-3</v>
      </c>
      <c r="H31" s="399">
        <v>54.740250000000003</v>
      </c>
      <c r="I31" s="400">
        <v>2.1766191360005072E-3</v>
      </c>
      <c r="J31" s="399">
        <v>19.573840000000001</v>
      </c>
      <c r="K31" s="400">
        <v>1.1964196918354886E-3</v>
      </c>
      <c r="L31" s="399">
        <v>2343.9502499999999</v>
      </c>
      <c r="M31" s="400">
        <v>6.6760077966166627E-3</v>
      </c>
      <c r="N31" s="399">
        <v>957.94523000000004</v>
      </c>
      <c r="O31" s="400">
        <v>2.8441999408538618E-3</v>
      </c>
      <c r="P31" s="399">
        <v>7980.4344800000008</v>
      </c>
      <c r="Q31" s="400">
        <v>4.4841036467650891E-3</v>
      </c>
      <c r="R31" s="399">
        <v>21297.814849999999</v>
      </c>
      <c r="S31" s="400">
        <v>3.6906173587190789E-3</v>
      </c>
    </row>
    <row r="32" spans="1:19" ht="22.5" customHeight="1">
      <c r="A32" s="990" t="s">
        <v>475</v>
      </c>
      <c r="B32" s="991">
        <v>870214.42894000001</v>
      </c>
      <c r="C32" s="992">
        <v>1</v>
      </c>
      <c r="D32" s="991">
        <v>2019969.9732000001</v>
      </c>
      <c r="E32" s="992">
        <v>1</v>
      </c>
      <c r="F32" s="991">
        <v>371482.16386000003</v>
      </c>
      <c r="G32" s="992">
        <v>1</v>
      </c>
      <c r="H32" s="991">
        <v>25149.209199999998</v>
      </c>
      <c r="I32" s="992">
        <v>1</v>
      </c>
      <c r="J32" s="991">
        <v>16360.3459</v>
      </c>
      <c r="K32" s="992">
        <v>1</v>
      </c>
      <c r="L32" s="991">
        <v>351100.58607000002</v>
      </c>
      <c r="M32" s="992">
        <v>1</v>
      </c>
      <c r="N32" s="991">
        <v>336806.57124000002</v>
      </c>
      <c r="O32" s="992">
        <v>1</v>
      </c>
      <c r="P32" s="991">
        <v>1779716.7747799999</v>
      </c>
      <c r="Q32" s="992">
        <v>1</v>
      </c>
      <c r="R32" s="991">
        <v>5770800.0531900004</v>
      </c>
      <c r="S32" s="992">
        <v>1</v>
      </c>
    </row>
    <row r="33" spans="1:19" ht="19.5">
      <c r="A33" s="385" t="s">
        <v>476</v>
      </c>
      <c r="B33" s="399">
        <v>518.77319</v>
      </c>
      <c r="C33" s="400">
        <v>5.9614409132690747E-4</v>
      </c>
      <c r="D33" s="399">
        <v>2191.7656400000001</v>
      </c>
      <c r="E33" s="400">
        <v>1.0850486240287247E-3</v>
      </c>
      <c r="F33" s="399">
        <v>0</v>
      </c>
      <c r="G33" s="400">
        <v>0</v>
      </c>
      <c r="H33" s="399">
        <v>0</v>
      </c>
      <c r="I33" s="400">
        <v>0</v>
      </c>
      <c r="J33" s="399">
        <v>0</v>
      </c>
      <c r="K33" s="400">
        <v>0</v>
      </c>
      <c r="L33" s="399">
        <v>706.09748999999999</v>
      </c>
      <c r="M33" s="400">
        <v>2.0110974404902392E-3</v>
      </c>
      <c r="N33" s="399">
        <v>358.57294999999999</v>
      </c>
      <c r="O33" s="400">
        <v>1.0646257544200044E-3</v>
      </c>
      <c r="P33" s="399">
        <v>3597.1986000000002</v>
      </c>
      <c r="Q33" s="400">
        <v>2.0212196968501738E-3</v>
      </c>
      <c r="R33" s="399">
        <v>7372.4078700000009</v>
      </c>
      <c r="S33" s="400">
        <v>1.2775365290857131E-3</v>
      </c>
    </row>
    <row r="34" spans="1:19" ht="19.5">
      <c r="A34" s="385" t="s">
        <v>477</v>
      </c>
      <c r="B34" s="399">
        <v>0</v>
      </c>
      <c r="C34" s="400">
        <v>0</v>
      </c>
      <c r="D34" s="399">
        <v>0</v>
      </c>
      <c r="E34" s="400">
        <v>0</v>
      </c>
      <c r="F34" s="399">
        <v>0</v>
      </c>
      <c r="G34" s="400">
        <v>0</v>
      </c>
      <c r="H34" s="399">
        <v>0</v>
      </c>
      <c r="I34" s="400">
        <v>0</v>
      </c>
      <c r="J34" s="399">
        <v>0</v>
      </c>
      <c r="K34" s="400">
        <v>0</v>
      </c>
      <c r="L34" s="399">
        <v>0</v>
      </c>
      <c r="M34" s="400">
        <v>0</v>
      </c>
      <c r="N34" s="399">
        <v>0</v>
      </c>
      <c r="O34" s="400">
        <v>0</v>
      </c>
      <c r="P34" s="399">
        <v>0</v>
      </c>
      <c r="Q34" s="400">
        <v>0</v>
      </c>
      <c r="R34" s="399">
        <v>0</v>
      </c>
      <c r="S34" s="400">
        <v>0</v>
      </c>
    </row>
    <row r="35" spans="1:19" ht="12.75" customHeight="1">
      <c r="A35" s="23" t="s">
        <v>589</v>
      </c>
    </row>
    <row r="36" spans="1:19" ht="12.75" customHeight="1"/>
    <row r="37" spans="1:19" ht="12.75" customHeight="1">
      <c r="A37" s="635" t="s">
        <v>87</v>
      </c>
    </row>
    <row r="38" spans="1:19" ht="12.75" customHeight="1">
      <c r="S38" s="25" t="s">
        <v>867</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101"/>
  <sheetViews>
    <sheetView showGridLines="0" zoomScaleNormal="100" workbookViewId="0"/>
  </sheetViews>
  <sheetFormatPr defaultColWidth="8.85546875" defaultRowHeight="15"/>
  <cols>
    <col min="1" max="1" width="23.85546875" style="271" customWidth="1"/>
    <col min="2" max="2" width="15.140625" style="271" bestFit="1" customWidth="1"/>
    <col min="3" max="3" width="11.85546875" style="271" customWidth="1"/>
    <col min="4" max="4" width="12.5703125" style="271" bestFit="1" customWidth="1"/>
    <col min="5" max="5" width="12.42578125" style="271" customWidth="1"/>
    <col min="6" max="6" width="8.5703125" style="271" customWidth="1"/>
    <col min="7" max="7" width="12.140625" style="271" customWidth="1"/>
    <col min="8" max="8" width="6" style="271" customWidth="1"/>
    <col min="9" max="9" width="8" style="271" customWidth="1"/>
    <col min="10" max="10" width="8.140625" style="271" bestFit="1" customWidth="1"/>
    <col min="11" max="11" width="9" style="271" customWidth="1"/>
    <col min="12" max="12" width="8.85546875" style="271" customWidth="1"/>
    <col min="13" max="16384" width="8.85546875" style="271"/>
  </cols>
  <sheetData>
    <row r="1" spans="1:12" ht="12.75" customHeight="1">
      <c r="A1" s="139" t="s">
        <v>1387</v>
      </c>
      <c r="G1" s="140" t="str">
        <f>Naslovnica!A20</f>
        <v>Ožujak 2021.</v>
      </c>
      <c r="L1" s="140"/>
    </row>
    <row r="2" spans="1:12" ht="12.75" customHeight="1">
      <c r="A2" s="548" t="s">
        <v>1388</v>
      </c>
      <c r="G2" s="550" t="str">
        <f>Naslovnica!A24</f>
        <v>March 2021</v>
      </c>
      <c r="L2" s="550"/>
    </row>
    <row r="3" spans="1:12" ht="12.75" customHeight="1"/>
    <row r="4" spans="1:12" s="64" customFormat="1">
      <c r="A4" s="1122" t="s">
        <v>1441</v>
      </c>
      <c r="B4" s="1123" t="s">
        <v>1443</v>
      </c>
      <c r="C4" s="1123"/>
      <c r="D4" s="1123"/>
      <c r="E4" s="1123"/>
      <c r="F4" s="1123"/>
      <c r="G4" s="1123"/>
      <c r="H4" s="958"/>
    </row>
    <row r="5" spans="1:12" s="64" customFormat="1" ht="22.15" customHeight="1">
      <c r="A5" s="1122"/>
      <c r="B5" s="1124" t="str">
        <f>G1</f>
        <v>Ožujak 2021.</v>
      </c>
      <c r="C5" s="1124"/>
      <c r="D5" s="1125" t="s">
        <v>17</v>
      </c>
      <c r="E5" s="1125"/>
      <c r="F5" s="1122" t="s">
        <v>251</v>
      </c>
      <c r="G5" s="1122"/>
    </row>
    <row r="6" spans="1:12" s="64" customFormat="1">
      <c r="A6" s="1122"/>
      <c r="B6" s="1126" t="str">
        <f>Naslovnica!A24</f>
        <v>March 2021</v>
      </c>
      <c r="C6" s="1127"/>
      <c r="D6" s="1130" t="s">
        <v>45</v>
      </c>
      <c r="E6" s="1130"/>
      <c r="F6" s="1130" t="s">
        <v>51</v>
      </c>
      <c r="G6" s="1130"/>
    </row>
    <row r="7" spans="1:12" s="64" customFormat="1">
      <c r="A7" s="1122"/>
      <c r="B7" s="977" t="s">
        <v>27</v>
      </c>
      <c r="C7" s="977" t="s">
        <v>28</v>
      </c>
      <c r="D7" s="697" t="s">
        <v>1439</v>
      </c>
      <c r="E7" s="697" t="s">
        <v>154</v>
      </c>
      <c r="F7" s="697" t="s">
        <v>1439</v>
      </c>
      <c r="G7" s="697" t="s">
        <v>154</v>
      </c>
    </row>
    <row r="8" spans="1:12" s="64" customFormat="1">
      <c r="A8" s="1122"/>
      <c r="B8" s="978" t="s">
        <v>29</v>
      </c>
      <c r="C8" s="978" t="s">
        <v>30</v>
      </c>
      <c r="D8" s="738" t="s">
        <v>1440</v>
      </c>
      <c r="E8" s="738" t="s">
        <v>155</v>
      </c>
      <c r="F8" s="738" t="s">
        <v>1440</v>
      </c>
      <c r="G8" s="738" t="s">
        <v>155</v>
      </c>
    </row>
    <row r="9" spans="1:12" s="64" customFormat="1">
      <c r="A9" s="1021" t="s">
        <v>930</v>
      </c>
      <c r="B9" s="1022">
        <v>550</v>
      </c>
      <c r="C9" s="1023">
        <v>1.2283640424343942E-2</v>
      </c>
      <c r="D9" s="1022">
        <v>0</v>
      </c>
      <c r="E9" s="1023">
        <v>0</v>
      </c>
      <c r="F9" s="1022">
        <v>2</v>
      </c>
      <c r="G9" s="1023">
        <v>3.6496350364962904E-3</v>
      </c>
    </row>
    <row r="10" spans="1:12" s="64" customFormat="1">
      <c r="A10" s="1021" t="s">
        <v>913</v>
      </c>
      <c r="B10" s="1022">
        <v>1447</v>
      </c>
      <c r="C10" s="1023">
        <v>3.2317141261864878E-2</v>
      </c>
      <c r="D10" s="1022">
        <v>1</v>
      </c>
      <c r="E10" s="1023">
        <v>6.9156293222683018E-4</v>
      </c>
      <c r="F10" s="1022">
        <v>0</v>
      </c>
      <c r="G10" s="1023">
        <v>0</v>
      </c>
    </row>
    <row r="11" spans="1:12" s="64" customFormat="1">
      <c r="A11" s="1021" t="s">
        <v>202</v>
      </c>
      <c r="B11" s="1022">
        <v>303</v>
      </c>
      <c r="C11" s="1023">
        <v>6.767169179229481E-3</v>
      </c>
      <c r="D11" s="1022">
        <v>0</v>
      </c>
      <c r="E11" s="1023">
        <v>0</v>
      </c>
      <c r="F11" s="1022">
        <v>-5</v>
      </c>
      <c r="G11" s="1023">
        <v>-1.6233766233766267E-2</v>
      </c>
    </row>
    <row r="12" spans="1:12" s="64" customFormat="1">
      <c r="A12" s="1021" t="s">
        <v>932</v>
      </c>
      <c r="B12" s="1022">
        <v>848</v>
      </c>
      <c r="C12" s="1023">
        <v>1.8939140145170296E-2</v>
      </c>
      <c r="D12" s="1022">
        <v>-2</v>
      </c>
      <c r="E12" s="1023">
        <v>-2.3529411764705577E-3</v>
      </c>
      <c r="F12" s="1022">
        <v>-10</v>
      </c>
      <c r="G12" s="1023">
        <v>-1.1655011655011704E-2</v>
      </c>
    </row>
    <row r="13" spans="1:12" s="64" customFormat="1">
      <c r="A13" s="1021" t="s">
        <v>203</v>
      </c>
      <c r="B13" s="1022">
        <v>361</v>
      </c>
      <c r="C13" s="1023">
        <v>8.062534896705751E-3</v>
      </c>
      <c r="D13" s="1022">
        <v>0</v>
      </c>
      <c r="E13" s="1023">
        <v>0</v>
      </c>
      <c r="F13" s="1022">
        <v>-1</v>
      </c>
      <c r="G13" s="1023">
        <v>-2.7624309392265678E-3</v>
      </c>
    </row>
    <row r="14" spans="1:12" s="64" customFormat="1">
      <c r="A14" s="1021" t="s">
        <v>204</v>
      </c>
      <c r="B14" s="1022">
        <v>3666</v>
      </c>
      <c r="C14" s="1023">
        <v>8.1876046901172533E-2</v>
      </c>
      <c r="D14" s="1022">
        <v>-9</v>
      </c>
      <c r="E14" s="1023">
        <v>-2.4489795918367641E-3</v>
      </c>
      <c r="F14" s="1022">
        <v>-22</v>
      </c>
      <c r="G14" s="1023">
        <v>-5.9652928416485951E-3</v>
      </c>
    </row>
    <row r="15" spans="1:12" s="64" customFormat="1">
      <c r="A15" s="1021" t="s">
        <v>205</v>
      </c>
      <c r="B15" s="1022">
        <v>1825</v>
      </c>
      <c r="C15" s="1023">
        <v>4.0759352317141263E-2</v>
      </c>
      <c r="D15" s="1022">
        <v>12</v>
      </c>
      <c r="E15" s="1023">
        <v>6.6188637617208279E-3</v>
      </c>
      <c r="F15" s="1022">
        <v>36</v>
      </c>
      <c r="G15" s="1023">
        <v>2.0122973728339932E-2</v>
      </c>
    </row>
    <row r="16" spans="1:12" s="64" customFormat="1" ht="24">
      <c r="A16" s="1024" t="s">
        <v>206</v>
      </c>
      <c r="B16" s="1022">
        <v>4377</v>
      </c>
      <c r="C16" s="1023">
        <v>9.7755443886097151E-2</v>
      </c>
      <c r="D16" s="1022">
        <v>4</v>
      </c>
      <c r="E16" s="1023">
        <v>9.1470386462377817E-4</v>
      </c>
      <c r="F16" s="1022">
        <v>-29</v>
      </c>
      <c r="G16" s="1023">
        <v>-6.581933726736322E-3</v>
      </c>
    </row>
    <row r="17" spans="1:12" s="64" customFormat="1">
      <c r="A17" s="1021" t="s">
        <v>207</v>
      </c>
      <c r="B17" s="1022">
        <v>3681</v>
      </c>
      <c r="C17" s="1023">
        <v>8.2211055276381909E-2</v>
      </c>
      <c r="D17" s="1022">
        <v>7</v>
      </c>
      <c r="E17" s="1023">
        <v>1.9052803483941005E-3</v>
      </c>
      <c r="F17" s="1022">
        <v>-3</v>
      </c>
      <c r="G17" s="1023">
        <v>-8.1433224755700362E-4</v>
      </c>
    </row>
    <row r="18" spans="1:12" s="64" customFormat="1">
      <c r="A18" s="1021" t="s">
        <v>208</v>
      </c>
      <c r="B18" s="1022">
        <v>4065</v>
      </c>
      <c r="C18" s="1023">
        <v>9.0787269681742042E-2</v>
      </c>
      <c r="D18" s="1022">
        <v>-4</v>
      </c>
      <c r="E18" s="1023">
        <v>-9.8304251658887232E-4</v>
      </c>
      <c r="F18" s="1022">
        <v>-6</v>
      </c>
      <c r="G18" s="1023">
        <v>-1.4738393515106862E-3</v>
      </c>
    </row>
    <row r="19" spans="1:12" s="64" customFormat="1">
      <c r="A19" s="1021" t="s">
        <v>682</v>
      </c>
      <c r="B19" s="1022">
        <v>2964</v>
      </c>
      <c r="C19" s="1023">
        <v>6.6197654941373529E-2</v>
      </c>
      <c r="D19" s="1022">
        <v>7</v>
      </c>
      <c r="E19" s="1023">
        <v>2.367264119039536E-3</v>
      </c>
      <c r="F19" s="1022">
        <v>13</v>
      </c>
      <c r="G19" s="1023">
        <v>4.405286343612369E-3</v>
      </c>
    </row>
    <row r="20" spans="1:12" s="64" customFormat="1">
      <c r="A20" s="1021" t="s">
        <v>209</v>
      </c>
      <c r="B20" s="1022">
        <v>806</v>
      </c>
      <c r="C20" s="1023">
        <v>1.800111669458403E-2</v>
      </c>
      <c r="D20" s="1022">
        <v>-2</v>
      </c>
      <c r="E20" s="1023">
        <v>-2.4752475247524774E-3</v>
      </c>
      <c r="F20" s="1022">
        <v>-8</v>
      </c>
      <c r="G20" s="1023">
        <v>-9.8280098280097983E-3</v>
      </c>
    </row>
    <row r="21" spans="1:12" s="64" customFormat="1">
      <c r="A21" s="1021" t="s">
        <v>210</v>
      </c>
      <c r="B21" s="1022">
        <v>3631</v>
      </c>
      <c r="C21" s="1023">
        <v>8.1094360692350639E-2</v>
      </c>
      <c r="D21" s="1022">
        <v>-1</v>
      </c>
      <c r="E21" s="1023">
        <v>-2.7533039647575919E-4</v>
      </c>
      <c r="F21" s="1022">
        <v>-25</v>
      </c>
      <c r="G21" s="1023">
        <v>-6.8380743982494607E-3</v>
      </c>
    </row>
    <row r="22" spans="1:12" s="64" customFormat="1">
      <c r="A22" s="1021" t="s">
        <v>215</v>
      </c>
      <c r="B22" s="1022">
        <v>91</v>
      </c>
      <c r="C22" s="1023">
        <v>2.0323841429369066E-3</v>
      </c>
      <c r="D22" s="1022">
        <v>2</v>
      </c>
      <c r="E22" s="1023">
        <v>2.2471910112359605E-2</v>
      </c>
      <c r="F22" s="1022">
        <v>2</v>
      </c>
      <c r="G22" s="1023">
        <v>2.2471910112359605E-2</v>
      </c>
    </row>
    <row r="23" spans="1:12" s="64" customFormat="1">
      <c r="A23" s="1021" t="s">
        <v>250</v>
      </c>
      <c r="B23" s="1022">
        <v>208</v>
      </c>
      <c r="C23" s="1023">
        <v>4.6454494695700723E-3</v>
      </c>
      <c r="D23" s="1022">
        <v>-2</v>
      </c>
      <c r="E23" s="1023">
        <v>-9.52380952380949E-3</v>
      </c>
      <c r="F23" s="1022">
        <v>-2</v>
      </c>
      <c r="G23" s="1023">
        <v>-9.52380952380949E-3</v>
      </c>
    </row>
    <row r="24" spans="1:12" s="64" customFormat="1">
      <c r="A24" s="1021" t="s">
        <v>249</v>
      </c>
      <c r="B24" s="1022">
        <v>9956</v>
      </c>
      <c r="C24" s="1023">
        <v>0.22235622557230597</v>
      </c>
      <c r="D24" s="1022">
        <v>-49</v>
      </c>
      <c r="E24" s="1023">
        <v>-4.8975512243878416E-3</v>
      </c>
      <c r="F24" s="1022">
        <v>-450</v>
      </c>
      <c r="G24" s="1023">
        <v>-4.3244282144916379E-2</v>
      </c>
    </row>
    <row r="25" spans="1:12" s="64" customFormat="1">
      <c r="A25" s="1024" t="s">
        <v>211</v>
      </c>
      <c r="B25" s="1022">
        <v>1735</v>
      </c>
      <c r="C25" s="1023">
        <v>3.8749302065884977E-2</v>
      </c>
      <c r="D25" s="1022">
        <v>-1</v>
      </c>
      <c r="E25" s="1023">
        <v>-5.7603686635943063E-4</v>
      </c>
      <c r="F25" s="1022">
        <v>3</v>
      </c>
      <c r="G25" s="1023">
        <v>1.7321016166280678E-3</v>
      </c>
    </row>
    <row r="26" spans="1:12" s="64" customFormat="1" ht="24">
      <c r="A26" s="1024" t="s">
        <v>936</v>
      </c>
      <c r="B26" s="1022">
        <v>756</v>
      </c>
      <c r="C26" s="1023">
        <v>1.6884422110552764E-2</v>
      </c>
      <c r="D26" s="1022">
        <v>-4</v>
      </c>
      <c r="E26" s="1023">
        <v>-5.2631578947368585E-3</v>
      </c>
      <c r="F26" s="1022">
        <v>-2</v>
      </c>
      <c r="G26" s="1023">
        <v>-2.6385224274406704E-3</v>
      </c>
    </row>
    <row r="27" spans="1:12" s="64" customFormat="1">
      <c r="A27" s="1021" t="s">
        <v>213</v>
      </c>
      <c r="B27" s="1022">
        <v>2654</v>
      </c>
      <c r="C27" s="1023">
        <v>5.9274148520379676E-2</v>
      </c>
      <c r="D27" s="1022">
        <v>54</v>
      </c>
      <c r="E27" s="1023">
        <v>2.0769230769230873E-2</v>
      </c>
      <c r="F27" s="1022">
        <v>52</v>
      </c>
      <c r="G27" s="1023">
        <v>1.9984627209838512E-2</v>
      </c>
    </row>
    <row r="28" spans="1:12" s="64" customFormat="1">
      <c r="A28" s="1021" t="s">
        <v>214</v>
      </c>
      <c r="B28" s="1022">
        <v>851</v>
      </c>
      <c r="C28" s="1023">
        <v>1.9006141820212173E-2</v>
      </c>
      <c r="D28" s="1022">
        <v>1</v>
      </c>
      <c r="E28" s="1023">
        <v>1.1764705882353343E-3</v>
      </c>
      <c r="F28" s="1022">
        <v>2</v>
      </c>
      <c r="G28" s="1023">
        <v>2.3557126030624431E-3</v>
      </c>
    </row>
    <row r="29" spans="1:12" s="64" customFormat="1" ht="18" customHeight="1">
      <c r="A29" s="1025" t="s">
        <v>1386</v>
      </c>
      <c r="B29" s="1026">
        <v>44775</v>
      </c>
      <c r="C29" s="1027">
        <v>1</v>
      </c>
      <c r="D29" s="1026">
        <v>14</v>
      </c>
      <c r="E29" s="1027">
        <v>3.1277227943959929E-4</v>
      </c>
      <c r="F29" s="1026">
        <v>-453</v>
      </c>
      <c r="G29" s="1027">
        <v>-1.0015919342000523E-2</v>
      </c>
    </row>
    <row r="30" spans="1:12">
      <c r="A30" s="29" t="s">
        <v>586</v>
      </c>
      <c r="I30" s="974"/>
      <c r="J30" s="974"/>
      <c r="K30" s="974"/>
      <c r="L30" s="975"/>
    </row>
    <row r="31" spans="1:12">
      <c r="A31" s="33" t="s">
        <v>1014</v>
      </c>
      <c r="B31" s="850"/>
      <c r="C31" s="957"/>
      <c r="D31" s="774"/>
      <c r="E31" s="849"/>
      <c r="F31" s="849"/>
      <c r="G31" s="849"/>
      <c r="I31" s="974"/>
      <c r="J31" s="974"/>
      <c r="K31" s="974"/>
      <c r="L31" s="975"/>
    </row>
    <row r="32" spans="1:12" ht="12.75" customHeight="1"/>
    <row r="33" spans="1:8">
      <c r="A33" s="139" t="s">
        <v>940</v>
      </c>
      <c r="H33" s="953"/>
    </row>
    <row r="34" spans="1:8">
      <c r="A34" s="548" t="s">
        <v>941</v>
      </c>
      <c r="H34" s="954"/>
    </row>
    <row r="35" spans="1:8">
      <c r="D35" s="779"/>
      <c r="E35" s="779" t="s">
        <v>43</v>
      </c>
      <c r="G35" s="735" t="s">
        <v>1460</v>
      </c>
      <c r="H35" s="321"/>
    </row>
    <row r="36" spans="1:8" ht="12.75" customHeight="1">
      <c r="D36" s="780"/>
      <c r="E36" s="780" t="s">
        <v>44</v>
      </c>
      <c r="F36" s="539"/>
      <c r="G36" s="550" t="s">
        <v>1461</v>
      </c>
      <c r="H36" s="322"/>
    </row>
    <row r="37" spans="1:8" ht="12.75" customHeight="1">
      <c r="D37" s="780"/>
      <c r="E37" s="780"/>
      <c r="F37" s="539"/>
      <c r="G37" s="550"/>
      <c r="H37" s="322"/>
    </row>
    <row r="38" spans="1:8" ht="23.45" customHeight="1">
      <c r="A38" s="744"/>
      <c r="B38" s="745"/>
      <c r="C38" s="745" t="s">
        <v>1378</v>
      </c>
      <c r="D38" s="745"/>
      <c r="E38" s="1099" t="s">
        <v>578</v>
      </c>
      <c r="F38" s="1099"/>
      <c r="G38" s="1099"/>
      <c r="H38" s="322"/>
    </row>
    <row r="39" spans="1:8" ht="24">
      <c r="A39" s="744"/>
      <c r="B39" s="746"/>
      <c r="C39" s="747" t="s">
        <v>1379</v>
      </c>
      <c r="D39" s="746"/>
      <c r="E39" s="1103" t="s">
        <v>579</v>
      </c>
      <c r="F39" s="1103"/>
      <c r="G39" s="748" t="s">
        <v>580</v>
      </c>
      <c r="H39" s="322"/>
    </row>
    <row r="40" spans="1:8" ht="24">
      <c r="A40" s="1007" t="s">
        <v>1444</v>
      </c>
      <c r="B40" s="1016" t="s">
        <v>1445</v>
      </c>
      <c r="C40" s="1016" t="s">
        <v>1446</v>
      </c>
      <c r="D40" s="1016" t="s">
        <v>1447</v>
      </c>
      <c r="E40" s="1016" t="s">
        <v>1445</v>
      </c>
      <c r="F40" s="1016" t="s">
        <v>1446</v>
      </c>
      <c r="G40" s="1016" t="s">
        <v>1447</v>
      </c>
      <c r="H40" s="322"/>
    </row>
    <row r="41" spans="1:8" ht="12.75" customHeight="1">
      <c r="A41" s="78" t="s">
        <v>6</v>
      </c>
      <c r="B41" s="387">
        <v>5</v>
      </c>
      <c r="C41" s="387">
        <v>7</v>
      </c>
      <c r="D41" s="387">
        <v>12</v>
      </c>
      <c r="E41" s="387">
        <v>-1</v>
      </c>
      <c r="F41" s="387">
        <v>0</v>
      </c>
      <c r="G41" s="388">
        <v>-7.6923076923076872E-2</v>
      </c>
      <c r="H41" s="322"/>
    </row>
    <row r="42" spans="1:8" ht="12.75" customHeight="1">
      <c r="A42" s="78" t="s">
        <v>7</v>
      </c>
      <c r="B42" s="387">
        <v>428</v>
      </c>
      <c r="C42" s="387">
        <v>156</v>
      </c>
      <c r="D42" s="387">
        <v>584</v>
      </c>
      <c r="E42" s="387">
        <v>9</v>
      </c>
      <c r="F42" s="387">
        <v>8</v>
      </c>
      <c r="G42" s="388">
        <v>2.9982363315696592E-2</v>
      </c>
      <c r="H42" s="322"/>
    </row>
    <row r="43" spans="1:8" ht="12.75" customHeight="1">
      <c r="A43" s="78" t="s">
        <v>8</v>
      </c>
      <c r="B43" s="387">
        <v>1134</v>
      </c>
      <c r="C43" s="387">
        <v>849</v>
      </c>
      <c r="D43" s="387">
        <v>1983</v>
      </c>
      <c r="E43" s="387">
        <v>38</v>
      </c>
      <c r="F43" s="387">
        <v>32</v>
      </c>
      <c r="G43" s="388">
        <v>3.6591740721380051E-2</v>
      </c>
      <c r="H43" s="322"/>
    </row>
    <row r="44" spans="1:8" ht="12.75" customHeight="1">
      <c r="A44" s="78" t="s">
        <v>9</v>
      </c>
      <c r="B44" s="387">
        <v>2092</v>
      </c>
      <c r="C44" s="387">
        <v>2017</v>
      </c>
      <c r="D44" s="387">
        <v>4109</v>
      </c>
      <c r="E44" s="387">
        <v>-17</v>
      </c>
      <c r="F44" s="387">
        <v>18</v>
      </c>
      <c r="G44" s="388">
        <v>2.4342745861738457E-4</v>
      </c>
      <c r="H44" s="322"/>
    </row>
    <row r="45" spans="1:8" ht="12.75" customHeight="1">
      <c r="A45" s="78" t="s">
        <v>10</v>
      </c>
      <c r="B45" s="387">
        <v>3198</v>
      </c>
      <c r="C45" s="387">
        <v>3207</v>
      </c>
      <c r="D45" s="387">
        <v>6405</v>
      </c>
      <c r="E45" s="387">
        <v>18</v>
      </c>
      <c r="F45" s="387">
        <v>-17</v>
      </c>
      <c r="G45" s="388">
        <v>1.5615240474708969E-4</v>
      </c>
      <c r="H45" s="322"/>
    </row>
    <row r="46" spans="1:8" ht="12.75" customHeight="1">
      <c r="A46" s="78" t="s">
        <v>11</v>
      </c>
      <c r="B46" s="387">
        <v>3876</v>
      </c>
      <c r="C46" s="387">
        <v>3796</v>
      </c>
      <c r="D46" s="387">
        <v>7672</v>
      </c>
      <c r="E46" s="387">
        <v>15</v>
      </c>
      <c r="F46" s="387">
        <v>-11</v>
      </c>
      <c r="G46" s="388">
        <v>5.2164840897228615E-4</v>
      </c>
      <c r="H46" s="322"/>
    </row>
    <row r="47" spans="1:8" ht="12.75" customHeight="1">
      <c r="A47" s="78" t="s">
        <v>12</v>
      </c>
      <c r="B47" s="387">
        <v>4130</v>
      </c>
      <c r="C47" s="387">
        <v>4303</v>
      </c>
      <c r="D47" s="387">
        <v>8433</v>
      </c>
      <c r="E47" s="387">
        <v>43</v>
      </c>
      <c r="F47" s="387">
        <v>61</v>
      </c>
      <c r="G47" s="388">
        <v>1.2486492976347741E-2</v>
      </c>
      <c r="H47" s="322"/>
    </row>
    <row r="48" spans="1:8">
      <c r="A48" s="78" t="s">
        <v>39</v>
      </c>
      <c r="B48" s="387">
        <v>5987</v>
      </c>
      <c r="C48" s="387">
        <v>5949</v>
      </c>
      <c r="D48" s="387">
        <v>11936</v>
      </c>
      <c r="E48" s="387">
        <v>5</v>
      </c>
      <c r="F48" s="387">
        <v>-79</v>
      </c>
      <c r="G48" s="388">
        <v>-6.161532056619512E-3</v>
      </c>
      <c r="H48" s="324"/>
    </row>
    <row r="49" spans="1:8" ht="12.75" customHeight="1">
      <c r="A49" s="78" t="s">
        <v>40</v>
      </c>
      <c r="B49" s="387">
        <v>2341</v>
      </c>
      <c r="C49" s="387">
        <v>1499</v>
      </c>
      <c r="D49" s="387">
        <v>3840</v>
      </c>
      <c r="E49" s="387">
        <v>-9</v>
      </c>
      <c r="F49" s="387">
        <v>35</v>
      </c>
      <c r="G49" s="388">
        <v>6.8169900367067715E-3</v>
      </c>
    </row>
    <row r="50" spans="1:8" ht="12.75" customHeight="1">
      <c r="A50" s="78" t="s">
        <v>41</v>
      </c>
      <c r="B50" s="387">
        <v>194</v>
      </c>
      <c r="C50" s="387">
        <v>60</v>
      </c>
      <c r="D50" s="387">
        <v>254</v>
      </c>
      <c r="E50" s="387">
        <v>11</v>
      </c>
      <c r="F50" s="387">
        <v>-1</v>
      </c>
      <c r="G50" s="388">
        <v>4.0983606557376984E-2</v>
      </c>
    </row>
    <row r="51" spans="1:8" ht="12.75" customHeight="1">
      <c r="A51" s="78" t="s">
        <v>42</v>
      </c>
      <c r="B51" s="387">
        <v>0</v>
      </c>
      <c r="C51" s="387">
        <v>0</v>
      </c>
      <c r="D51" s="387">
        <v>0</v>
      </c>
      <c r="E51" s="387">
        <v>0</v>
      </c>
      <c r="F51" s="387">
        <v>-3</v>
      </c>
      <c r="G51" s="388">
        <v>0</v>
      </c>
    </row>
    <row r="52" spans="1:8" ht="24">
      <c r="A52" s="982" t="s">
        <v>585</v>
      </c>
      <c r="B52" s="983">
        <v>23385</v>
      </c>
      <c r="C52" s="983">
        <v>21843</v>
      </c>
      <c r="D52" s="983">
        <v>45228</v>
      </c>
      <c r="E52" s="983">
        <v>112</v>
      </c>
      <c r="F52" s="983">
        <v>43</v>
      </c>
      <c r="G52" s="984">
        <v>3.4388658398598615E-3</v>
      </c>
      <c r="H52" s="184"/>
    </row>
    <row r="53" spans="1:8" ht="12.75" customHeight="1">
      <c r="A53" s="33" t="s">
        <v>1014</v>
      </c>
      <c r="H53" s="184"/>
    </row>
    <row r="54" spans="1:8" ht="12.75" customHeight="1">
      <c r="B54" s="184"/>
      <c r="C54" s="184"/>
      <c r="D54" s="184"/>
      <c r="E54" s="184"/>
      <c r="F54" s="184"/>
      <c r="G54" s="184"/>
      <c r="H54" s="184"/>
    </row>
    <row r="55" spans="1:8">
      <c r="A55" s="636" t="s">
        <v>87</v>
      </c>
    </row>
    <row r="56" spans="1:8">
      <c r="G56" s="840" t="s">
        <v>868</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31"/>
      <c r="J68" s="1131"/>
      <c r="K68" s="204"/>
      <c r="L68" s="204"/>
    </row>
    <row r="69" spans="9:12" ht="12.75" customHeight="1">
      <c r="I69" s="340"/>
      <c r="J69" s="1128"/>
      <c r="K69" s="204"/>
      <c r="L69" s="204"/>
    </row>
    <row r="70" spans="9:12" ht="12.75" customHeight="1">
      <c r="I70" s="342"/>
      <c r="J70" s="1129"/>
      <c r="K70" s="204"/>
      <c r="L70" s="204"/>
    </row>
    <row r="71" spans="9:12" ht="12.75" customHeight="1">
      <c r="I71" s="344"/>
      <c r="J71" s="345"/>
      <c r="K71" s="204"/>
      <c r="L71" s="204"/>
    </row>
    <row r="72" spans="9:12" ht="12.75" customHeight="1">
      <c r="I72" s="344"/>
      <c r="J72" s="345"/>
      <c r="K72" s="204"/>
      <c r="L72" s="204"/>
    </row>
    <row r="73" spans="9:12" ht="12.75" customHeight="1">
      <c r="I73" s="344"/>
      <c r="J73" s="345"/>
      <c r="K73" s="204"/>
      <c r="L73" s="204"/>
    </row>
    <row r="74" spans="9:12" ht="12.75" customHeight="1">
      <c r="I74" s="344"/>
      <c r="J74" s="345"/>
      <c r="K74" s="204"/>
      <c r="L74" s="204"/>
    </row>
    <row r="75" spans="9:12" ht="12.75" customHeight="1">
      <c r="I75" s="344"/>
      <c r="J75" s="345"/>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587</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8"/>
  <sheetViews>
    <sheetView showGridLines="0" zoomScaleNormal="100" workbookViewId="0"/>
  </sheetViews>
  <sheetFormatPr defaultColWidth="8.85546875" defaultRowHeight="15"/>
  <cols>
    <col min="1" max="1" width="28" style="271" customWidth="1"/>
    <col min="2" max="2" width="11.7109375" style="271" customWidth="1"/>
    <col min="3" max="3" width="10.85546875" style="271" customWidth="1"/>
    <col min="4" max="4" width="11.28515625" style="271" customWidth="1"/>
    <col min="5" max="5" width="11.140625" style="271" customWidth="1"/>
    <col min="6" max="6" width="11.28515625" style="271" customWidth="1"/>
    <col min="7" max="8" width="11.140625" style="271" customWidth="1"/>
    <col min="9" max="9" width="11.28515625" style="271" customWidth="1"/>
    <col min="10" max="11" width="10.140625" style="271" customWidth="1"/>
    <col min="12" max="12" width="11" style="271" customWidth="1"/>
    <col min="13" max="16384" width="8.85546875" style="271"/>
  </cols>
  <sheetData>
    <row r="1" spans="1:12">
      <c r="A1" s="153" t="s">
        <v>1389</v>
      </c>
      <c r="I1" s="140" t="str">
        <f>Naslovnica!A20</f>
        <v>Ožujak 2021.</v>
      </c>
      <c r="L1" s="140"/>
    </row>
    <row r="2" spans="1:12">
      <c r="A2" s="575" t="s">
        <v>1390</v>
      </c>
      <c r="I2" s="550" t="str">
        <f>Naslovnica!A24</f>
        <v>March 2021</v>
      </c>
      <c r="L2" s="550"/>
    </row>
    <row r="3" spans="1:12" ht="10.15" customHeight="1">
      <c r="A3" s="575"/>
      <c r="I3" s="550"/>
      <c r="L3" s="550"/>
    </row>
    <row r="4" spans="1:12" ht="12.75" customHeight="1">
      <c r="I4" s="14" t="s">
        <v>594</v>
      </c>
    </row>
    <row r="5" spans="1:12" ht="19.899999999999999" customHeight="1">
      <c r="A5" s="1105" t="s">
        <v>1448</v>
      </c>
      <c r="B5" s="1107" t="s">
        <v>1427</v>
      </c>
      <c r="C5" s="1107"/>
      <c r="D5" s="1107"/>
      <c r="E5" s="1107"/>
      <c r="F5" s="1108" t="s">
        <v>1429</v>
      </c>
      <c r="G5" s="1109" t="s">
        <v>1426</v>
      </c>
      <c r="H5" s="1105" t="s">
        <v>1428</v>
      </c>
      <c r="I5" s="1105" t="s">
        <v>1450</v>
      </c>
    </row>
    <row r="6" spans="1:12" s="64" customFormat="1" ht="69" customHeight="1">
      <c r="A6" s="1105"/>
      <c r="B6" s="1008" t="s">
        <v>1422</v>
      </c>
      <c r="C6" s="1008" t="s">
        <v>1423</v>
      </c>
      <c r="D6" s="1008" t="s">
        <v>1424</v>
      </c>
      <c r="E6" s="1008" t="s">
        <v>1425</v>
      </c>
      <c r="F6" s="1108"/>
      <c r="G6" s="1109"/>
      <c r="H6" s="1105"/>
      <c r="I6" s="1105"/>
      <c r="J6" s="958"/>
    </row>
    <row r="7" spans="1:12" s="64" customFormat="1">
      <c r="A7" s="993" t="s">
        <v>930</v>
      </c>
      <c r="B7" s="1028">
        <v>155.6</v>
      </c>
      <c r="C7" s="1028">
        <v>14.57489</v>
      </c>
      <c r="D7" s="1028">
        <v>0</v>
      </c>
      <c r="E7" s="1028">
        <v>0</v>
      </c>
      <c r="F7" s="1029">
        <v>170.17489</v>
      </c>
      <c r="G7" s="1030">
        <v>2.1254775610661802E-2</v>
      </c>
      <c r="H7" s="1029">
        <v>503.27803000000131</v>
      </c>
      <c r="I7" s="1029">
        <v>21633.177860000003</v>
      </c>
    </row>
    <row r="8" spans="1:12" s="64" customFormat="1">
      <c r="A8" s="993" t="s">
        <v>913</v>
      </c>
      <c r="B8" s="1028">
        <v>443.18733000000003</v>
      </c>
      <c r="C8" s="1028">
        <v>46.803890000000003</v>
      </c>
      <c r="D8" s="1028">
        <v>0</v>
      </c>
      <c r="E8" s="1028">
        <v>0</v>
      </c>
      <c r="F8" s="1029">
        <v>489.99122000000006</v>
      </c>
      <c r="G8" s="1030">
        <v>6.5615753975878146</v>
      </c>
      <c r="H8" s="1029">
        <v>601.4104699999989</v>
      </c>
      <c r="I8" s="1029">
        <v>18838.37524999999</v>
      </c>
    </row>
    <row r="9" spans="1:12" s="64" customFormat="1">
      <c r="A9" s="993" t="s">
        <v>202</v>
      </c>
      <c r="B9" s="1028">
        <v>12.11383</v>
      </c>
      <c r="C9" s="1028">
        <v>48.908999999999999</v>
      </c>
      <c r="D9" s="1028">
        <v>0</v>
      </c>
      <c r="E9" s="1028">
        <v>0</v>
      </c>
      <c r="F9" s="1029">
        <v>61.022829999999999</v>
      </c>
      <c r="G9" s="1030">
        <v>-4.9816901263706637E-2</v>
      </c>
      <c r="H9" s="1029">
        <v>195.07993999999599</v>
      </c>
      <c r="I9" s="1029">
        <v>37766.782429999985</v>
      </c>
    </row>
    <row r="10" spans="1:12" s="64" customFormat="1">
      <c r="A10" s="993" t="s">
        <v>932</v>
      </c>
      <c r="B10" s="1028">
        <v>613.04741999999999</v>
      </c>
      <c r="C10" s="1028">
        <v>21.106000000000002</v>
      </c>
      <c r="D10" s="1028">
        <v>0</v>
      </c>
      <c r="E10" s="1028">
        <v>0</v>
      </c>
      <c r="F10" s="1029">
        <v>634.15341999999998</v>
      </c>
      <c r="G10" s="1030">
        <v>9.4557549802478658E-3</v>
      </c>
      <c r="H10" s="1029">
        <v>1934.0953299999965</v>
      </c>
      <c r="I10" s="1029">
        <v>92249.487990000023</v>
      </c>
    </row>
    <row r="11" spans="1:12" s="64" customFormat="1">
      <c r="A11" s="993" t="s">
        <v>203</v>
      </c>
      <c r="B11" s="1028">
        <v>7.32</v>
      </c>
      <c r="C11" s="1028">
        <v>62.186300000000003</v>
      </c>
      <c r="D11" s="1028">
        <v>0</v>
      </c>
      <c r="E11" s="1028">
        <v>0</v>
      </c>
      <c r="F11" s="1029">
        <v>69.50630000000001</v>
      </c>
      <c r="G11" s="1030">
        <v>-0.59821222379666361</v>
      </c>
      <c r="H11" s="1029">
        <v>356.71491999999944</v>
      </c>
      <c r="I11" s="1029">
        <v>6143.5758599999981</v>
      </c>
    </row>
    <row r="12" spans="1:12" s="64" customFormat="1">
      <c r="A12" s="993" t="s">
        <v>204</v>
      </c>
      <c r="B12" s="1028">
        <v>885.09460999999999</v>
      </c>
      <c r="C12" s="1028">
        <v>83.094059999999999</v>
      </c>
      <c r="D12" s="1028">
        <v>0</v>
      </c>
      <c r="E12" s="1028">
        <v>19.425849999999997</v>
      </c>
      <c r="F12" s="1029">
        <v>987.61451999999997</v>
      </c>
      <c r="G12" s="1030">
        <v>-0.13692211270040988</v>
      </c>
      <c r="H12" s="1029">
        <v>3121.5999500000325</v>
      </c>
      <c r="I12" s="1029">
        <v>157569.75794000007</v>
      </c>
    </row>
    <row r="13" spans="1:12" s="64" customFormat="1">
      <c r="A13" s="994" t="s">
        <v>205</v>
      </c>
      <c r="B13" s="1028">
        <v>260.46499999999997</v>
      </c>
      <c r="C13" s="1028">
        <v>464.43096999999995</v>
      </c>
      <c r="D13" s="1028">
        <v>0</v>
      </c>
      <c r="E13" s="1028">
        <v>20.630080000000003</v>
      </c>
      <c r="F13" s="1029">
        <v>745.52604999999994</v>
      </c>
      <c r="G13" s="1030">
        <v>-5.5464266294379505E-2</v>
      </c>
      <c r="H13" s="1029">
        <v>2228.9174000000057</v>
      </c>
      <c r="I13" s="1029">
        <v>111146.63395999995</v>
      </c>
    </row>
    <row r="14" spans="1:12" s="64" customFormat="1">
      <c r="A14" s="995" t="s">
        <v>206</v>
      </c>
      <c r="B14" s="1028">
        <v>81.400000000000006</v>
      </c>
      <c r="C14" s="1028">
        <v>223.21119000000002</v>
      </c>
      <c r="D14" s="1028">
        <v>0</v>
      </c>
      <c r="E14" s="1028">
        <v>0</v>
      </c>
      <c r="F14" s="1029">
        <v>304.61119000000002</v>
      </c>
      <c r="G14" s="1030">
        <v>-4.3933742334292036E-2</v>
      </c>
      <c r="H14" s="1029">
        <v>943.21629000001121</v>
      </c>
      <c r="I14" s="1029">
        <v>92325.766960000052</v>
      </c>
    </row>
    <row r="15" spans="1:12" s="64" customFormat="1">
      <c r="A15" s="995" t="s">
        <v>207</v>
      </c>
      <c r="B15" s="1028">
        <v>1343.5</v>
      </c>
      <c r="C15" s="1028">
        <v>175.33037999999999</v>
      </c>
      <c r="D15" s="1028">
        <v>0</v>
      </c>
      <c r="E15" s="1028">
        <v>0</v>
      </c>
      <c r="F15" s="1029">
        <v>1518.8303799999999</v>
      </c>
      <c r="G15" s="1030">
        <v>5.7790122799967074</v>
      </c>
      <c r="H15" s="1029">
        <v>3196.7813099999912</v>
      </c>
      <c r="I15" s="1029">
        <v>158938.04389999996</v>
      </c>
    </row>
    <row r="16" spans="1:12" s="64" customFormat="1">
      <c r="A16" s="995" t="s">
        <v>208</v>
      </c>
      <c r="B16" s="1028">
        <v>18.742000000000001</v>
      </c>
      <c r="C16" s="1028">
        <v>1046.1683599999999</v>
      </c>
      <c r="D16" s="1028">
        <v>0</v>
      </c>
      <c r="E16" s="1028">
        <v>0</v>
      </c>
      <c r="F16" s="1029">
        <v>1064.9103599999999</v>
      </c>
      <c r="G16" s="1030">
        <v>-2.0930885518256059E-2</v>
      </c>
      <c r="H16" s="1029">
        <v>3220.1567400000349</v>
      </c>
      <c r="I16" s="1029">
        <v>262463.30348000006</v>
      </c>
    </row>
    <row r="17" spans="1:12" s="64" customFormat="1">
      <c r="A17" s="995" t="s">
        <v>682</v>
      </c>
      <c r="B17" s="1028">
        <v>281.5</v>
      </c>
      <c r="C17" s="1028">
        <v>5.1360000000000001</v>
      </c>
      <c r="D17" s="1028">
        <v>0</v>
      </c>
      <c r="E17" s="1028">
        <v>0</v>
      </c>
      <c r="F17" s="1029">
        <v>286.63600000000002</v>
      </c>
      <c r="G17" s="1030">
        <v>-1.0124300133367625E-2</v>
      </c>
      <c r="H17" s="1029">
        <v>866.65634000000136</v>
      </c>
      <c r="I17" s="1029">
        <v>38672.621749999998</v>
      </c>
    </row>
    <row r="18" spans="1:12" s="64" customFormat="1">
      <c r="A18" s="994" t="s">
        <v>209</v>
      </c>
      <c r="B18" s="1028">
        <v>31.25</v>
      </c>
      <c r="C18" s="1028">
        <v>20.757999999999999</v>
      </c>
      <c r="D18" s="1028">
        <v>0</v>
      </c>
      <c r="E18" s="1028">
        <v>0</v>
      </c>
      <c r="F18" s="1029">
        <v>52.007999999999996</v>
      </c>
      <c r="G18" s="1030">
        <v>-0.83258760437522938</v>
      </c>
      <c r="H18" s="1029">
        <v>625.33200000000215</v>
      </c>
      <c r="I18" s="1029">
        <v>23656.616020000009</v>
      </c>
    </row>
    <row r="19" spans="1:12" s="64" customFormat="1">
      <c r="A19" s="994" t="s">
        <v>210</v>
      </c>
      <c r="B19" s="1028">
        <v>142.80000000000001</v>
      </c>
      <c r="C19" s="1028">
        <v>93.628330000000005</v>
      </c>
      <c r="D19" s="1028">
        <v>0</v>
      </c>
      <c r="E19" s="1028">
        <v>7.8446300000000004</v>
      </c>
      <c r="F19" s="1029">
        <v>244.27296000000001</v>
      </c>
      <c r="G19" s="1030">
        <v>2.171860779501928</v>
      </c>
      <c r="H19" s="1029">
        <v>395.30058999999892</v>
      </c>
      <c r="I19" s="1029">
        <v>38239.210579999984</v>
      </c>
    </row>
    <row r="20" spans="1:12" s="64" customFormat="1">
      <c r="A20" s="994" t="s">
        <v>215</v>
      </c>
      <c r="B20" s="1028">
        <v>49.356999999999999</v>
      </c>
      <c r="C20" s="1028">
        <v>10.8177</v>
      </c>
      <c r="D20" s="1028">
        <v>0</v>
      </c>
      <c r="E20" s="1028">
        <v>0</v>
      </c>
      <c r="F20" s="1029">
        <v>60.174700000000001</v>
      </c>
      <c r="G20" s="1030">
        <v>0.52537419066676749</v>
      </c>
      <c r="H20" s="1029">
        <v>128.72083999999995</v>
      </c>
      <c r="I20" s="1029">
        <v>2074.6898000000001</v>
      </c>
    </row>
    <row r="21" spans="1:12" s="64" customFormat="1">
      <c r="A21" s="994" t="s">
        <v>250</v>
      </c>
      <c r="B21" s="1028">
        <v>0.3</v>
      </c>
      <c r="C21" s="1028">
        <v>35.78</v>
      </c>
      <c r="D21" s="1028">
        <v>0</v>
      </c>
      <c r="E21" s="1028">
        <v>0</v>
      </c>
      <c r="F21" s="1029">
        <v>36.08</v>
      </c>
      <c r="G21" s="1030">
        <v>-0.23554463207407261</v>
      </c>
      <c r="H21" s="1029">
        <v>117.92399999999998</v>
      </c>
      <c r="I21" s="1029">
        <v>1291.6222399999999</v>
      </c>
    </row>
    <row r="22" spans="1:12" s="64" customFormat="1">
      <c r="A22" s="994" t="s">
        <v>249</v>
      </c>
      <c r="B22" s="1028">
        <v>0</v>
      </c>
      <c r="C22" s="1028">
        <v>12.047000000000001</v>
      </c>
      <c r="D22" s="1028">
        <v>0</v>
      </c>
      <c r="E22" s="1028">
        <v>20.55988</v>
      </c>
      <c r="F22" s="1029">
        <v>32.606880000000004</v>
      </c>
      <c r="G22" s="1030">
        <v>1.8238399584307614</v>
      </c>
      <c r="H22" s="1029">
        <v>57.770880000003672</v>
      </c>
      <c r="I22" s="1029">
        <v>54871.148920000007</v>
      </c>
    </row>
    <row r="23" spans="1:12" s="64" customFormat="1">
      <c r="A23" s="994" t="s">
        <v>211</v>
      </c>
      <c r="B23" s="1028">
        <v>0</v>
      </c>
      <c r="C23" s="1028">
        <v>203.26498999999998</v>
      </c>
      <c r="D23" s="1028">
        <v>0</v>
      </c>
      <c r="E23" s="1028">
        <v>0</v>
      </c>
      <c r="F23" s="1029">
        <v>203.26498999999998</v>
      </c>
      <c r="G23" s="1030">
        <v>0.27396524828958091</v>
      </c>
      <c r="H23" s="1029">
        <v>696.33097999999882</v>
      </c>
      <c r="I23" s="1029">
        <v>32853.872139999999</v>
      </c>
    </row>
    <row r="24" spans="1:12" s="64" customFormat="1" ht="24">
      <c r="A24" s="993" t="s">
        <v>212</v>
      </c>
      <c r="B24" s="1028">
        <v>0</v>
      </c>
      <c r="C24" s="1028">
        <v>240.49842999999998</v>
      </c>
      <c r="D24" s="1028">
        <v>0</v>
      </c>
      <c r="E24" s="1028">
        <v>0</v>
      </c>
      <c r="F24" s="1029">
        <v>240.49842999999998</v>
      </c>
      <c r="G24" s="1030">
        <v>7.657577200796073E-3</v>
      </c>
      <c r="H24" s="1029">
        <v>943.57919999999285</v>
      </c>
      <c r="I24" s="1029">
        <v>35347.974250000007</v>
      </c>
    </row>
    <row r="25" spans="1:12" s="64" customFormat="1">
      <c r="A25" s="994" t="s">
        <v>213</v>
      </c>
      <c r="B25" s="1028">
        <v>926.17</v>
      </c>
      <c r="C25" s="1028">
        <v>208.03968</v>
      </c>
      <c r="D25" s="1028">
        <v>0</v>
      </c>
      <c r="E25" s="1028">
        <v>0.30757999999999996</v>
      </c>
      <c r="F25" s="1029">
        <v>1134.5172599999999</v>
      </c>
      <c r="G25" s="1030">
        <v>4.8008592503890393</v>
      </c>
      <c r="H25" s="1029">
        <v>1558.4451399999925</v>
      </c>
      <c r="I25" s="1029">
        <v>33967.876079999987</v>
      </c>
    </row>
    <row r="26" spans="1:12" s="64" customFormat="1">
      <c r="A26" s="994" t="s">
        <v>214</v>
      </c>
      <c r="B26" s="1028">
        <v>0</v>
      </c>
      <c r="C26" s="1028">
        <v>156.41661999999999</v>
      </c>
      <c r="D26" s="1028">
        <v>0</v>
      </c>
      <c r="E26" s="1028">
        <v>0</v>
      </c>
      <c r="F26" s="1029">
        <v>156.41661999999999</v>
      </c>
      <c r="G26" s="1030">
        <v>0.61077410994877868</v>
      </c>
      <c r="H26" s="1029">
        <v>394.70371000000159</v>
      </c>
      <c r="I26" s="1029">
        <v>43813.007760000044</v>
      </c>
    </row>
    <row r="27" spans="1:12" s="64" customFormat="1" ht="21.6" customHeight="1">
      <c r="A27" s="964" t="s">
        <v>1384</v>
      </c>
      <c r="B27" s="1031">
        <v>5251.8471900000004</v>
      </c>
      <c r="C27" s="1031">
        <v>3172.2017899999996</v>
      </c>
      <c r="D27" s="1031">
        <v>0</v>
      </c>
      <c r="E27" s="1031">
        <v>68.768020000000007</v>
      </c>
      <c r="F27" s="1032">
        <v>8492.8169999999991</v>
      </c>
      <c r="G27" s="1033">
        <v>0.38609981904226265</v>
      </c>
      <c r="H27" s="1032">
        <v>22086.014060000056</v>
      </c>
      <c r="I27" s="1032">
        <v>1315540.4550700004</v>
      </c>
    </row>
    <row r="28" spans="1:12">
      <c r="A28" s="29" t="s">
        <v>586</v>
      </c>
      <c r="I28" s="974"/>
      <c r="J28" s="974"/>
      <c r="K28" s="974"/>
      <c r="L28" s="975"/>
    </row>
    <row r="29" spans="1:12">
      <c r="A29" s="33" t="s">
        <v>1014</v>
      </c>
      <c r="B29" s="850"/>
      <c r="C29" s="957"/>
      <c r="D29" s="774"/>
      <c r="E29" s="849"/>
      <c r="F29" s="849"/>
      <c r="G29" s="849"/>
      <c r="I29" s="974"/>
      <c r="J29" s="974"/>
      <c r="K29" s="974"/>
      <c r="L29" s="975"/>
    </row>
    <row r="30" spans="1:12" ht="12.75" customHeight="1">
      <c r="A30" s="271" t="s">
        <v>1451</v>
      </c>
    </row>
    <row r="31" spans="1:12" ht="12.75" customHeight="1">
      <c r="A31" s="1019" t="s">
        <v>1455</v>
      </c>
    </row>
    <row r="32" spans="1:12" ht="12.75" customHeight="1"/>
    <row r="33" spans="1:13">
      <c r="A33" s="153" t="s">
        <v>1391</v>
      </c>
      <c r="H33" s="953"/>
      <c r="L33" s="140" t="str">
        <f>I1</f>
        <v>Ožujak 2021.</v>
      </c>
    </row>
    <row r="34" spans="1:13">
      <c r="A34" s="575" t="s">
        <v>1392</v>
      </c>
      <c r="H34" s="954"/>
      <c r="L34" s="550" t="str">
        <f>I2</f>
        <v>March 2021</v>
      </c>
    </row>
    <row r="35" spans="1:13" ht="10.15" customHeight="1">
      <c r="A35" s="575"/>
      <c r="H35" s="954"/>
    </row>
    <row r="36" spans="1:13" ht="10.15" customHeight="1">
      <c r="A36" s="575"/>
      <c r="H36" s="954"/>
      <c r="L36" s="14" t="s">
        <v>594</v>
      </c>
    </row>
    <row r="37" spans="1:13" s="64" customFormat="1" ht="14.45" customHeight="1">
      <c r="A37" s="1105" t="s">
        <v>1448</v>
      </c>
      <c r="B37" s="1106" t="s">
        <v>1576</v>
      </c>
      <c r="C37" s="1106"/>
      <c r="D37" s="1106"/>
      <c r="E37" s="1106"/>
      <c r="F37" s="1110" t="s">
        <v>1432</v>
      </c>
      <c r="G37" s="1110"/>
      <c r="H37" s="1110"/>
      <c r="I37" s="1108" t="s">
        <v>1431</v>
      </c>
      <c r="J37" s="1109" t="s">
        <v>1426</v>
      </c>
      <c r="K37" s="1105" t="s">
        <v>1428</v>
      </c>
      <c r="L37" s="1105" t="s">
        <v>1452</v>
      </c>
      <c r="M37" s="958"/>
    </row>
    <row r="38" spans="1:13" s="64" customFormat="1" ht="94.9" customHeight="1">
      <c r="A38" s="1105"/>
      <c r="B38" s="1008" t="s">
        <v>1434</v>
      </c>
      <c r="C38" s="1008" t="s">
        <v>1435</v>
      </c>
      <c r="D38" s="1008" t="s">
        <v>1436</v>
      </c>
      <c r="E38" s="1008" t="s">
        <v>1437</v>
      </c>
      <c r="F38" s="1008" t="s">
        <v>1433</v>
      </c>
      <c r="G38" s="1008" t="s">
        <v>1438</v>
      </c>
      <c r="H38" s="1008" t="s">
        <v>1385</v>
      </c>
      <c r="I38" s="1108"/>
      <c r="J38" s="1109"/>
      <c r="K38" s="1105"/>
      <c r="L38" s="1105"/>
    </row>
    <row r="39" spans="1:13" s="64" customFormat="1">
      <c r="A39" s="993" t="s">
        <v>930</v>
      </c>
      <c r="B39" s="1028">
        <v>0</v>
      </c>
      <c r="C39" s="1028">
        <v>0</v>
      </c>
      <c r="D39" s="1028">
        <v>0</v>
      </c>
      <c r="E39" s="1028">
        <v>0</v>
      </c>
      <c r="F39" s="1028">
        <v>71.815370000000001</v>
      </c>
      <c r="G39" s="1028">
        <v>0</v>
      </c>
      <c r="H39" s="1028">
        <v>0</v>
      </c>
      <c r="I39" s="1029">
        <v>71.815370000000001</v>
      </c>
      <c r="J39" s="1034">
        <v>1.1234694091640129E-2</v>
      </c>
      <c r="K39" s="1029">
        <v>183.48563999999988</v>
      </c>
      <c r="L39" s="1029">
        <v>1946.37264</v>
      </c>
    </row>
    <row r="40" spans="1:13" s="64" customFormat="1">
      <c r="A40" s="993" t="s">
        <v>913</v>
      </c>
      <c r="B40" s="1028">
        <v>0</v>
      </c>
      <c r="C40" s="1028">
        <v>0</v>
      </c>
      <c r="D40" s="1028">
        <v>0</v>
      </c>
      <c r="E40" s="1028">
        <v>0</v>
      </c>
      <c r="F40" s="1028">
        <v>0</v>
      </c>
      <c r="G40" s="1028">
        <v>0</v>
      </c>
      <c r="H40" s="1028">
        <v>2.5680500000000004</v>
      </c>
      <c r="I40" s="1029">
        <v>2.5680500000000004</v>
      </c>
      <c r="J40" s="1034">
        <v>-0.77422604912949478</v>
      </c>
      <c r="K40" s="1029">
        <v>13.94248000000016</v>
      </c>
      <c r="L40" s="1029">
        <v>3959.0805899999996</v>
      </c>
    </row>
    <row r="41" spans="1:13" s="64" customFormat="1">
      <c r="A41" s="993" t="s">
        <v>202</v>
      </c>
      <c r="B41" s="1028">
        <v>0</v>
      </c>
      <c r="C41" s="1028">
        <v>0</v>
      </c>
      <c r="D41" s="1028">
        <v>0</v>
      </c>
      <c r="E41" s="1028">
        <v>0</v>
      </c>
      <c r="F41" s="1028">
        <v>0</v>
      </c>
      <c r="G41" s="1028">
        <v>0</v>
      </c>
      <c r="H41" s="1028">
        <v>0</v>
      </c>
      <c r="I41" s="1029">
        <v>0</v>
      </c>
      <c r="J41" s="1034">
        <v>-1</v>
      </c>
      <c r="K41" s="1029">
        <v>748.86127000000124</v>
      </c>
      <c r="L41" s="1029">
        <v>28372.869540000014</v>
      </c>
    </row>
    <row r="42" spans="1:13" s="64" customFormat="1">
      <c r="A42" s="993" t="s">
        <v>932</v>
      </c>
      <c r="B42" s="1028">
        <v>459.83413000000002</v>
      </c>
      <c r="C42" s="1028">
        <v>0</v>
      </c>
      <c r="D42" s="1028">
        <v>0</v>
      </c>
      <c r="E42" s="1028">
        <v>0</v>
      </c>
      <c r="F42" s="1028">
        <v>0</v>
      </c>
      <c r="G42" s="1028">
        <v>42.498129999999996</v>
      </c>
      <c r="H42" s="1028">
        <v>0</v>
      </c>
      <c r="I42" s="1029">
        <v>502.33226000000002</v>
      </c>
      <c r="J42" s="1034">
        <v>5.9004821510428567</v>
      </c>
      <c r="K42" s="1029">
        <v>1775.3617800000065</v>
      </c>
      <c r="L42" s="1029">
        <v>30355.919830000006</v>
      </c>
      <c r="M42" s="1046"/>
    </row>
    <row r="43" spans="1:13" s="64" customFormat="1">
      <c r="A43" s="993" t="s">
        <v>203</v>
      </c>
      <c r="B43" s="1028">
        <v>0</v>
      </c>
      <c r="C43" s="1028">
        <v>0</v>
      </c>
      <c r="D43" s="1028">
        <v>0</v>
      </c>
      <c r="E43" s="1028">
        <v>0</v>
      </c>
      <c r="F43" s="1028">
        <v>0</v>
      </c>
      <c r="G43" s="1028">
        <v>0</v>
      </c>
      <c r="H43" s="1028">
        <v>0</v>
      </c>
      <c r="I43" s="1029">
        <v>0</v>
      </c>
      <c r="J43" s="1034" t="s">
        <v>150</v>
      </c>
      <c r="K43" s="1029">
        <v>6.5033999999999992</v>
      </c>
      <c r="L43" s="1029">
        <v>319.97057000000007</v>
      </c>
    </row>
    <row r="44" spans="1:13" s="64" customFormat="1">
      <c r="A44" s="993" t="s">
        <v>204</v>
      </c>
      <c r="B44" s="1028">
        <v>0</v>
      </c>
      <c r="C44" s="1028">
        <v>0</v>
      </c>
      <c r="D44" s="1028">
        <v>0</v>
      </c>
      <c r="E44" s="1028">
        <v>0</v>
      </c>
      <c r="F44" s="1028">
        <v>4.5431999999999997</v>
      </c>
      <c r="G44" s="1028">
        <v>691.78895999999997</v>
      </c>
      <c r="H44" s="1028">
        <v>0</v>
      </c>
      <c r="I44" s="1029">
        <v>696.33215999999993</v>
      </c>
      <c r="J44" s="1034">
        <v>4.2329714721710099E-2</v>
      </c>
      <c r="K44" s="1029">
        <v>1764.1265700000004</v>
      </c>
      <c r="L44" s="1029">
        <v>27484.179120000001</v>
      </c>
    </row>
    <row r="45" spans="1:13" s="64" customFormat="1">
      <c r="A45" s="994" t="s">
        <v>205</v>
      </c>
      <c r="B45" s="1028">
        <v>239.11759000000001</v>
      </c>
      <c r="C45" s="1028">
        <v>0</v>
      </c>
      <c r="D45" s="1028">
        <v>0</v>
      </c>
      <c r="E45" s="1028">
        <v>3.3579699999999999</v>
      </c>
      <c r="F45" s="1028">
        <v>57.312930000000001</v>
      </c>
      <c r="G45" s="1028">
        <v>649.91431</v>
      </c>
      <c r="H45" s="1028">
        <v>0</v>
      </c>
      <c r="I45" s="1029">
        <v>949.70280000000002</v>
      </c>
      <c r="J45" s="1034">
        <v>0.44675514966841279</v>
      </c>
      <c r="K45" s="1029">
        <v>1937.2985299999928</v>
      </c>
      <c r="L45" s="1029">
        <v>45530.036429999993</v>
      </c>
    </row>
    <row r="46" spans="1:13" s="64" customFormat="1">
      <c r="A46" s="995" t="s">
        <v>206</v>
      </c>
      <c r="B46" s="1028">
        <v>119.17249000000001</v>
      </c>
      <c r="C46" s="1028">
        <v>0</v>
      </c>
      <c r="D46" s="1028">
        <v>96.334039999999987</v>
      </c>
      <c r="E46" s="1028">
        <v>117.72055999999999</v>
      </c>
      <c r="F46" s="1028">
        <v>23.26118</v>
      </c>
      <c r="G46" s="1028">
        <v>0</v>
      </c>
      <c r="H46" s="1028">
        <v>0</v>
      </c>
      <c r="I46" s="1029">
        <v>356.48827</v>
      </c>
      <c r="J46" s="1034">
        <v>0.50442700123860829</v>
      </c>
      <c r="K46" s="1029">
        <v>892.44836000000942</v>
      </c>
      <c r="L46" s="1029">
        <v>40465.492939999989</v>
      </c>
    </row>
    <row r="47" spans="1:13" s="64" customFormat="1">
      <c r="A47" s="995" t="s">
        <v>207</v>
      </c>
      <c r="B47" s="1028">
        <v>4.6871499999999999</v>
      </c>
      <c r="C47" s="1028">
        <v>0</v>
      </c>
      <c r="D47" s="1028">
        <v>232.87794</v>
      </c>
      <c r="E47" s="1028">
        <v>383.88078999999999</v>
      </c>
      <c r="F47" s="1028">
        <v>175.82803000000001</v>
      </c>
      <c r="G47" s="1028">
        <v>0</v>
      </c>
      <c r="H47" s="1028">
        <v>0</v>
      </c>
      <c r="I47" s="1029">
        <v>797.27391</v>
      </c>
      <c r="J47" s="1034">
        <v>0.40332932427649104</v>
      </c>
      <c r="K47" s="1029">
        <v>1997.4708500000015</v>
      </c>
      <c r="L47" s="1029">
        <v>21251.497759999998</v>
      </c>
    </row>
    <row r="48" spans="1:13" s="64" customFormat="1">
      <c r="A48" s="995" t="s">
        <v>208</v>
      </c>
      <c r="B48" s="1028">
        <v>24.9115</v>
      </c>
      <c r="C48" s="1028">
        <v>0</v>
      </c>
      <c r="D48" s="1028">
        <v>236.03867000000002</v>
      </c>
      <c r="E48" s="1028">
        <v>255.84778</v>
      </c>
      <c r="F48" s="1028">
        <v>176.86372</v>
      </c>
      <c r="G48" s="1028">
        <v>0</v>
      </c>
      <c r="H48" s="1028">
        <v>0</v>
      </c>
      <c r="I48" s="1029">
        <v>693.66166999999996</v>
      </c>
      <c r="J48" s="1034">
        <v>-0.16481848415052269</v>
      </c>
      <c r="K48" s="1029">
        <v>2253.7532199999987</v>
      </c>
      <c r="L48" s="1029">
        <v>116755.31972999997</v>
      </c>
    </row>
    <row r="49" spans="1:12" s="64" customFormat="1">
      <c r="A49" s="995" t="s">
        <v>682</v>
      </c>
      <c r="B49" s="1028">
        <v>0</v>
      </c>
      <c r="C49" s="1028">
        <v>0</v>
      </c>
      <c r="D49" s="1028">
        <v>7.9871699999999999</v>
      </c>
      <c r="E49" s="1028">
        <v>2.5287899999999999</v>
      </c>
      <c r="F49" s="1028">
        <v>0</v>
      </c>
      <c r="G49" s="1028">
        <v>0</v>
      </c>
      <c r="H49" s="1028">
        <v>0</v>
      </c>
      <c r="I49" s="1029">
        <v>10.51596</v>
      </c>
      <c r="J49" s="1034">
        <v>-0.54594555384620036</v>
      </c>
      <c r="K49" s="1029">
        <v>56.162870000000026</v>
      </c>
      <c r="L49" s="1029">
        <v>309.15671000000003</v>
      </c>
    </row>
    <row r="50" spans="1:12" s="64" customFormat="1">
      <c r="A50" s="994" t="s">
        <v>209</v>
      </c>
      <c r="B50" s="1028">
        <v>0</v>
      </c>
      <c r="C50" s="1028">
        <v>0</v>
      </c>
      <c r="D50" s="1028">
        <v>0</v>
      </c>
      <c r="E50" s="1028">
        <v>14.27122</v>
      </c>
      <c r="F50" s="1028">
        <v>0</v>
      </c>
      <c r="G50" s="1028">
        <v>26.487860000000001</v>
      </c>
      <c r="H50" s="1028">
        <v>0</v>
      </c>
      <c r="I50" s="1029">
        <v>40.759079999999997</v>
      </c>
      <c r="J50" s="1034">
        <v>-0.63790119383366284</v>
      </c>
      <c r="K50" s="1029">
        <v>546.24125999999978</v>
      </c>
      <c r="L50" s="1029">
        <v>5037.5287600000001</v>
      </c>
    </row>
    <row r="51" spans="1:12" s="64" customFormat="1">
      <c r="A51" s="994" t="s">
        <v>210</v>
      </c>
      <c r="B51" s="1028">
        <v>0</v>
      </c>
      <c r="C51" s="1028">
        <v>0</v>
      </c>
      <c r="D51" s="1028">
        <v>0</v>
      </c>
      <c r="E51" s="1028">
        <v>10</v>
      </c>
      <c r="F51" s="1028">
        <v>0</v>
      </c>
      <c r="G51" s="1028">
        <v>5.4610600000000007</v>
      </c>
      <c r="H51" s="1028">
        <v>0</v>
      </c>
      <c r="I51" s="1029">
        <v>15.46106</v>
      </c>
      <c r="J51" s="1034">
        <v>-0.74887076745906644</v>
      </c>
      <c r="K51" s="1029">
        <v>219.58086999999978</v>
      </c>
      <c r="L51" s="1029">
        <v>1317.0815799999998</v>
      </c>
    </row>
    <row r="52" spans="1:12" s="64" customFormat="1">
      <c r="A52" s="994" t="s">
        <v>215</v>
      </c>
      <c r="B52" s="1028">
        <v>0</v>
      </c>
      <c r="C52" s="1028">
        <v>0</v>
      </c>
      <c r="D52" s="1028">
        <v>0</v>
      </c>
      <c r="E52" s="1028">
        <v>0</v>
      </c>
      <c r="F52" s="1028">
        <v>0</v>
      </c>
      <c r="G52" s="1028">
        <v>0</v>
      </c>
      <c r="H52" s="1028">
        <v>0</v>
      </c>
      <c r="I52" s="1029">
        <v>0</v>
      </c>
      <c r="J52" s="1034" t="s">
        <v>150</v>
      </c>
      <c r="K52" s="1029">
        <v>0</v>
      </c>
      <c r="L52" s="1029">
        <v>0</v>
      </c>
    </row>
    <row r="53" spans="1:12" s="64" customFormat="1">
      <c r="A53" s="994" t="s">
        <v>250</v>
      </c>
      <c r="B53" s="1028">
        <v>0</v>
      </c>
      <c r="C53" s="1028">
        <v>0</v>
      </c>
      <c r="D53" s="1028">
        <v>0</v>
      </c>
      <c r="E53" s="1028">
        <v>12.242190000000001</v>
      </c>
      <c r="F53" s="1028">
        <v>13.765219999999999</v>
      </c>
      <c r="G53" s="1028">
        <v>0</v>
      </c>
      <c r="H53" s="1028">
        <v>0</v>
      </c>
      <c r="I53" s="1029">
        <v>26.00741</v>
      </c>
      <c r="J53" s="1034">
        <v>1</v>
      </c>
      <c r="K53" s="1029">
        <v>37.610309999999998</v>
      </c>
      <c r="L53" s="1029">
        <v>50.457419999999999</v>
      </c>
    </row>
    <row r="54" spans="1:12" s="64" customFormat="1">
      <c r="A54" s="994" t="s">
        <v>249</v>
      </c>
      <c r="B54" s="1028">
        <v>0</v>
      </c>
      <c r="C54" s="1028">
        <v>0</v>
      </c>
      <c r="D54" s="1028">
        <v>0</v>
      </c>
      <c r="E54" s="1028">
        <v>223.39066</v>
      </c>
      <c r="F54" s="1028">
        <v>7.6302899999999996</v>
      </c>
      <c r="G54" s="1028">
        <v>51.815629999999999</v>
      </c>
      <c r="H54" s="1028">
        <v>0</v>
      </c>
      <c r="I54" s="1029">
        <v>282.83658000000003</v>
      </c>
      <c r="J54" s="1034">
        <v>0.63951810430368883</v>
      </c>
      <c r="K54" s="1029">
        <v>712.73830999999973</v>
      </c>
      <c r="L54" s="1029">
        <v>6975.0374899999997</v>
      </c>
    </row>
    <row r="55" spans="1:12" s="64" customFormat="1">
      <c r="A55" s="994" t="s">
        <v>211</v>
      </c>
      <c r="B55" s="1028">
        <v>3.02217</v>
      </c>
      <c r="C55" s="1028">
        <v>0</v>
      </c>
      <c r="D55" s="1028">
        <v>7.2165799999999996</v>
      </c>
      <c r="E55" s="1028">
        <v>44.021740000000001</v>
      </c>
      <c r="F55" s="1028">
        <v>0</v>
      </c>
      <c r="G55" s="1028">
        <v>0</v>
      </c>
      <c r="H55" s="1028">
        <v>0</v>
      </c>
      <c r="I55" s="1029">
        <v>54.260490000000004</v>
      </c>
      <c r="J55" s="1034">
        <v>0.20340165263302201</v>
      </c>
      <c r="K55" s="1029">
        <v>293.86751000000004</v>
      </c>
      <c r="L55" s="1029">
        <v>11673.92102</v>
      </c>
    </row>
    <row r="56" spans="1:12" s="64" customFormat="1" ht="24">
      <c r="A56" s="993" t="s">
        <v>212</v>
      </c>
      <c r="B56" s="1028">
        <v>640.14371999999992</v>
      </c>
      <c r="C56" s="1028">
        <v>0</v>
      </c>
      <c r="D56" s="1028">
        <v>22.811070000000001</v>
      </c>
      <c r="E56" s="1028">
        <v>63.337220000000002</v>
      </c>
      <c r="F56" s="1028">
        <v>0</v>
      </c>
      <c r="G56" s="1028">
        <v>0</v>
      </c>
      <c r="H56" s="1028">
        <v>0</v>
      </c>
      <c r="I56" s="1029">
        <v>726.29200999999989</v>
      </c>
      <c r="J56" s="1034">
        <v>27.629250089085524</v>
      </c>
      <c r="K56" s="1029">
        <v>762.69992999999886</v>
      </c>
      <c r="L56" s="1029">
        <v>11475.177099999994</v>
      </c>
    </row>
    <row r="57" spans="1:12" s="64" customFormat="1">
      <c r="A57" s="994" t="s">
        <v>213</v>
      </c>
      <c r="B57" s="1028">
        <v>0</v>
      </c>
      <c r="C57" s="1028">
        <v>0</v>
      </c>
      <c r="D57" s="1028">
        <v>5.2750300000000001</v>
      </c>
      <c r="E57" s="1028">
        <v>25.211179999999999</v>
      </c>
      <c r="F57" s="1028">
        <v>0</v>
      </c>
      <c r="G57" s="1028">
        <v>0</v>
      </c>
      <c r="H57" s="1028">
        <v>0</v>
      </c>
      <c r="I57" s="1029">
        <v>30.48621</v>
      </c>
      <c r="J57" s="1034">
        <v>7.4615620007918437E-3</v>
      </c>
      <c r="K57" s="1029">
        <v>87.077929999999469</v>
      </c>
      <c r="L57" s="1029">
        <v>3116.2764999999995</v>
      </c>
    </row>
    <row r="58" spans="1:12" s="64" customFormat="1">
      <c r="A58" s="994" t="s">
        <v>214</v>
      </c>
      <c r="B58" s="1028">
        <v>0</v>
      </c>
      <c r="C58" s="1028">
        <v>0</v>
      </c>
      <c r="D58" s="1028">
        <v>27.001570000000001</v>
      </c>
      <c r="E58" s="1028">
        <v>32.53548</v>
      </c>
      <c r="F58" s="1028">
        <v>0</v>
      </c>
      <c r="G58" s="1028">
        <v>0</v>
      </c>
      <c r="H58" s="1028">
        <v>0</v>
      </c>
      <c r="I58" s="1029">
        <v>59.537050000000001</v>
      </c>
      <c r="J58" s="1034">
        <v>-0.79779689583497349</v>
      </c>
      <c r="K58" s="1029">
        <v>414.20550999999978</v>
      </c>
      <c r="L58" s="1029">
        <v>19751.086689999996</v>
      </c>
    </row>
    <row r="59" spans="1:12" s="64" customFormat="1" ht="23.45" customHeight="1">
      <c r="A59" s="964" t="s">
        <v>1384</v>
      </c>
      <c r="B59" s="1031">
        <v>1490.8887500000001</v>
      </c>
      <c r="C59" s="1031">
        <v>0</v>
      </c>
      <c r="D59" s="1031">
        <v>635.54206999999997</v>
      </c>
      <c r="E59" s="1031">
        <v>1188.3455799999999</v>
      </c>
      <c r="F59" s="1031">
        <v>531.01994000000002</v>
      </c>
      <c r="G59" s="1031">
        <v>1467.96595</v>
      </c>
      <c r="H59" s="1031">
        <v>2.5680500000000004</v>
      </c>
      <c r="I59" s="1032">
        <v>5316.3303399999995</v>
      </c>
      <c r="J59" s="1033">
        <v>0.27190017574410197</v>
      </c>
      <c r="K59" s="1032">
        <v>14703.436600000008</v>
      </c>
      <c r="L59" s="1032">
        <v>398521.60886000004</v>
      </c>
    </row>
    <row r="60" spans="1:12" ht="12.75" customHeight="1">
      <c r="A60" s="33" t="s">
        <v>1014</v>
      </c>
      <c r="H60" s="184"/>
    </row>
    <row r="61" spans="1:12" ht="12.75" customHeight="1">
      <c r="A61" s="271" t="s">
        <v>1513</v>
      </c>
      <c r="B61" s="184"/>
      <c r="C61" s="184"/>
      <c r="D61" s="184"/>
      <c r="E61" s="184"/>
      <c r="F61" s="184"/>
      <c r="G61" s="184"/>
      <c r="H61" s="184"/>
    </row>
    <row r="62" spans="1:12">
      <c r="A62" s="1019" t="s">
        <v>1456</v>
      </c>
    </row>
    <row r="63" spans="1:12">
      <c r="A63" s="636" t="s">
        <v>87</v>
      </c>
    </row>
    <row r="64" spans="1:12">
      <c r="L64" s="840" t="s">
        <v>1398</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31"/>
      <c r="J75" s="1131"/>
      <c r="K75" s="204"/>
      <c r="L75" s="204"/>
    </row>
    <row r="76" spans="9:12" ht="12.75" customHeight="1">
      <c r="I76" s="340"/>
      <c r="J76" s="1128"/>
      <c r="K76" s="204"/>
      <c r="L76" s="204"/>
    </row>
    <row r="77" spans="9:12" ht="12.75" customHeight="1">
      <c r="I77" s="342"/>
      <c r="J77" s="1129"/>
      <c r="K77" s="204"/>
      <c r="L77" s="204"/>
    </row>
    <row r="78" spans="9:12" ht="12.75" customHeight="1">
      <c r="I78" s="344"/>
      <c r="J78" s="345"/>
      <c r="K78" s="204"/>
      <c r="L78" s="204"/>
    </row>
    <row r="79" spans="9:12" ht="12.75" customHeight="1">
      <c r="I79" s="344"/>
      <c r="J79" s="345"/>
      <c r="K79" s="204"/>
      <c r="L79" s="204"/>
    </row>
    <row r="80" spans="9:12" ht="12.75" customHeight="1">
      <c r="I80" s="344"/>
      <c r="J80" s="345"/>
      <c r="K80" s="204"/>
      <c r="L80" s="204"/>
    </row>
    <row r="81" spans="1:12" ht="12.75" customHeight="1">
      <c r="I81" s="344"/>
      <c r="J81" s="345"/>
      <c r="K81" s="204"/>
      <c r="L81" s="204"/>
    </row>
    <row r="82" spans="1:12" ht="12.75" customHeight="1">
      <c r="I82" s="344"/>
      <c r="J82" s="345"/>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101"/>
  <sheetViews>
    <sheetView showGridLines="0" zoomScaleNormal="100" workbookViewId="0"/>
  </sheetViews>
  <sheetFormatPr defaultColWidth="8.85546875" defaultRowHeight="15"/>
  <cols>
    <col min="1" max="1" width="27.7109375" style="271" customWidth="1"/>
    <col min="2" max="2" width="13.28515625" style="271" bestFit="1" customWidth="1"/>
    <col min="3" max="3" width="9.5703125" style="271" customWidth="1"/>
    <col min="4" max="4" width="11.5703125" style="271" customWidth="1"/>
    <col min="5" max="5" width="11" style="271" customWidth="1"/>
    <col min="6" max="6" width="13.140625" style="271" bestFit="1" customWidth="1"/>
    <col min="7" max="7" width="12.140625" style="271" customWidth="1"/>
    <col min="8" max="8" width="6" style="271" customWidth="1"/>
    <col min="9" max="9" width="8.42578125" style="271" customWidth="1"/>
    <col min="10" max="10" width="8" style="271" customWidth="1"/>
    <col min="11" max="11" width="8.140625" style="271" bestFit="1" customWidth="1"/>
    <col min="12" max="12" width="9" style="271" customWidth="1"/>
    <col min="13" max="13" width="8.85546875" style="271" customWidth="1"/>
    <col min="14" max="16384" width="8.85546875" style="271"/>
  </cols>
  <sheetData>
    <row r="1" spans="1:8">
      <c r="A1" s="154" t="s">
        <v>1393</v>
      </c>
      <c r="G1" s="140" t="str">
        <f>Naslovnica!A20</f>
        <v>Ožujak 2021.</v>
      </c>
    </row>
    <row r="2" spans="1:8">
      <c r="A2" s="548" t="s">
        <v>1394</v>
      </c>
      <c r="G2" s="550" t="str">
        <f>Naslovnica!A24</f>
        <v>March 2021</v>
      </c>
    </row>
    <row r="4" spans="1:8">
      <c r="A4" s="204"/>
      <c r="B4" s="204"/>
      <c r="C4" s="996"/>
      <c r="D4" s="996"/>
      <c r="E4" s="1006"/>
      <c r="F4" s="1006"/>
      <c r="G4" s="14" t="s">
        <v>594</v>
      </c>
    </row>
    <row r="5" spans="1:8" s="64" customFormat="1">
      <c r="A5" s="1122" t="s">
        <v>1454</v>
      </c>
      <c r="B5" s="1123" t="s">
        <v>1395</v>
      </c>
      <c r="C5" s="1123"/>
      <c r="D5" s="1123"/>
      <c r="E5" s="1123"/>
      <c r="F5" s="1123"/>
      <c r="G5" s="1123"/>
      <c r="H5" s="958"/>
    </row>
    <row r="6" spans="1:8" s="64" customFormat="1" ht="22.9" customHeight="1">
      <c r="A6" s="1122"/>
      <c r="B6" s="1132" t="str">
        <f>Naslovnica!A20</f>
        <v>Ožujak 2021.</v>
      </c>
      <c r="C6" s="1132"/>
      <c r="D6" s="1125" t="s">
        <v>17</v>
      </c>
      <c r="E6" s="1125"/>
      <c r="F6" s="1122" t="s">
        <v>251</v>
      </c>
      <c r="G6" s="1122"/>
    </row>
    <row r="7" spans="1:8" s="64" customFormat="1">
      <c r="A7" s="1122"/>
      <c r="B7" s="1133" t="str">
        <f>Naslovnica!A24</f>
        <v>March 2021</v>
      </c>
      <c r="C7" s="1134"/>
      <c r="D7" s="1135" t="s">
        <v>45</v>
      </c>
      <c r="E7" s="1135"/>
      <c r="F7" s="1135" t="s">
        <v>51</v>
      </c>
      <c r="G7" s="1135"/>
    </row>
    <row r="8" spans="1:8" s="64" customFormat="1">
      <c r="A8" s="1122"/>
      <c r="B8" s="977" t="s">
        <v>27</v>
      </c>
      <c r="C8" s="977" t="s">
        <v>28</v>
      </c>
      <c r="D8" s="697" t="s">
        <v>1439</v>
      </c>
      <c r="E8" s="697" t="s">
        <v>154</v>
      </c>
      <c r="F8" s="697" t="s">
        <v>1439</v>
      </c>
      <c r="G8" s="697" t="s">
        <v>154</v>
      </c>
    </row>
    <row r="9" spans="1:8" s="64" customFormat="1">
      <c r="A9" s="1122"/>
      <c r="B9" s="978" t="s">
        <v>29</v>
      </c>
      <c r="C9" s="978" t="s">
        <v>30</v>
      </c>
      <c r="D9" s="738" t="s">
        <v>1440</v>
      </c>
      <c r="E9" s="738" t="s">
        <v>155</v>
      </c>
      <c r="F9" s="738" t="s">
        <v>1440</v>
      </c>
      <c r="G9" s="738" t="s">
        <v>155</v>
      </c>
    </row>
    <row r="10" spans="1:8" s="64" customFormat="1" ht="12.6" customHeight="1">
      <c r="A10" s="1001" t="s">
        <v>930</v>
      </c>
      <c r="B10" s="1002">
        <v>23549.82991</v>
      </c>
      <c r="C10" s="1003">
        <v>1.902749097576676E-2</v>
      </c>
      <c r="D10" s="1002">
        <v>449.37496000000101</v>
      </c>
      <c r="E10" s="1003">
        <v>1.9453078347273056E-2</v>
      </c>
      <c r="F10" s="1002">
        <v>878.86692000000039</v>
      </c>
      <c r="G10" s="1003">
        <v>3.8766192701547908E-2</v>
      </c>
    </row>
    <row r="11" spans="1:8" s="64" customFormat="1" ht="12.6" customHeight="1">
      <c r="A11" s="1001" t="s">
        <v>913</v>
      </c>
      <c r="B11" s="1002">
        <v>24607.82718</v>
      </c>
      <c r="C11" s="1003">
        <v>1.9882318105484693E-2</v>
      </c>
      <c r="D11" s="1002">
        <v>866.60366999999678</v>
      </c>
      <c r="E11" s="1003">
        <v>3.6502064421194413E-2</v>
      </c>
      <c r="F11" s="1002">
        <v>1201.3809299999994</v>
      </c>
      <c r="G11" s="1003">
        <v>5.1326925803612644E-2</v>
      </c>
    </row>
    <row r="12" spans="1:8" s="64" customFormat="1" ht="12.6" customHeight="1">
      <c r="A12" s="1001" t="s">
        <v>202</v>
      </c>
      <c r="B12" s="1002">
        <v>26006.850160000002</v>
      </c>
      <c r="C12" s="1003">
        <v>2.1012682835445513E-2</v>
      </c>
      <c r="D12" s="1002">
        <v>504.89715000000069</v>
      </c>
      <c r="E12" s="1003">
        <v>1.9798371905164203E-2</v>
      </c>
      <c r="F12" s="1002">
        <v>128.39076000000205</v>
      </c>
      <c r="G12" s="1003">
        <v>4.9612984303077923E-3</v>
      </c>
    </row>
    <row r="13" spans="1:8" s="64" customFormat="1" ht="12.6" customHeight="1">
      <c r="A13" s="1001" t="s">
        <v>932</v>
      </c>
      <c r="B13" s="1002">
        <v>91650.125329999995</v>
      </c>
      <c r="C13" s="1003">
        <v>7.4050298422918298E-2</v>
      </c>
      <c r="D13" s="1002">
        <v>1620.997749999995</v>
      </c>
      <c r="E13" s="1003">
        <v>1.8005258893124099E-2</v>
      </c>
      <c r="F13" s="1002">
        <v>2426.3927399999957</v>
      </c>
      <c r="G13" s="1003">
        <v>2.7194476957714153E-2</v>
      </c>
    </row>
    <row r="14" spans="1:8" s="64" customFormat="1" ht="12.6" customHeight="1">
      <c r="A14" s="1001" t="s">
        <v>203</v>
      </c>
      <c r="B14" s="1002">
        <v>6122.6757200000002</v>
      </c>
      <c r="C14" s="1003">
        <v>4.9469213771423902E-3</v>
      </c>
      <c r="D14" s="1002">
        <v>89.73642000000018</v>
      </c>
      <c r="E14" s="1003">
        <v>1.4874411217762562E-2</v>
      </c>
      <c r="F14" s="1002">
        <v>393.57735000000048</v>
      </c>
      <c r="G14" s="1003">
        <v>6.8697956394140336E-2</v>
      </c>
    </row>
    <row r="15" spans="1:8" s="64" customFormat="1" ht="12.6" customHeight="1">
      <c r="A15" s="1001" t="s">
        <v>204</v>
      </c>
      <c r="B15" s="1002">
        <v>162775.32796</v>
      </c>
      <c r="C15" s="1003">
        <v>0.13151713178706242</v>
      </c>
      <c r="D15" s="1002">
        <v>2896.9623499999871</v>
      </c>
      <c r="E15" s="1003">
        <v>1.811978962223515E-2</v>
      </c>
      <c r="F15" s="1002">
        <v>5294.0217699999921</v>
      </c>
      <c r="G15" s="1003">
        <v>3.3616826644889519E-2</v>
      </c>
    </row>
    <row r="16" spans="1:8" s="64" customFormat="1" ht="12.6" customHeight="1">
      <c r="A16" s="1001" t="s">
        <v>205</v>
      </c>
      <c r="B16" s="1002">
        <v>94654.780050000001</v>
      </c>
      <c r="C16" s="1003">
        <v>7.6477960991547661E-2</v>
      </c>
      <c r="D16" s="1002">
        <v>1319.8751300000004</v>
      </c>
      <c r="E16" s="1003">
        <v>1.414128113304769E-2</v>
      </c>
      <c r="F16" s="1002">
        <v>2629.4856700000091</v>
      </c>
      <c r="G16" s="1003">
        <v>2.857351000847741E-2</v>
      </c>
    </row>
    <row r="17" spans="1:7" s="64" customFormat="1" ht="12.6" customHeight="1">
      <c r="A17" s="1001" t="s">
        <v>206</v>
      </c>
      <c r="B17" s="1002">
        <v>76725.700069999992</v>
      </c>
      <c r="C17" s="1003">
        <v>6.1991851799804008E-2</v>
      </c>
      <c r="D17" s="1002">
        <v>1287.9162899999938</v>
      </c>
      <c r="E17" s="1003">
        <v>1.7072562653165368E-2</v>
      </c>
      <c r="F17" s="1002">
        <v>1749.9773899999855</v>
      </c>
      <c r="G17" s="1003">
        <v>2.3340587158712234E-2</v>
      </c>
    </row>
    <row r="18" spans="1:7" s="64" customFormat="1" ht="12.6" customHeight="1">
      <c r="A18" s="1001" t="s">
        <v>207</v>
      </c>
      <c r="B18" s="1002">
        <v>173330.60427000001</v>
      </c>
      <c r="C18" s="1003">
        <v>0.14004544921027942</v>
      </c>
      <c r="D18" s="1002">
        <v>3725.5936700000311</v>
      </c>
      <c r="E18" s="1003">
        <v>2.1966294844829592E-2</v>
      </c>
      <c r="F18" s="1002">
        <v>5095.7035100000212</v>
      </c>
      <c r="G18" s="1003">
        <v>3.0289217558189252E-2</v>
      </c>
    </row>
    <row r="19" spans="1:7" s="64" customFormat="1" ht="12.6" customHeight="1">
      <c r="A19" s="1001" t="s">
        <v>208</v>
      </c>
      <c r="B19" s="1002">
        <v>230441.93317999999</v>
      </c>
      <c r="C19" s="1003">
        <v>0.18618953176212966</v>
      </c>
      <c r="D19" s="1002">
        <v>4478.8983699999808</v>
      </c>
      <c r="E19" s="1003">
        <v>1.9821376420112502E-2</v>
      </c>
      <c r="F19" s="1002">
        <v>6406.1061800000025</v>
      </c>
      <c r="G19" s="1003">
        <v>2.8594114904666679E-2</v>
      </c>
    </row>
    <row r="20" spans="1:7" s="64" customFormat="1" ht="12.6" customHeight="1">
      <c r="A20" s="1001" t="s">
        <v>682</v>
      </c>
      <c r="B20" s="1002">
        <v>41223.325939999995</v>
      </c>
      <c r="C20" s="1003">
        <v>3.3307096709915968E-2</v>
      </c>
      <c r="D20" s="1002">
        <v>1056.3954499999963</v>
      </c>
      <c r="E20" s="1003">
        <v>2.6300128914829468E-2</v>
      </c>
      <c r="F20" s="1002">
        <v>1645.8691099999996</v>
      </c>
      <c r="G20" s="1003">
        <v>4.1586025021001838E-2</v>
      </c>
    </row>
    <row r="21" spans="1:7" s="64" customFormat="1" ht="12.6" customHeight="1">
      <c r="A21" s="1001" t="s">
        <v>209</v>
      </c>
      <c r="B21" s="1002">
        <v>23398.577229999999</v>
      </c>
      <c r="C21" s="1003">
        <v>1.8905283766000945E-2</v>
      </c>
      <c r="D21" s="1002">
        <v>469.9730899999995</v>
      </c>
      <c r="E21" s="1003">
        <v>2.0497239480013141E-2</v>
      </c>
      <c r="F21" s="1002">
        <v>973.41764999999941</v>
      </c>
      <c r="G21" s="1003">
        <v>4.3407390102505605E-2</v>
      </c>
    </row>
    <row r="22" spans="1:7" s="64" customFormat="1" ht="12.6" customHeight="1">
      <c r="A22" s="1001" t="s">
        <v>210</v>
      </c>
      <c r="B22" s="1002">
        <v>43544.681210000002</v>
      </c>
      <c r="C22" s="1003">
        <v>3.5182675710710279E-2</v>
      </c>
      <c r="D22" s="1002">
        <v>1239.1159600000028</v>
      </c>
      <c r="E22" s="1003">
        <v>2.9289667982866696E-2</v>
      </c>
      <c r="F22" s="1002">
        <v>2024.4030900000071</v>
      </c>
      <c r="G22" s="1003">
        <v>4.8756973258925917E-2</v>
      </c>
    </row>
    <row r="23" spans="1:7" s="64" customFormat="1" ht="12.6" customHeight="1">
      <c r="A23" s="1001" t="s">
        <v>215</v>
      </c>
      <c r="B23" s="1002">
        <v>2343.5621099999998</v>
      </c>
      <c r="C23" s="1003">
        <v>1.8935213999247903E-3</v>
      </c>
      <c r="D23" s="1002">
        <v>112.00286000000006</v>
      </c>
      <c r="E23" s="1003">
        <v>5.019040386223228E-2</v>
      </c>
      <c r="F23" s="1002">
        <v>227.09038999999984</v>
      </c>
      <c r="G23" s="1003">
        <v>0.10729668053395947</v>
      </c>
    </row>
    <row r="24" spans="1:7" s="64" customFormat="1" ht="12.6" customHeight="1">
      <c r="A24" s="1001" t="s">
        <v>250</v>
      </c>
      <c r="B24" s="1002">
        <v>1305.05468</v>
      </c>
      <c r="C24" s="1003">
        <v>1.0544414223576943E-3</v>
      </c>
      <c r="D24" s="1002">
        <v>24.335980000000063</v>
      </c>
      <c r="E24" s="1003">
        <v>1.9001815152695167E-2</v>
      </c>
      <c r="F24" s="1002">
        <v>112.0310599999998</v>
      </c>
      <c r="G24" s="1003">
        <v>9.3905148332268373E-2</v>
      </c>
    </row>
    <row r="25" spans="1:7" s="64" customFormat="1" ht="12.6" customHeight="1">
      <c r="A25" s="1001" t="s">
        <v>249</v>
      </c>
      <c r="B25" s="1002">
        <v>51457.193329999995</v>
      </c>
      <c r="C25" s="1003">
        <v>4.1575726256481496E-2</v>
      </c>
      <c r="D25" s="1002">
        <v>206.37010000000009</v>
      </c>
      <c r="E25" s="1003">
        <v>4.0266689780545928E-3</v>
      </c>
      <c r="F25" s="1002">
        <v>345.11844999999448</v>
      </c>
      <c r="G25" s="1003">
        <v>6.7521901783533789E-3</v>
      </c>
    </row>
    <row r="26" spans="1:7" s="64" customFormat="1" ht="12.6" customHeight="1">
      <c r="A26" s="1001" t="s">
        <v>211</v>
      </c>
      <c r="B26" s="1002">
        <v>36645.671190000001</v>
      </c>
      <c r="C26" s="1003">
        <v>2.9608501655145964E-2</v>
      </c>
      <c r="D26" s="1002">
        <v>904.22332000000461</v>
      </c>
      <c r="E26" s="1003">
        <v>2.5299012040275404E-2</v>
      </c>
      <c r="F26" s="1002">
        <v>1858.6340199999977</v>
      </c>
      <c r="G26" s="1003">
        <v>5.3428925576992414E-2</v>
      </c>
    </row>
    <row r="27" spans="1:7" s="64" customFormat="1" ht="12.6" customHeight="1">
      <c r="A27" s="1001" t="s">
        <v>936</v>
      </c>
      <c r="B27" s="1002">
        <v>35472.065219999997</v>
      </c>
      <c r="C27" s="1003">
        <v>2.866026648365546E-2</v>
      </c>
      <c r="D27" s="1002">
        <v>271.56742999999551</v>
      </c>
      <c r="E27" s="1003">
        <v>7.7148747049009536E-3</v>
      </c>
      <c r="F27" s="1002">
        <v>1661.9406199999939</v>
      </c>
      <c r="G27" s="1003">
        <v>4.9155116689513667E-2</v>
      </c>
    </row>
    <row r="28" spans="1:7" s="64" customFormat="1" ht="12.6" customHeight="1">
      <c r="A28" s="1001" t="s">
        <v>213</v>
      </c>
      <c r="B28" s="1002">
        <v>37492.097759999997</v>
      </c>
      <c r="C28" s="1003">
        <v>3.0292386591210207E-2</v>
      </c>
      <c r="D28" s="1002">
        <v>1908.1752500000002</v>
      </c>
      <c r="E28" s="1003">
        <v>5.3624646059291292E-2</v>
      </c>
      <c r="F28" s="1002">
        <v>2987.2013299999962</v>
      </c>
      <c r="G28" s="1003">
        <v>8.6573258843426038E-2</v>
      </c>
    </row>
    <row r="29" spans="1:7" s="64" customFormat="1" ht="12.6" customHeight="1">
      <c r="A29" s="1001" t="s">
        <v>214</v>
      </c>
      <c r="B29" s="1002">
        <v>54926.067259999996</v>
      </c>
      <c r="C29" s="1003">
        <v>4.4378462737016344E-2</v>
      </c>
      <c r="D29" s="1002">
        <v>946.36886999999842</v>
      </c>
      <c r="E29" s="1003">
        <v>1.753194067818864E-2</v>
      </c>
      <c r="F29" s="1002">
        <v>1559.7199399999954</v>
      </c>
      <c r="G29" s="1003">
        <v>2.9226657216156582E-2</v>
      </c>
    </row>
    <row r="30" spans="1:7" s="64" customFormat="1" ht="24" customHeight="1">
      <c r="A30" s="979" t="s">
        <v>1386</v>
      </c>
      <c r="B30" s="980">
        <v>1237673.9497599998</v>
      </c>
      <c r="C30" s="981">
        <v>1</v>
      </c>
      <c r="D30" s="980">
        <v>24379.384069999913</v>
      </c>
      <c r="E30" s="981">
        <v>2.009354097463989E-2</v>
      </c>
      <c r="F30" s="980">
        <v>39599.328879999928</v>
      </c>
      <c r="G30" s="981">
        <v>3.305247285090962E-2</v>
      </c>
    </row>
    <row r="31" spans="1:7">
      <c r="A31" s="34" t="s">
        <v>577</v>
      </c>
      <c r="B31" s="1005"/>
      <c r="C31" s="1005"/>
      <c r="D31" s="972"/>
      <c r="E31" s="997"/>
      <c r="F31" s="997"/>
      <c r="G31" s="997"/>
    </row>
    <row r="33" spans="1:13">
      <c r="A33" s="548"/>
      <c r="H33" s="954"/>
    </row>
    <row r="34" spans="1:13" ht="12.75" customHeight="1">
      <c r="A34" s="156" t="s">
        <v>1396</v>
      </c>
      <c r="G34" s="140" t="str">
        <f>G1</f>
        <v>Ožujak 2021.</v>
      </c>
    </row>
    <row r="35" spans="1:13">
      <c r="A35" s="878" t="s">
        <v>1397</v>
      </c>
      <c r="G35" s="550" t="str">
        <f>G2</f>
        <v>March 2021</v>
      </c>
      <c r="M35" s="840"/>
    </row>
    <row r="37" spans="1:13" ht="30" customHeight="1">
      <c r="A37" s="1111" t="s">
        <v>1453</v>
      </c>
      <c r="B37" s="952" t="s">
        <v>1113</v>
      </c>
      <c r="C37" s="1099" t="s">
        <v>1114</v>
      </c>
      <c r="D37" s="1099"/>
      <c r="E37" s="1099"/>
      <c r="F37" s="1099"/>
      <c r="G37" s="952"/>
    </row>
    <row r="38" spans="1:13" ht="31.9" customHeight="1">
      <c r="A38" s="1111"/>
      <c r="B38" s="853" t="str">
        <f>G34</f>
        <v>Ožujak 2021.</v>
      </c>
      <c r="C38" s="1016" t="s">
        <v>685</v>
      </c>
      <c r="D38" s="1016" t="s">
        <v>60</v>
      </c>
      <c r="E38" s="1016" t="s">
        <v>61</v>
      </c>
      <c r="F38" s="1016" t="s">
        <v>880</v>
      </c>
      <c r="G38" s="1016" t="s">
        <v>62</v>
      </c>
    </row>
    <row r="39" spans="1:13" ht="39" customHeight="1">
      <c r="A39" s="1111"/>
      <c r="B39" s="854" t="str">
        <f>G35</f>
        <v>March 2021</v>
      </c>
      <c r="C39" s="1017" t="s">
        <v>264</v>
      </c>
      <c r="D39" s="1017" t="s">
        <v>51</v>
      </c>
      <c r="E39" s="1017" t="s">
        <v>882</v>
      </c>
      <c r="F39" s="1018" t="s">
        <v>53</v>
      </c>
      <c r="G39" s="1017" t="s">
        <v>881</v>
      </c>
    </row>
    <row r="40" spans="1:13" ht="12.75" customHeight="1">
      <c r="A40" s="1001" t="s">
        <v>930</v>
      </c>
      <c r="B40" s="998">
        <v>167.1541</v>
      </c>
      <c r="C40" s="999">
        <v>1.5246237485871008E-2</v>
      </c>
      <c r="D40" s="999">
        <v>2.4501628804246264E-2</v>
      </c>
      <c r="E40" s="999">
        <v>9.9889783416187677E-2</v>
      </c>
      <c r="F40" s="999">
        <v>5.7046272737385939E-2</v>
      </c>
      <c r="G40" s="1000">
        <v>40906</v>
      </c>
    </row>
    <row r="41" spans="1:13" ht="12.75" customHeight="1">
      <c r="A41" s="1001" t="s">
        <v>913</v>
      </c>
      <c r="B41" s="998">
        <v>291.91129999999998</v>
      </c>
      <c r="C41" s="999">
        <v>1.6060018663593342E-2</v>
      </c>
      <c r="D41" s="999">
        <v>2.6291595457771821E-2</v>
      </c>
      <c r="E41" s="999">
        <v>9.7505799373630089E-2</v>
      </c>
      <c r="F41" s="999">
        <v>6.4753632705816688E-2</v>
      </c>
      <c r="G41" s="1000">
        <v>38054</v>
      </c>
    </row>
    <row r="42" spans="1:13" ht="12.75" customHeight="1">
      <c r="A42" s="1001" t="s">
        <v>202</v>
      </c>
      <c r="B42" s="998">
        <v>276.21629999999999</v>
      </c>
      <c r="C42" s="999">
        <v>1.7405746345732567E-2</v>
      </c>
      <c r="D42" s="999">
        <v>2.686838495254458E-2</v>
      </c>
      <c r="E42" s="999">
        <v>0.10157281915810026</v>
      </c>
      <c r="F42" s="999">
        <v>6.429907834504256E-2</v>
      </c>
      <c r="G42" s="1000">
        <v>38335</v>
      </c>
    </row>
    <row r="43" spans="1:13" ht="12.75" customHeight="1">
      <c r="A43" s="1001" t="s">
        <v>932</v>
      </c>
      <c r="B43" s="998">
        <v>269.64479999999998</v>
      </c>
      <c r="C43" s="999">
        <v>1.657848484094452E-2</v>
      </c>
      <c r="D43" s="999">
        <v>2.556839035715102E-2</v>
      </c>
      <c r="E43" s="999">
        <v>0.10473761924349509</v>
      </c>
      <c r="F43" s="999">
        <v>6.3721732963795796E-2</v>
      </c>
      <c r="G43" s="1000">
        <v>38425</v>
      </c>
    </row>
    <row r="44" spans="1:13" ht="12.75" customHeight="1">
      <c r="A44" s="1004" t="s">
        <v>203</v>
      </c>
      <c r="B44" s="998">
        <v>111.8151</v>
      </c>
      <c r="C44" s="999">
        <v>3.1903965117374066E-3</v>
      </c>
      <c r="D44" s="999">
        <v>7.2089487167477416E-3</v>
      </c>
      <c r="E44" s="999">
        <v>2.8127157924934761E-2</v>
      </c>
      <c r="F44" s="999">
        <v>2.6612049580766017E-2</v>
      </c>
      <c r="G44" s="1000">
        <v>42734</v>
      </c>
    </row>
    <row r="45" spans="1:13" ht="12.75" customHeight="1">
      <c r="A45" s="1004" t="s">
        <v>204</v>
      </c>
      <c r="B45" s="998">
        <v>145.71430000000001</v>
      </c>
      <c r="C45" s="999">
        <v>1.6246491957306462E-2</v>
      </c>
      <c r="D45" s="999">
        <v>2.4764228900156803E-2</v>
      </c>
      <c r="E45" s="999">
        <v>0.10565856486399534</v>
      </c>
      <c r="F45" s="999">
        <v>4.529446424089012E-2</v>
      </c>
      <c r="G45" s="1000">
        <v>41184</v>
      </c>
      <c r="I45" s="204"/>
      <c r="J45" s="204"/>
      <c r="K45" s="204"/>
      <c r="L45" s="204"/>
      <c r="M45" s="204"/>
    </row>
    <row r="46" spans="1:13" ht="12.75" customHeight="1">
      <c r="A46" s="1004" t="s">
        <v>205</v>
      </c>
      <c r="B46" s="998">
        <v>215.26009999999999</v>
      </c>
      <c r="C46" s="999">
        <v>1.6390865046152076E-2</v>
      </c>
      <c r="D46" s="999">
        <v>2.5492475310729901E-2</v>
      </c>
      <c r="E46" s="999">
        <v>0.10471430426279114</v>
      </c>
      <c r="F46" s="999">
        <v>6.3347185432068187E-2</v>
      </c>
      <c r="G46" s="1000">
        <v>39730</v>
      </c>
      <c r="I46" s="204"/>
      <c r="J46" s="204"/>
      <c r="K46" s="204"/>
      <c r="L46" s="204"/>
      <c r="M46" s="204"/>
    </row>
    <row r="47" spans="1:13" ht="12.75" customHeight="1">
      <c r="A47" s="1004" t="s">
        <v>206</v>
      </c>
      <c r="B47" s="998">
        <v>162.9709</v>
      </c>
      <c r="C47" s="999">
        <v>1.7771718630171851E-2</v>
      </c>
      <c r="D47" s="999">
        <v>2.2683146309964715E-2</v>
      </c>
      <c r="E47" s="999">
        <v>0.12412718010974259</v>
      </c>
      <c r="F47" s="999">
        <v>3.1934052397622814E-2</v>
      </c>
      <c r="G47" s="1000">
        <v>38615</v>
      </c>
      <c r="I47" s="204"/>
      <c r="J47" s="204"/>
      <c r="K47" s="204"/>
      <c r="L47" s="204"/>
      <c r="M47" s="204"/>
    </row>
    <row r="48" spans="1:13" ht="12.75" customHeight="1">
      <c r="A48" s="1004" t="s">
        <v>207</v>
      </c>
      <c r="B48" s="998">
        <v>193.3999</v>
      </c>
      <c r="C48" s="999">
        <v>1.765693577760559E-2</v>
      </c>
      <c r="D48" s="999">
        <v>2.3044972741709108E-2</v>
      </c>
      <c r="E48" s="999">
        <v>0.1243350054966872</v>
      </c>
      <c r="F48" s="999">
        <v>5.2742267331454373E-2</v>
      </c>
      <c r="G48" s="1000">
        <v>39602</v>
      </c>
      <c r="I48" s="1131"/>
      <c r="J48" s="1131"/>
      <c r="K48" s="1131"/>
      <c r="L48" s="204"/>
      <c r="M48" s="204"/>
    </row>
    <row r="49" spans="1:13" ht="12.75" customHeight="1">
      <c r="A49" s="1004" t="s">
        <v>208</v>
      </c>
      <c r="B49" s="998">
        <v>181.2191</v>
      </c>
      <c r="C49" s="999">
        <v>1.8174064693310222E-2</v>
      </c>
      <c r="D49" s="999">
        <v>2.4279420201386518E-2</v>
      </c>
      <c r="E49" s="999">
        <v>0.12998862024349558</v>
      </c>
      <c r="F49" s="999">
        <v>4.0697106799917337E-2</v>
      </c>
      <c r="G49" s="1000">
        <v>38846</v>
      </c>
      <c r="I49" s="956"/>
      <c r="J49" s="340"/>
      <c r="K49" s="1128"/>
      <c r="L49" s="204"/>
      <c r="M49" s="204"/>
    </row>
    <row r="50" spans="1:13" ht="12.75" customHeight="1">
      <c r="A50" s="1004" t="s">
        <v>682</v>
      </c>
      <c r="B50" s="998">
        <v>112.1795</v>
      </c>
      <c r="C50" s="999">
        <v>1.9425327988702543E-2</v>
      </c>
      <c r="D50" s="999">
        <v>2.1034236382584701E-2</v>
      </c>
      <c r="E50" s="999">
        <v>0.11721775884202426</v>
      </c>
      <c r="F50" s="999">
        <v>5.43943376948679E-2</v>
      </c>
      <c r="G50" s="1000">
        <v>43494</v>
      </c>
      <c r="I50" s="341"/>
      <c r="J50" s="342"/>
      <c r="K50" s="1129"/>
      <c r="L50" s="204"/>
      <c r="M50" s="204"/>
    </row>
    <row r="51" spans="1:13" ht="12.75" customHeight="1">
      <c r="A51" s="1001" t="s">
        <v>209</v>
      </c>
      <c r="B51" s="998">
        <v>229.74270000000001</v>
      </c>
      <c r="C51" s="999">
        <v>2.0005620753633845E-2</v>
      </c>
      <c r="D51" s="999">
        <v>3.9828860682493424E-2</v>
      </c>
      <c r="E51" s="999">
        <v>0.14196846327168589</v>
      </c>
      <c r="F51" s="999">
        <v>7.0214902670852952E-2</v>
      </c>
      <c r="G51" s="1000">
        <v>39812</v>
      </c>
      <c r="I51" s="344"/>
      <c r="J51" s="344"/>
      <c r="K51" s="345"/>
      <c r="L51" s="204"/>
      <c r="M51" s="204"/>
    </row>
    <row r="52" spans="1:13" ht="12.75" customHeight="1">
      <c r="A52" s="1001" t="s">
        <v>210</v>
      </c>
      <c r="B52" s="998">
        <v>145.2611</v>
      </c>
      <c r="C52" s="999">
        <v>2.3829258769017782E-2</v>
      </c>
      <c r="D52" s="999">
        <v>4.4508855895397423E-2</v>
      </c>
      <c r="E52" s="999">
        <v>0.16464636341405731</v>
      </c>
      <c r="F52" s="999">
        <v>7.3597091254938185E-2</v>
      </c>
      <c r="G52" s="1000">
        <v>42367</v>
      </c>
      <c r="I52" s="344"/>
      <c r="J52" s="344"/>
      <c r="K52" s="345"/>
      <c r="L52" s="204"/>
      <c r="M52" s="204"/>
    </row>
    <row r="53" spans="1:13" ht="12.75" customHeight="1">
      <c r="A53" s="1001" t="s">
        <v>215</v>
      </c>
      <c r="B53" s="998">
        <v>120.3279</v>
      </c>
      <c r="C53" s="999">
        <v>2.3084202498195382E-2</v>
      </c>
      <c r="D53" s="999">
        <v>4.5498621095929032E-2</v>
      </c>
      <c r="E53" s="999">
        <v>0.15320234152175916</v>
      </c>
      <c r="F53" s="999">
        <v>5.1579063367851896E-2</v>
      </c>
      <c r="G53" s="1000">
        <v>42943</v>
      </c>
      <c r="I53" s="344"/>
      <c r="J53" s="344"/>
      <c r="K53" s="345"/>
      <c r="L53" s="204"/>
      <c r="M53" s="204"/>
    </row>
    <row r="54" spans="1:13" ht="12.75" customHeight="1">
      <c r="A54" s="1001" t="s">
        <v>250</v>
      </c>
      <c r="B54" s="998">
        <v>111.80289999999999</v>
      </c>
      <c r="C54" s="999">
        <v>1.1095536101866595E-2</v>
      </c>
      <c r="D54" s="999">
        <v>2.5726912339321426E-2</v>
      </c>
      <c r="E54" s="999">
        <v>8.6630802948794536E-2</v>
      </c>
      <c r="F54" s="999">
        <v>4.5868974186695999E-2</v>
      </c>
      <c r="G54" s="1000">
        <v>43378</v>
      </c>
      <c r="I54" s="344"/>
      <c r="J54" s="344"/>
      <c r="K54" s="345"/>
      <c r="L54" s="204"/>
      <c r="M54" s="204"/>
    </row>
    <row r="55" spans="1:13" ht="12.75" customHeight="1">
      <c r="A55" s="1001" t="s">
        <v>249</v>
      </c>
      <c r="B55" s="998">
        <v>112.2351</v>
      </c>
      <c r="C55" s="999">
        <v>8.9310114201881074E-3</v>
      </c>
      <c r="D55" s="999">
        <v>1.9673915413520253E-2</v>
      </c>
      <c r="E55" s="999">
        <v>8.4663289348303916E-2</v>
      </c>
      <c r="F55" s="999">
        <v>4.5640481636729957E-2</v>
      </c>
      <c r="G55" s="1000">
        <v>43342</v>
      </c>
      <c r="I55" s="344"/>
      <c r="J55" s="344"/>
      <c r="K55" s="345"/>
      <c r="L55" s="204"/>
      <c r="M55" s="204"/>
    </row>
    <row r="56" spans="1:13" ht="12.75" customHeight="1">
      <c r="A56" s="1001" t="s">
        <v>211</v>
      </c>
      <c r="B56" s="998">
        <v>291.08229999999998</v>
      </c>
      <c r="C56" s="999">
        <v>2.1090967513581603E-2</v>
      </c>
      <c r="D56" s="999">
        <v>4.1654767962748508E-2</v>
      </c>
      <c r="E56" s="999">
        <v>0.13439832702121063</v>
      </c>
      <c r="F56" s="999">
        <v>6.854768533776312E-2</v>
      </c>
      <c r="G56" s="1000">
        <v>38404</v>
      </c>
      <c r="I56" s="204"/>
      <c r="J56" s="204"/>
      <c r="K56" s="204"/>
      <c r="L56" s="204"/>
      <c r="M56" s="204"/>
    </row>
    <row r="57" spans="1:13" ht="12.75" customHeight="1">
      <c r="A57" s="1001" t="s">
        <v>212</v>
      </c>
      <c r="B57" s="998">
        <v>302.4128</v>
      </c>
      <c r="C57" s="999">
        <v>2.179673187553266E-2</v>
      </c>
      <c r="D57" s="999">
        <v>4.3589048990360015E-2</v>
      </c>
      <c r="E57" s="999">
        <v>0.13638269825356186</v>
      </c>
      <c r="F57" s="999">
        <v>6.8260826344050729E-2</v>
      </c>
      <c r="G57" s="1000">
        <v>38169</v>
      </c>
      <c r="I57" s="204"/>
      <c r="J57" s="204"/>
      <c r="K57" s="204"/>
      <c r="L57" s="204"/>
      <c r="M57" s="204"/>
    </row>
    <row r="58" spans="1:13" ht="12.75" customHeight="1">
      <c r="A58" s="1004" t="s">
        <v>213</v>
      </c>
      <c r="B58" s="998">
        <v>138.9863</v>
      </c>
      <c r="C58" s="999">
        <v>2.2379819911007306E-2</v>
      </c>
      <c r="D58" s="999">
        <v>4.3448524388321134E-2</v>
      </c>
      <c r="E58" s="999">
        <v>0.13967195532045568</v>
      </c>
      <c r="F58" s="999">
        <v>6.2827710491360378E-2</v>
      </c>
      <c r="G58" s="1000">
        <v>42314</v>
      </c>
      <c r="I58" s="204"/>
      <c r="J58" s="204"/>
      <c r="K58" s="204"/>
      <c r="L58" s="204"/>
      <c r="M58" s="204"/>
    </row>
    <row r="59" spans="1:13" ht="12.75" customHeight="1">
      <c r="A59" s="1001" t="s">
        <v>214</v>
      </c>
      <c r="B59" s="998">
        <v>261.33909999999997</v>
      </c>
      <c r="C59" s="999">
        <v>1.5729204277939231E-2</v>
      </c>
      <c r="D59" s="999">
        <v>2.9596976833791099E-2</v>
      </c>
      <c r="E59" s="999">
        <v>9.2973769626566533E-2</v>
      </c>
      <c r="F59" s="999">
        <v>6.9548067454759721E-2</v>
      </c>
      <c r="G59" s="1000">
        <v>39071</v>
      </c>
    </row>
    <row r="60" spans="1:13" ht="12.75" customHeight="1">
      <c r="A60" s="34" t="s">
        <v>577</v>
      </c>
    </row>
    <row r="61" spans="1:13" ht="12.75" customHeight="1">
      <c r="C61" s="77"/>
      <c r="D61" s="77"/>
      <c r="E61" s="77"/>
      <c r="F61" s="77"/>
    </row>
    <row r="62" spans="1:13" ht="12.75" customHeight="1">
      <c r="A62" s="48"/>
      <c r="C62" s="77"/>
      <c r="D62" s="77"/>
      <c r="E62" s="77"/>
      <c r="F62" s="77"/>
    </row>
    <row r="63" spans="1:13" ht="12.75" customHeight="1">
      <c r="A63" s="51"/>
    </row>
    <row r="64" spans="1:13" ht="12.75" customHeight="1">
      <c r="G64" s="14" t="s">
        <v>1399</v>
      </c>
    </row>
    <row r="65" spans="1:7" ht="12.75" customHeight="1"/>
    <row r="66" spans="1:7" ht="12.75" customHeight="1">
      <c r="B66" s="1035"/>
      <c r="C66" s="77"/>
      <c r="D66" s="77"/>
      <c r="E66" s="77"/>
      <c r="F66" s="77"/>
      <c r="G66" s="1036"/>
    </row>
    <row r="67" spans="1:7" ht="12.75" customHeight="1">
      <c r="B67" s="1035"/>
      <c r="C67" s="77"/>
      <c r="D67" s="77"/>
      <c r="E67" s="77"/>
      <c r="F67" s="77"/>
      <c r="G67" s="1036"/>
    </row>
    <row r="68" spans="1:7" ht="12.75" customHeight="1">
      <c r="B68" s="1035"/>
      <c r="C68" s="77"/>
      <c r="D68" s="77"/>
      <c r="E68" s="77"/>
      <c r="F68" s="77"/>
      <c r="G68" s="1036"/>
    </row>
    <row r="69" spans="1:7" ht="12.75" customHeight="1">
      <c r="B69" s="1035"/>
      <c r="C69" s="77"/>
      <c r="D69" s="77"/>
      <c r="E69" s="77"/>
      <c r="F69" s="77"/>
      <c r="G69" s="1036"/>
    </row>
    <row r="70" spans="1:7" ht="12.75" customHeight="1">
      <c r="B70" s="1035"/>
      <c r="C70" s="77"/>
      <c r="D70" s="77"/>
      <c r="E70" s="77"/>
      <c r="F70" s="77"/>
      <c r="G70" s="1036"/>
    </row>
    <row r="71" spans="1:7" ht="12.75" customHeight="1">
      <c r="B71" s="1035"/>
      <c r="C71" s="77"/>
      <c r="D71" s="77"/>
      <c r="E71" s="77"/>
      <c r="F71" s="77"/>
      <c r="G71" s="1036"/>
    </row>
    <row r="72" spans="1:7" ht="12.75" customHeight="1">
      <c r="B72" s="1035"/>
      <c r="C72" s="77"/>
      <c r="D72" s="77"/>
      <c r="E72" s="77"/>
      <c r="F72" s="77"/>
      <c r="G72" s="1036"/>
    </row>
    <row r="73" spans="1:7" ht="12.75" customHeight="1">
      <c r="B73" s="1035"/>
      <c r="C73" s="77"/>
      <c r="D73" s="77"/>
      <c r="E73" s="77"/>
      <c r="F73" s="77"/>
      <c r="G73" s="1036"/>
    </row>
    <row r="74" spans="1:7" ht="12.75" customHeight="1">
      <c r="B74" s="1035"/>
      <c r="C74" s="77"/>
      <c r="D74" s="77"/>
      <c r="E74" s="77"/>
      <c r="F74" s="77"/>
      <c r="G74" s="1036"/>
    </row>
    <row r="75" spans="1:7" ht="12.75" customHeight="1">
      <c r="B75" s="1035"/>
      <c r="C75" s="77"/>
      <c r="D75" s="77"/>
      <c r="E75" s="77"/>
      <c r="F75" s="77"/>
      <c r="G75" s="1036"/>
    </row>
    <row r="76" spans="1:7" ht="12.75" customHeight="1">
      <c r="B76" s="1035"/>
      <c r="C76" s="77"/>
      <c r="D76" s="77"/>
      <c r="E76" s="77"/>
      <c r="F76" s="77"/>
      <c r="G76" s="1036"/>
    </row>
    <row r="77" spans="1:7" ht="12.75" customHeight="1">
      <c r="B77" s="1035"/>
      <c r="C77" s="77"/>
      <c r="D77" s="77"/>
      <c r="E77" s="77"/>
      <c r="F77" s="77"/>
      <c r="G77" s="1036"/>
    </row>
    <row r="78" spans="1:7" ht="12.75" customHeight="1">
      <c r="A78" s="343"/>
      <c r="B78" s="1035"/>
      <c r="C78" s="77"/>
      <c r="D78" s="77"/>
      <c r="E78" s="77"/>
      <c r="F78" s="77"/>
      <c r="G78" s="1036"/>
    </row>
    <row r="79" spans="1:7" ht="12.75" customHeight="1">
      <c r="A79" s="343"/>
      <c r="B79" s="1035"/>
      <c r="C79" s="77"/>
      <c r="D79" s="77"/>
      <c r="E79" s="77"/>
      <c r="F79" s="77"/>
      <c r="G79" s="1036"/>
    </row>
    <row r="80" spans="1:7" ht="12.75" customHeight="1">
      <c r="A80" s="343"/>
      <c r="B80" s="1035"/>
      <c r="C80" s="77"/>
      <c r="D80" s="77"/>
      <c r="E80" s="77"/>
      <c r="F80" s="77"/>
      <c r="G80" s="1036"/>
    </row>
    <row r="81" spans="1:7" ht="12.75" customHeight="1">
      <c r="A81" s="973"/>
      <c r="B81" s="1035"/>
      <c r="C81" s="77"/>
      <c r="D81" s="77"/>
      <c r="E81" s="77"/>
      <c r="F81" s="77"/>
      <c r="G81" s="1036"/>
    </row>
    <row r="82" spans="1:7">
      <c r="A82" s="973"/>
      <c r="B82" s="1035"/>
      <c r="C82" s="77"/>
      <c r="D82" s="77"/>
      <c r="E82" s="77"/>
      <c r="F82" s="77"/>
      <c r="G82" s="1036"/>
    </row>
    <row r="83" spans="1:7">
      <c r="A83" s="973"/>
      <c r="B83" s="1035"/>
      <c r="C83" s="77"/>
      <c r="D83" s="77"/>
      <c r="E83" s="77"/>
      <c r="F83" s="77"/>
      <c r="G83" s="1036"/>
    </row>
    <row r="84" spans="1:7">
      <c r="A84" s="973"/>
      <c r="B84" s="1035"/>
      <c r="C84" s="77"/>
      <c r="D84" s="77"/>
      <c r="E84" s="77"/>
      <c r="F84" s="77"/>
      <c r="G84" s="1036"/>
    </row>
    <row r="85" spans="1:7">
      <c r="A85" s="973"/>
      <c r="B85" s="1035"/>
      <c r="C85" s="77"/>
      <c r="D85" s="77"/>
      <c r="E85" s="77"/>
      <c r="F85" s="77"/>
      <c r="G85" s="1036"/>
    </row>
    <row r="86" spans="1:7">
      <c r="A86" s="973"/>
    </row>
    <row r="87" spans="1:7">
      <c r="A87" s="973"/>
    </row>
    <row r="88" spans="1:7">
      <c r="A88" s="976"/>
    </row>
    <row r="89" spans="1:7">
      <c r="A89" s="976"/>
    </row>
    <row r="90" spans="1:7">
      <c r="A90" s="976"/>
    </row>
    <row r="91" spans="1:7">
      <c r="A91" s="976"/>
    </row>
    <row r="92" spans="1:7">
      <c r="A92" s="973"/>
    </row>
    <row r="93" spans="1:7">
      <c r="A93" s="973"/>
    </row>
    <row r="94" spans="1:7">
      <c r="A94" s="973"/>
    </row>
    <row r="95" spans="1:7">
      <c r="A95" s="973"/>
    </row>
    <row r="96" spans="1:7">
      <c r="A96" s="973"/>
    </row>
    <row r="97" spans="1:1">
      <c r="A97" s="976"/>
    </row>
    <row r="98" spans="1:1">
      <c r="A98" s="976"/>
    </row>
    <row r="99" spans="1:1">
      <c r="A99" s="976"/>
    </row>
    <row r="100" spans="1:1">
      <c r="A100" s="976"/>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 right="0.7" top="0.75" bottom="0.75" header="0.3" footer="0.3"/>
  <pageSetup paperSize="9" scale="5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1420</v>
      </c>
      <c r="AQ1" s="140" t="str">
        <f>Naslovnica!A20</f>
        <v>Ožujak 2021.</v>
      </c>
    </row>
    <row r="2" spans="1:43" ht="12.75" customHeight="1">
      <c r="A2" s="573" t="s">
        <v>1421</v>
      </c>
      <c r="G2" s="539"/>
      <c r="AQ2" s="550" t="str">
        <f>Naslovnica!A24</f>
        <v>March 2021</v>
      </c>
    </row>
    <row r="3" spans="1:43" ht="12.75" customHeight="1">
      <c r="AQ3" s="25"/>
    </row>
    <row r="4" spans="1:43" ht="12.75" customHeight="1">
      <c r="A4" s="343"/>
      <c r="B4" s="879"/>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271"/>
      <c r="AQ4" s="25" t="s">
        <v>454</v>
      </c>
    </row>
    <row r="5" spans="1:43" ht="48.75" customHeight="1">
      <c r="A5" s="1118" t="s">
        <v>588</v>
      </c>
      <c r="B5" s="1087" t="s">
        <v>930</v>
      </c>
      <c r="C5" s="1087"/>
      <c r="D5" s="1087" t="s">
        <v>913</v>
      </c>
      <c r="E5" s="1087"/>
      <c r="F5" s="1087" t="s">
        <v>931</v>
      </c>
      <c r="G5" s="1087"/>
      <c r="H5" s="1120" t="s">
        <v>932</v>
      </c>
      <c r="I5" s="1120"/>
      <c r="J5" s="1087" t="s">
        <v>203</v>
      </c>
      <c r="K5" s="1087"/>
      <c r="L5" s="1087" t="s">
        <v>204</v>
      </c>
      <c r="M5" s="1087"/>
      <c r="N5" s="1087" t="s">
        <v>205</v>
      </c>
      <c r="O5" s="1087"/>
      <c r="P5" s="1087" t="s">
        <v>209</v>
      </c>
      <c r="Q5" s="1087"/>
      <c r="R5" s="1087" t="s">
        <v>206</v>
      </c>
      <c r="S5" s="1087"/>
      <c r="T5" s="1087" t="s">
        <v>933</v>
      </c>
      <c r="U5" s="1087"/>
      <c r="V5" s="1087" t="s">
        <v>934</v>
      </c>
      <c r="W5" s="1087"/>
      <c r="X5" s="1087" t="s">
        <v>682</v>
      </c>
      <c r="Y5" s="1087"/>
      <c r="Z5" s="1087" t="s">
        <v>208</v>
      </c>
      <c r="AA5" s="1087"/>
      <c r="AB5" s="1087" t="s">
        <v>935</v>
      </c>
      <c r="AC5" s="1087"/>
      <c r="AD5" s="1087" t="s">
        <v>936</v>
      </c>
      <c r="AE5" s="1087"/>
      <c r="AF5" s="1087" t="s">
        <v>937</v>
      </c>
      <c r="AG5" s="1087"/>
      <c r="AH5" s="1087" t="s">
        <v>250</v>
      </c>
      <c r="AI5" s="1087"/>
      <c r="AJ5" s="1087" t="s">
        <v>249</v>
      </c>
      <c r="AK5" s="1087"/>
      <c r="AL5" s="1087" t="s">
        <v>938</v>
      </c>
      <c r="AM5" s="1087"/>
      <c r="AN5" s="1087" t="s">
        <v>939</v>
      </c>
      <c r="AO5" s="1087"/>
      <c r="AP5" s="1087" t="s">
        <v>453</v>
      </c>
      <c r="AQ5" s="1087"/>
    </row>
    <row r="6" spans="1:43">
      <c r="A6" s="1118"/>
      <c r="B6" s="742" t="s">
        <v>31</v>
      </c>
      <c r="C6" s="742" t="s">
        <v>32</v>
      </c>
      <c r="D6" s="742" t="s">
        <v>31</v>
      </c>
      <c r="E6" s="742" t="s">
        <v>32</v>
      </c>
      <c r="F6" s="742" t="s">
        <v>31</v>
      </c>
      <c r="G6" s="742" t="s">
        <v>32</v>
      </c>
      <c r="H6" s="742" t="s">
        <v>31</v>
      </c>
      <c r="I6" s="742" t="s">
        <v>32</v>
      </c>
      <c r="J6" s="742" t="s">
        <v>32</v>
      </c>
      <c r="K6" s="742" t="s">
        <v>32</v>
      </c>
      <c r="L6" s="742" t="s">
        <v>31</v>
      </c>
      <c r="M6" s="742" t="s">
        <v>32</v>
      </c>
      <c r="N6" s="742" t="s">
        <v>31</v>
      </c>
      <c r="O6" s="742" t="s">
        <v>32</v>
      </c>
      <c r="P6" s="742" t="s">
        <v>31</v>
      </c>
      <c r="Q6" s="742" t="s">
        <v>32</v>
      </c>
      <c r="R6" s="742" t="s">
        <v>31</v>
      </c>
      <c r="S6" s="742" t="s">
        <v>32</v>
      </c>
      <c r="T6" s="742" t="s">
        <v>31</v>
      </c>
      <c r="U6" s="742" t="s">
        <v>32</v>
      </c>
      <c r="V6" s="742" t="s">
        <v>31</v>
      </c>
      <c r="W6" s="742" t="s">
        <v>32</v>
      </c>
      <c r="X6" s="742" t="s">
        <v>31</v>
      </c>
      <c r="Y6" s="742" t="s">
        <v>32</v>
      </c>
      <c r="Z6" s="742" t="s">
        <v>31</v>
      </c>
      <c r="AA6" s="742" t="s">
        <v>32</v>
      </c>
      <c r="AB6" s="742" t="s">
        <v>31</v>
      </c>
      <c r="AC6" s="742" t="s">
        <v>32</v>
      </c>
      <c r="AD6" s="742" t="s">
        <v>31</v>
      </c>
      <c r="AE6" s="742" t="s">
        <v>32</v>
      </c>
      <c r="AF6" s="742" t="s">
        <v>31</v>
      </c>
      <c r="AG6" s="742" t="s">
        <v>32</v>
      </c>
      <c r="AH6" s="742" t="s">
        <v>31</v>
      </c>
      <c r="AI6" s="742" t="s">
        <v>32</v>
      </c>
      <c r="AJ6" s="742" t="s">
        <v>31</v>
      </c>
      <c r="AK6" s="742" t="s">
        <v>32</v>
      </c>
      <c r="AL6" s="742" t="s">
        <v>31</v>
      </c>
      <c r="AM6" s="742" t="s">
        <v>32</v>
      </c>
      <c r="AN6" s="742" t="s">
        <v>31</v>
      </c>
      <c r="AO6" s="742" t="s">
        <v>32</v>
      </c>
      <c r="AP6" s="742" t="s">
        <v>31</v>
      </c>
      <c r="AQ6" s="742" t="s">
        <v>32</v>
      </c>
    </row>
    <row r="7" spans="1:43">
      <c r="A7" s="1118"/>
      <c r="B7" s="743" t="s">
        <v>29</v>
      </c>
      <c r="C7" s="743" t="s">
        <v>30</v>
      </c>
      <c r="D7" s="743" t="s">
        <v>29</v>
      </c>
      <c r="E7" s="743" t="s">
        <v>30</v>
      </c>
      <c r="F7" s="743" t="s">
        <v>29</v>
      </c>
      <c r="G7" s="743" t="s">
        <v>30</v>
      </c>
      <c r="H7" s="743" t="s">
        <v>29</v>
      </c>
      <c r="I7" s="743" t="s">
        <v>30</v>
      </c>
      <c r="J7" s="743" t="s">
        <v>30</v>
      </c>
      <c r="K7" s="743" t="s">
        <v>30</v>
      </c>
      <c r="L7" s="743" t="s">
        <v>29</v>
      </c>
      <c r="M7" s="743" t="s">
        <v>30</v>
      </c>
      <c r="N7" s="743" t="s">
        <v>29</v>
      </c>
      <c r="O7" s="743" t="s">
        <v>30</v>
      </c>
      <c r="P7" s="743" t="s">
        <v>29</v>
      </c>
      <c r="Q7" s="743" t="s">
        <v>30</v>
      </c>
      <c r="R7" s="743" t="s">
        <v>29</v>
      </c>
      <c r="S7" s="743" t="s">
        <v>30</v>
      </c>
      <c r="T7" s="743" t="s">
        <v>29</v>
      </c>
      <c r="U7" s="743" t="s">
        <v>30</v>
      </c>
      <c r="V7" s="743" t="s">
        <v>29</v>
      </c>
      <c r="W7" s="743" t="s">
        <v>30</v>
      </c>
      <c r="X7" s="743" t="s">
        <v>29</v>
      </c>
      <c r="Y7" s="743" t="s">
        <v>30</v>
      </c>
      <c r="Z7" s="743" t="s">
        <v>29</v>
      </c>
      <c r="AA7" s="743" t="s">
        <v>30</v>
      </c>
      <c r="AB7" s="743" t="s">
        <v>29</v>
      </c>
      <c r="AC7" s="743" t="s">
        <v>30</v>
      </c>
      <c r="AD7" s="743" t="s">
        <v>29</v>
      </c>
      <c r="AE7" s="743" t="s">
        <v>30</v>
      </c>
      <c r="AF7" s="743" t="s">
        <v>29</v>
      </c>
      <c r="AG7" s="743" t="s">
        <v>30</v>
      </c>
      <c r="AH7" s="743" t="s">
        <v>29</v>
      </c>
      <c r="AI7" s="743" t="s">
        <v>30</v>
      </c>
      <c r="AJ7" s="743" t="s">
        <v>29</v>
      </c>
      <c r="AK7" s="743" t="s">
        <v>30</v>
      </c>
      <c r="AL7" s="743" t="s">
        <v>29</v>
      </c>
      <c r="AM7" s="743" t="s">
        <v>30</v>
      </c>
      <c r="AN7" s="743" t="s">
        <v>29</v>
      </c>
      <c r="AO7" s="743" t="s">
        <v>30</v>
      </c>
      <c r="AP7" s="743" t="s">
        <v>29</v>
      </c>
      <c r="AQ7" s="743" t="s">
        <v>30</v>
      </c>
    </row>
    <row r="8" spans="1:43" ht="18">
      <c r="A8" s="376" t="s">
        <v>455</v>
      </c>
      <c r="B8" s="397">
        <v>1190.2379099999998</v>
      </c>
      <c r="C8" s="398">
        <v>5.0541252932556735E-2</v>
      </c>
      <c r="D8" s="397">
        <v>1291.8486499999999</v>
      </c>
      <c r="E8" s="398">
        <v>5.2497469179237408E-2</v>
      </c>
      <c r="F8" s="397">
        <v>510.03517999999997</v>
      </c>
      <c r="G8" s="398">
        <v>1.9611570669497955E-2</v>
      </c>
      <c r="H8" s="397">
        <v>2081.1593600000001</v>
      </c>
      <c r="I8" s="398">
        <v>2.2707654272227935E-2</v>
      </c>
      <c r="J8" s="397">
        <v>289.65253000000001</v>
      </c>
      <c r="K8" s="398">
        <v>4.7308161287542706E-2</v>
      </c>
      <c r="L8" s="397">
        <v>4870.4569599999995</v>
      </c>
      <c r="M8" s="398">
        <v>2.9921346322185145E-2</v>
      </c>
      <c r="N8" s="397">
        <v>1853.56582</v>
      </c>
      <c r="O8" s="398">
        <v>1.9582379447011654E-2</v>
      </c>
      <c r="P8" s="397">
        <v>915.47861999999998</v>
      </c>
      <c r="Q8" s="398">
        <v>3.91253968564481E-2</v>
      </c>
      <c r="R8" s="397">
        <v>3069.9122000000002</v>
      </c>
      <c r="S8" s="398">
        <v>4.001152413336332E-2</v>
      </c>
      <c r="T8" s="397">
        <v>2982.2348400000001</v>
      </c>
      <c r="U8" s="398">
        <v>8.1380276118773964E-2</v>
      </c>
      <c r="V8" s="397">
        <v>1336.5056499999998</v>
      </c>
      <c r="W8" s="398">
        <v>3.0692741635988195E-2</v>
      </c>
      <c r="X8" s="397">
        <v>1623.6401000000001</v>
      </c>
      <c r="Y8" s="398">
        <v>3.9386441122271083E-2</v>
      </c>
      <c r="Z8" s="397">
        <v>9156.2055299999993</v>
      </c>
      <c r="AA8" s="398">
        <v>3.9733243874707544E-2</v>
      </c>
      <c r="AB8" s="397">
        <v>7066.6125199999997</v>
      </c>
      <c r="AC8" s="398">
        <v>4.0769560284877437E-2</v>
      </c>
      <c r="AD8" s="397">
        <v>1067.7333500000002</v>
      </c>
      <c r="AE8" s="398">
        <v>3.0100681857057103E-2</v>
      </c>
      <c r="AF8" s="397">
        <v>165.58379000000002</v>
      </c>
      <c r="AG8" s="398">
        <v>7.0654747870112999E-2</v>
      </c>
      <c r="AH8" s="397">
        <v>55.44</v>
      </c>
      <c r="AI8" s="398">
        <v>4.2480978651407923E-2</v>
      </c>
      <c r="AJ8" s="397">
        <v>628.98374000000001</v>
      </c>
      <c r="AK8" s="398">
        <v>1.2223436594496439E-2</v>
      </c>
      <c r="AL8" s="397">
        <v>2155.4262200000003</v>
      </c>
      <c r="AM8" s="398">
        <v>5.749014722509356E-2</v>
      </c>
      <c r="AN8" s="397">
        <v>2187.3117999999999</v>
      </c>
      <c r="AO8" s="398">
        <v>3.9822836571314357E-2</v>
      </c>
      <c r="AP8" s="397">
        <v>44498.024770000011</v>
      </c>
      <c r="AQ8" s="398">
        <v>3.5952946070772623E-2</v>
      </c>
    </row>
    <row r="9" spans="1:43" ht="18">
      <c r="A9" s="376" t="s">
        <v>456</v>
      </c>
      <c r="B9" s="397">
        <v>11.47885</v>
      </c>
      <c r="C9" s="398">
        <v>4.8742814890249877E-4</v>
      </c>
      <c r="D9" s="397">
        <v>179.14850000000001</v>
      </c>
      <c r="E9" s="398">
        <v>7.2801429619921915E-3</v>
      </c>
      <c r="F9" s="397">
        <v>233.28738000000001</v>
      </c>
      <c r="G9" s="398">
        <v>8.9702281696961081E-3</v>
      </c>
      <c r="H9" s="397">
        <v>265.24885</v>
      </c>
      <c r="I9" s="398">
        <v>2.894146069576357E-3</v>
      </c>
      <c r="J9" s="397">
        <v>0</v>
      </c>
      <c r="K9" s="398">
        <v>0</v>
      </c>
      <c r="L9" s="397">
        <v>76.04195</v>
      </c>
      <c r="M9" s="398">
        <v>4.671589420973524E-4</v>
      </c>
      <c r="N9" s="397">
        <v>473.18865999999997</v>
      </c>
      <c r="O9" s="398">
        <v>4.9990994601653719E-3</v>
      </c>
      <c r="P9" s="397">
        <v>14.55433</v>
      </c>
      <c r="Q9" s="398">
        <v>6.2201773453727214E-4</v>
      </c>
      <c r="R9" s="397">
        <v>1595.38321</v>
      </c>
      <c r="S9" s="398">
        <v>2.0793335330201831E-2</v>
      </c>
      <c r="T9" s="397">
        <v>11.90033</v>
      </c>
      <c r="U9" s="398">
        <v>3.2474040216917639E-4</v>
      </c>
      <c r="V9" s="397">
        <v>0.44830999999999999</v>
      </c>
      <c r="W9" s="398">
        <v>1.0295402045498175E-5</v>
      </c>
      <c r="X9" s="397">
        <v>837.5836700000001</v>
      </c>
      <c r="Y9" s="398">
        <v>2.0318197304581682E-2</v>
      </c>
      <c r="Z9" s="397">
        <v>4672.2236600000006</v>
      </c>
      <c r="AA9" s="398">
        <v>2.0275058430231491E-2</v>
      </c>
      <c r="AB9" s="397">
        <v>3494.6725499999998</v>
      </c>
      <c r="AC9" s="398">
        <v>2.0161889844659452E-2</v>
      </c>
      <c r="AD9" s="397">
        <v>11.94575</v>
      </c>
      <c r="AE9" s="398">
        <v>3.3676499876485064E-4</v>
      </c>
      <c r="AF9" s="397">
        <v>0.12189</v>
      </c>
      <c r="AG9" s="398">
        <v>5.2010569500118774E-5</v>
      </c>
      <c r="AH9" s="397">
        <v>1.4320000000000001E-2</v>
      </c>
      <c r="AI9" s="398">
        <v>1.0972720315443029E-5</v>
      </c>
      <c r="AJ9" s="397">
        <v>0</v>
      </c>
      <c r="AK9" s="398">
        <v>0</v>
      </c>
      <c r="AL9" s="397">
        <v>12.426870000000001</v>
      </c>
      <c r="AM9" s="398">
        <v>3.3145304590713307E-4</v>
      </c>
      <c r="AN9" s="397">
        <v>12.101150000000001</v>
      </c>
      <c r="AO9" s="398">
        <v>2.2031706626140854E-4</v>
      </c>
      <c r="AP9" s="397">
        <v>11901.770230000002</v>
      </c>
      <c r="AQ9" s="398">
        <v>9.6162403935377422E-3</v>
      </c>
    </row>
    <row r="10" spans="1:43" ht="27">
      <c r="A10" s="376" t="s">
        <v>457</v>
      </c>
      <c r="B10" s="397">
        <v>22396.493420000003</v>
      </c>
      <c r="C10" s="398">
        <v>0.95102569766288403</v>
      </c>
      <c r="D10" s="397">
        <v>23364.09836</v>
      </c>
      <c r="E10" s="398">
        <v>0.94945799846969015</v>
      </c>
      <c r="F10" s="397">
        <v>25562.94672</v>
      </c>
      <c r="G10" s="398">
        <v>0.98293128744548763</v>
      </c>
      <c r="H10" s="397">
        <v>89721.683120000002</v>
      </c>
      <c r="I10" s="398">
        <v>0.97895865168698515</v>
      </c>
      <c r="J10" s="397">
        <v>5839.3031200000005</v>
      </c>
      <c r="K10" s="398">
        <v>0.95371752426195389</v>
      </c>
      <c r="L10" s="397">
        <v>158155.80518999998</v>
      </c>
      <c r="M10" s="398">
        <v>0.97162025223071402</v>
      </c>
      <c r="N10" s="397">
        <v>93085.102419999996</v>
      </c>
      <c r="O10" s="398">
        <v>0.98341681573108775</v>
      </c>
      <c r="P10" s="397">
        <v>22584.856100000001</v>
      </c>
      <c r="Q10" s="398">
        <v>0.96522347824821153</v>
      </c>
      <c r="R10" s="397">
        <v>72248.434980000005</v>
      </c>
      <c r="S10" s="398">
        <v>0.94164582290008181</v>
      </c>
      <c r="T10" s="397">
        <v>33752.263009999995</v>
      </c>
      <c r="U10" s="398">
        <v>0.92104365710759395</v>
      </c>
      <c r="V10" s="397">
        <v>42516.655850000003</v>
      </c>
      <c r="W10" s="398">
        <v>0.97639148269240483</v>
      </c>
      <c r="X10" s="397">
        <v>38796.690450000002</v>
      </c>
      <c r="Y10" s="398">
        <v>0.94113440789489111</v>
      </c>
      <c r="Z10" s="397">
        <v>216889.34967</v>
      </c>
      <c r="AA10" s="398">
        <v>0.94118872670880627</v>
      </c>
      <c r="AB10" s="397">
        <v>163046.10543</v>
      </c>
      <c r="AC10" s="398">
        <v>0.94066541864713238</v>
      </c>
      <c r="AD10" s="397">
        <v>34548.356639999998</v>
      </c>
      <c r="AE10" s="398">
        <v>0.97395954889372527</v>
      </c>
      <c r="AF10" s="397">
        <v>2206.6767400000003</v>
      </c>
      <c r="AG10" s="398">
        <v>0.94159089301883303</v>
      </c>
      <c r="AH10" s="397">
        <v>1251.3736999999999</v>
      </c>
      <c r="AI10" s="398">
        <v>0.9588668729190718</v>
      </c>
      <c r="AJ10" s="397">
        <v>50984.378130000005</v>
      </c>
      <c r="AK10" s="398">
        <v>0.99081148485950676</v>
      </c>
      <c r="AL10" s="397">
        <v>35454.816939999997</v>
      </c>
      <c r="AM10" s="398">
        <v>0.9456610608176329</v>
      </c>
      <c r="AN10" s="397">
        <v>52880.703689999995</v>
      </c>
      <c r="AO10" s="398">
        <v>0.9627615143039826</v>
      </c>
      <c r="AP10" s="397">
        <v>1185286.0936799999</v>
      </c>
      <c r="AQ10" s="398">
        <v>0.95767232871073282</v>
      </c>
    </row>
    <row r="11" spans="1:43" ht="18.75">
      <c r="A11" s="376" t="s">
        <v>458</v>
      </c>
      <c r="B11" s="399">
        <v>18449.443190000002</v>
      </c>
      <c r="C11" s="400">
        <v>0.78342150497510754</v>
      </c>
      <c r="D11" s="399">
        <v>19261.63694</v>
      </c>
      <c r="E11" s="400">
        <v>0.78274431884827278</v>
      </c>
      <c r="F11" s="399">
        <v>21314.881370000003</v>
      </c>
      <c r="G11" s="400">
        <v>0.81958719455336493</v>
      </c>
      <c r="H11" s="399">
        <v>74376.235819999987</v>
      </c>
      <c r="I11" s="400">
        <v>0.81152355822970468</v>
      </c>
      <c r="J11" s="399">
        <v>5549.0817800000004</v>
      </c>
      <c r="K11" s="400">
        <v>0.90631646078149075</v>
      </c>
      <c r="L11" s="399">
        <v>129759.42771999999</v>
      </c>
      <c r="M11" s="400">
        <v>0.79716889139262026</v>
      </c>
      <c r="N11" s="399">
        <v>77070.015980000011</v>
      </c>
      <c r="O11" s="400">
        <v>0.81422212290665341</v>
      </c>
      <c r="P11" s="399">
        <v>17078.19197</v>
      </c>
      <c r="Q11" s="400">
        <v>0.72988164203862582</v>
      </c>
      <c r="R11" s="399">
        <v>29743.1721</v>
      </c>
      <c r="S11" s="400">
        <v>0.3876559232807793</v>
      </c>
      <c r="T11" s="399">
        <v>23473.845020000001</v>
      </c>
      <c r="U11" s="400">
        <v>0.6405625618996883</v>
      </c>
      <c r="V11" s="399">
        <v>29537.5226</v>
      </c>
      <c r="W11" s="400">
        <v>0.67832676182772766</v>
      </c>
      <c r="X11" s="399">
        <v>19130.305479999999</v>
      </c>
      <c r="Y11" s="400">
        <v>0.46406506616773002</v>
      </c>
      <c r="Z11" s="399">
        <v>92903.271769999992</v>
      </c>
      <c r="AA11" s="400">
        <v>0.40315263150232522</v>
      </c>
      <c r="AB11" s="399">
        <v>68425.150139999998</v>
      </c>
      <c r="AC11" s="400">
        <v>0.39476669701914258</v>
      </c>
      <c r="AD11" s="399">
        <v>24203.507960000003</v>
      </c>
      <c r="AE11" s="400">
        <v>0.68232587558373925</v>
      </c>
      <c r="AF11" s="399">
        <v>1492.4471899999999</v>
      </c>
      <c r="AG11" s="400">
        <v>0.63682851998319767</v>
      </c>
      <c r="AH11" s="399">
        <v>1035.84772</v>
      </c>
      <c r="AI11" s="400">
        <v>0.79371978498249596</v>
      </c>
      <c r="AJ11" s="399">
        <v>42285.248639999998</v>
      </c>
      <c r="AK11" s="400">
        <v>0.82175583049818868</v>
      </c>
      <c r="AL11" s="399">
        <v>24751.255020000001</v>
      </c>
      <c r="AM11" s="400">
        <v>0.6601725829917926</v>
      </c>
      <c r="AN11" s="399">
        <v>40870.253520000006</v>
      </c>
      <c r="AO11" s="400">
        <v>0.74409575560061691</v>
      </c>
      <c r="AP11" s="399">
        <v>760710.74193000002</v>
      </c>
      <c r="AQ11" s="400">
        <v>0.61462935537996266</v>
      </c>
    </row>
    <row r="12" spans="1:43" ht="19.5">
      <c r="A12" s="383" t="s">
        <v>459</v>
      </c>
      <c r="B12" s="399">
        <v>5219.83475</v>
      </c>
      <c r="C12" s="400">
        <v>0.22165063484316264</v>
      </c>
      <c r="D12" s="399">
        <v>5707.4970000000003</v>
      </c>
      <c r="E12" s="400">
        <v>0.23193827531428701</v>
      </c>
      <c r="F12" s="399">
        <v>6426.1675999999998</v>
      </c>
      <c r="G12" s="400">
        <v>0.24709519061300453</v>
      </c>
      <c r="H12" s="399">
        <v>22401.761300000002</v>
      </c>
      <c r="I12" s="400">
        <v>0.24442695762105188</v>
      </c>
      <c r="J12" s="399">
        <v>291.86965000000004</v>
      </c>
      <c r="K12" s="400">
        <v>4.7670277477426623E-2</v>
      </c>
      <c r="L12" s="399">
        <v>38037.322509999998</v>
      </c>
      <c r="M12" s="400">
        <v>0.23367990094924457</v>
      </c>
      <c r="N12" s="399">
        <v>22862.005160000001</v>
      </c>
      <c r="O12" s="400">
        <v>0.24153038167409582</v>
      </c>
      <c r="P12" s="399">
        <v>5030.9568499999996</v>
      </c>
      <c r="Q12" s="400">
        <v>0.21501122912506249</v>
      </c>
      <c r="R12" s="399">
        <v>10018.98213</v>
      </c>
      <c r="S12" s="400">
        <v>0.1305818274823074</v>
      </c>
      <c r="T12" s="399">
        <v>6911.2112100000004</v>
      </c>
      <c r="U12" s="400">
        <v>0.18859556901460045</v>
      </c>
      <c r="V12" s="399">
        <v>9048.3465699999997</v>
      </c>
      <c r="W12" s="400">
        <v>0.2077945300911298</v>
      </c>
      <c r="X12" s="399">
        <v>4788.7988399999995</v>
      </c>
      <c r="Y12" s="400">
        <v>0.11616721190740487</v>
      </c>
      <c r="Z12" s="399">
        <v>29759.592519999998</v>
      </c>
      <c r="AA12" s="400">
        <v>0.12914139414355003</v>
      </c>
      <c r="AB12" s="399">
        <v>21952.09924</v>
      </c>
      <c r="AC12" s="400">
        <v>0.12664872041757175</v>
      </c>
      <c r="AD12" s="399">
        <v>7139.8093600000002</v>
      </c>
      <c r="AE12" s="400">
        <v>0.20127977651479975</v>
      </c>
      <c r="AF12" s="399">
        <v>488.71940000000001</v>
      </c>
      <c r="AG12" s="400">
        <v>0.20853699499348879</v>
      </c>
      <c r="AH12" s="399">
        <v>164.13445000000002</v>
      </c>
      <c r="AI12" s="400">
        <v>0.12576825516613604</v>
      </c>
      <c r="AJ12" s="399">
        <v>6733.1296900000007</v>
      </c>
      <c r="AK12" s="400">
        <v>0.13084914380813162</v>
      </c>
      <c r="AL12" s="399">
        <v>7225.2277599999998</v>
      </c>
      <c r="AM12" s="400">
        <v>0.19271335005715617</v>
      </c>
      <c r="AN12" s="399">
        <v>6652.6164000000008</v>
      </c>
      <c r="AO12" s="400">
        <v>0.12111947444751392</v>
      </c>
      <c r="AP12" s="399">
        <v>216860.08239000005</v>
      </c>
      <c r="AQ12" s="400">
        <v>0.17521584131813989</v>
      </c>
    </row>
    <row r="13" spans="1:43" ht="19.5">
      <c r="A13" s="383" t="s">
        <v>460</v>
      </c>
      <c r="B13" s="399">
        <v>12304.906550000002</v>
      </c>
      <c r="C13" s="400">
        <v>0.52250511349871576</v>
      </c>
      <c r="D13" s="399">
        <v>12313.107529999999</v>
      </c>
      <c r="E13" s="400">
        <v>0.50037361811448344</v>
      </c>
      <c r="F13" s="399">
        <v>13238.678250000001</v>
      </c>
      <c r="G13" s="400">
        <v>0.50904581537026639</v>
      </c>
      <c r="H13" s="399">
        <v>47587.715130000004</v>
      </c>
      <c r="I13" s="400">
        <v>0.51923240648775237</v>
      </c>
      <c r="J13" s="399">
        <v>5238.4922300000007</v>
      </c>
      <c r="K13" s="400">
        <v>0.85558871286357929</v>
      </c>
      <c r="L13" s="399">
        <v>84641.648019999993</v>
      </c>
      <c r="M13" s="400">
        <v>0.51999064656284666</v>
      </c>
      <c r="N13" s="399">
        <v>49347.37556</v>
      </c>
      <c r="O13" s="400">
        <v>0.52134055478542929</v>
      </c>
      <c r="P13" s="399">
        <v>11044.275460000001</v>
      </c>
      <c r="Q13" s="400">
        <v>0.47200628275123552</v>
      </c>
      <c r="R13" s="399">
        <v>14966.126539999999</v>
      </c>
      <c r="S13" s="400">
        <v>0.19506014968056062</v>
      </c>
      <c r="T13" s="399">
        <v>16027.86225</v>
      </c>
      <c r="U13" s="400">
        <v>0.43737395794714601</v>
      </c>
      <c r="V13" s="399">
        <v>18942.127769999999</v>
      </c>
      <c r="W13" s="400">
        <v>0.43500439648757733</v>
      </c>
      <c r="X13" s="399">
        <v>9678.5750800000005</v>
      </c>
      <c r="Y13" s="400">
        <v>0.23478394475222689</v>
      </c>
      <c r="Z13" s="399">
        <v>45134.213790000002</v>
      </c>
      <c r="AA13" s="400">
        <v>0.19585937840030754</v>
      </c>
      <c r="AB13" s="399">
        <v>32319.529839999999</v>
      </c>
      <c r="AC13" s="400">
        <v>0.18646176176513712</v>
      </c>
      <c r="AD13" s="399">
        <v>16587.888289999999</v>
      </c>
      <c r="AE13" s="400">
        <v>0.467632436598232</v>
      </c>
      <c r="AF13" s="399">
        <v>908.23056000000008</v>
      </c>
      <c r="AG13" s="400">
        <v>0.3875427735089983</v>
      </c>
      <c r="AH13" s="399">
        <v>849.05186000000003</v>
      </c>
      <c r="AI13" s="400">
        <v>0.65058719225465711</v>
      </c>
      <c r="AJ13" s="399">
        <v>32576.24451</v>
      </c>
      <c r="AK13" s="400">
        <v>0.63307464713602568</v>
      </c>
      <c r="AL13" s="399">
        <v>17074.16879</v>
      </c>
      <c r="AM13" s="400">
        <v>0.45540713403922378</v>
      </c>
      <c r="AN13" s="399">
        <v>31775.94701</v>
      </c>
      <c r="AO13" s="400">
        <v>0.57852215887921199</v>
      </c>
      <c r="AP13" s="399">
        <v>472556.16502000001</v>
      </c>
      <c r="AQ13" s="400">
        <v>0.38180989839866963</v>
      </c>
    </row>
    <row r="14" spans="1:43" ht="19.5">
      <c r="A14" s="383" t="s">
        <v>461</v>
      </c>
      <c r="B14" s="399">
        <v>0</v>
      </c>
      <c r="C14" s="400">
        <v>0</v>
      </c>
      <c r="D14" s="399">
        <v>0</v>
      </c>
      <c r="E14" s="400">
        <v>0</v>
      </c>
      <c r="F14" s="399">
        <v>0</v>
      </c>
      <c r="G14" s="400">
        <v>0</v>
      </c>
      <c r="H14" s="399">
        <v>0</v>
      </c>
      <c r="I14" s="400">
        <v>0</v>
      </c>
      <c r="J14" s="399">
        <v>0</v>
      </c>
      <c r="K14" s="400">
        <v>0</v>
      </c>
      <c r="L14" s="399">
        <v>0</v>
      </c>
      <c r="M14" s="400">
        <v>0</v>
      </c>
      <c r="N14" s="399">
        <v>0</v>
      </c>
      <c r="O14" s="400">
        <v>0</v>
      </c>
      <c r="P14" s="399">
        <v>0</v>
      </c>
      <c r="Q14" s="400">
        <v>0</v>
      </c>
      <c r="R14" s="399">
        <v>0</v>
      </c>
      <c r="S14" s="400">
        <v>0</v>
      </c>
      <c r="T14" s="399">
        <v>0</v>
      </c>
      <c r="U14" s="400">
        <v>0</v>
      </c>
      <c r="V14" s="399">
        <v>0</v>
      </c>
      <c r="W14" s="400">
        <v>0</v>
      </c>
      <c r="X14" s="399">
        <v>0</v>
      </c>
      <c r="Y14" s="400">
        <v>0</v>
      </c>
      <c r="Z14" s="399">
        <v>0</v>
      </c>
      <c r="AA14" s="400">
        <v>0</v>
      </c>
      <c r="AB14" s="399">
        <v>0</v>
      </c>
      <c r="AC14" s="400">
        <v>0</v>
      </c>
      <c r="AD14" s="399">
        <v>0</v>
      </c>
      <c r="AE14" s="400">
        <v>0</v>
      </c>
      <c r="AF14" s="399">
        <v>0</v>
      </c>
      <c r="AG14" s="400">
        <v>0</v>
      </c>
      <c r="AH14" s="399">
        <v>0</v>
      </c>
      <c r="AI14" s="400">
        <v>0</v>
      </c>
      <c r="AJ14" s="399">
        <v>0</v>
      </c>
      <c r="AK14" s="400">
        <v>0</v>
      </c>
      <c r="AL14" s="399">
        <v>0</v>
      </c>
      <c r="AM14" s="400">
        <v>0</v>
      </c>
      <c r="AN14" s="399">
        <v>0</v>
      </c>
      <c r="AO14" s="400">
        <v>0</v>
      </c>
      <c r="AP14" s="399">
        <v>0</v>
      </c>
      <c r="AQ14" s="400">
        <v>0</v>
      </c>
    </row>
    <row r="15" spans="1:43" ht="19.5">
      <c r="A15" s="383" t="s">
        <v>462</v>
      </c>
      <c r="B15" s="399">
        <v>823.75437999999997</v>
      </c>
      <c r="C15" s="400">
        <v>3.4979207202265522E-2</v>
      </c>
      <c r="D15" s="399">
        <v>1111.6934099999999</v>
      </c>
      <c r="E15" s="400">
        <v>4.517641484413544E-2</v>
      </c>
      <c r="F15" s="399">
        <v>1532.18265</v>
      </c>
      <c r="G15" s="400">
        <v>5.8914579812031111E-2</v>
      </c>
      <c r="H15" s="399">
        <v>3913.5679300000002</v>
      </c>
      <c r="I15" s="400">
        <v>4.2701173794455961E-2</v>
      </c>
      <c r="J15" s="399">
        <v>7.1529999999999996</v>
      </c>
      <c r="K15" s="400">
        <v>1.1682800688459132E-3</v>
      </c>
      <c r="L15" s="399">
        <v>6317.0416299999997</v>
      </c>
      <c r="M15" s="400">
        <v>3.8808348353188395E-2</v>
      </c>
      <c r="N15" s="399">
        <v>4343.2792599999993</v>
      </c>
      <c r="O15" s="400">
        <v>4.5885471989150065E-2</v>
      </c>
      <c r="P15" s="399">
        <v>709.94448999999997</v>
      </c>
      <c r="Q15" s="400">
        <v>3.0341352938748747E-2</v>
      </c>
      <c r="R15" s="399">
        <v>3592.0570699999998</v>
      </c>
      <c r="S15" s="400">
        <v>4.6816869272262349E-2</v>
      </c>
      <c r="T15" s="399">
        <v>347.43155999999999</v>
      </c>
      <c r="U15" s="400">
        <v>9.4808349449691156E-3</v>
      </c>
      <c r="V15" s="399">
        <v>782.13947999999993</v>
      </c>
      <c r="W15" s="400">
        <v>1.7961768424208425E-2</v>
      </c>
      <c r="X15" s="399">
        <v>4452.9333399999996</v>
      </c>
      <c r="Y15" s="400">
        <v>0.1080197494612925</v>
      </c>
      <c r="Z15" s="399">
        <v>14686.4269</v>
      </c>
      <c r="AA15" s="400">
        <v>6.3731573057618451E-2</v>
      </c>
      <c r="AB15" s="399">
        <v>11798.684220000001</v>
      </c>
      <c r="AC15" s="400">
        <v>6.807040377947908E-2</v>
      </c>
      <c r="AD15" s="399">
        <v>293.98030999999997</v>
      </c>
      <c r="AE15" s="400">
        <v>8.2876570105719933E-3</v>
      </c>
      <c r="AF15" s="399">
        <v>29.052259999999997</v>
      </c>
      <c r="AG15" s="400">
        <v>1.2396624726109777E-2</v>
      </c>
      <c r="AH15" s="399">
        <v>0</v>
      </c>
      <c r="AI15" s="400">
        <v>0</v>
      </c>
      <c r="AJ15" s="399">
        <v>2975.87444</v>
      </c>
      <c r="AK15" s="400">
        <v>5.7832039554031392E-2</v>
      </c>
      <c r="AL15" s="399">
        <v>264.51846999999998</v>
      </c>
      <c r="AM15" s="400">
        <v>7.0553126072932766E-3</v>
      </c>
      <c r="AN15" s="399">
        <v>2441.69011</v>
      </c>
      <c r="AO15" s="400">
        <v>4.4454122273890978E-2</v>
      </c>
      <c r="AP15" s="399">
        <v>60423.404910000005</v>
      </c>
      <c r="AQ15" s="400">
        <v>4.8820131441121656E-2</v>
      </c>
    </row>
    <row r="16" spans="1:43" ht="19.5">
      <c r="A16" s="384" t="s">
        <v>463</v>
      </c>
      <c r="B16" s="399">
        <v>0</v>
      </c>
      <c r="C16" s="400">
        <v>0</v>
      </c>
      <c r="D16" s="399">
        <v>0</v>
      </c>
      <c r="E16" s="400">
        <v>0</v>
      </c>
      <c r="F16" s="399">
        <v>0</v>
      </c>
      <c r="G16" s="400">
        <v>0</v>
      </c>
      <c r="H16" s="399">
        <v>0</v>
      </c>
      <c r="I16" s="400">
        <v>0</v>
      </c>
      <c r="J16" s="399">
        <v>0</v>
      </c>
      <c r="K16" s="400">
        <v>0</v>
      </c>
      <c r="L16" s="399">
        <v>0</v>
      </c>
      <c r="M16" s="400">
        <v>0</v>
      </c>
      <c r="N16" s="399">
        <v>0</v>
      </c>
      <c r="O16" s="400">
        <v>0</v>
      </c>
      <c r="P16" s="399">
        <v>0</v>
      </c>
      <c r="Q16" s="400">
        <v>0</v>
      </c>
      <c r="R16" s="399">
        <v>0</v>
      </c>
      <c r="S16" s="400">
        <v>0</v>
      </c>
      <c r="T16" s="399">
        <v>0</v>
      </c>
      <c r="U16" s="400">
        <v>0</v>
      </c>
      <c r="V16" s="399">
        <v>0</v>
      </c>
      <c r="W16" s="400">
        <v>0</v>
      </c>
      <c r="X16" s="399">
        <v>0</v>
      </c>
      <c r="Y16" s="400">
        <v>0</v>
      </c>
      <c r="Z16" s="399">
        <v>0</v>
      </c>
      <c r="AA16" s="400">
        <v>0</v>
      </c>
      <c r="AB16" s="399">
        <v>0</v>
      </c>
      <c r="AC16" s="400">
        <v>0</v>
      </c>
      <c r="AD16" s="399">
        <v>0</v>
      </c>
      <c r="AE16" s="400">
        <v>0</v>
      </c>
      <c r="AF16" s="399">
        <v>0</v>
      </c>
      <c r="AG16" s="400">
        <v>0</v>
      </c>
      <c r="AH16" s="399">
        <v>0</v>
      </c>
      <c r="AI16" s="400">
        <v>0</v>
      </c>
      <c r="AJ16" s="399">
        <v>0</v>
      </c>
      <c r="AK16" s="400">
        <v>0</v>
      </c>
      <c r="AL16" s="399">
        <v>0</v>
      </c>
      <c r="AM16" s="400">
        <v>0</v>
      </c>
      <c r="AN16" s="399">
        <v>0</v>
      </c>
      <c r="AO16" s="400">
        <v>0</v>
      </c>
      <c r="AP16" s="399">
        <v>0</v>
      </c>
      <c r="AQ16" s="400">
        <v>0</v>
      </c>
    </row>
    <row r="17" spans="1:43" s="271" customFormat="1" ht="19.5">
      <c r="A17" s="384" t="s">
        <v>464</v>
      </c>
      <c r="B17" s="399">
        <v>100.94750999999999</v>
      </c>
      <c r="C17" s="400">
        <v>4.286549430963597E-3</v>
      </c>
      <c r="D17" s="399">
        <v>129.339</v>
      </c>
      <c r="E17" s="400">
        <v>5.256010575366849E-3</v>
      </c>
      <c r="F17" s="399">
        <v>117.85287</v>
      </c>
      <c r="G17" s="400">
        <v>4.5316087580628377E-3</v>
      </c>
      <c r="H17" s="399">
        <v>473.19146000000001</v>
      </c>
      <c r="I17" s="400">
        <v>5.1630203264447627E-3</v>
      </c>
      <c r="J17" s="399">
        <v>11.5669</v>
      </c>
      <c r="K17" s="400">
        <v>1.8891903716390039E-3</v>
      </c>
      <c r="L17" s="399">
        <v>763.41556000000003</v>
      </c>
      <c r="M17" s="400">
        <v>4.6899955273406041E-3</v>
      </c>
      <c r="N17" s="399">
        <v>517.35599999999999</v>
      </c>
      <c r="O17" s="400">
        <v>5.4657144579781693E-3</v>
      </c>
      <c r="P17" s="399">
        <v>293.01517000000001</v>
      </c>
      <c r="Q17" s="400">
        <v>1.2522777223579078E-2</v>
      </c>
      <c r="R17" s="399">
        <v>1166.0063600000001</v>
      </c>
      <c r="S17" s="400">
        <v>1.5197076845648914E-2</v>
      </c>
      <c r="T17" s="399">
        <v>187.34</v>
      </c>
      <c r="U17" s="400">
        <v>5.1121999929727583E-3</v>
      </c>
      <c r="V17" s="399">
        <v>764.90877999999998</v>
      </c>
      <c r="W17" s="400">
        <v>1.7566066824812102E-2</v>
      </c>
      <c r="X17" s="399">
        <v>209.99822</v>
      </c>
      <c r="Y17" s="400">
        <v>5.0941600468057732E-3</v>
      </c>
      <c r="Z17" s="399">
        <v>3323.03856</v>
      </c>
      <c r="AA17" s="400">
        <v>1.4420285900849254E-2</v>
      </c>
      <c r="AB17" s="399">
        <v>2354.8368399999999</v>
      </c>
      <c r="AC17" s="400">
        <v>1.3585811056954666E-2</v>
      </c>
      <c r="AD17" s="399">
        <v>181.83</v>
      </c>
      <c r="AE17" s="400">
        <v>5.1260054601354283E-3</v>
      </c>
      <c r="AF17" s="399">
        <v>66.444969999999998</v>
      </c>
      <c r="AG17" s="400">
        <v>2.8352126754600929E-2</v>
      </c>
      <c r="AH17" s="399">
        <v>22.66141</v>
      </c>
      <c r="AI17" s="400">
        <v>1.7364337561702779E-2</v>
      </c>
      <c r="AJ17" s="399">
        <v>0</v>
      </c>
      <c r="AK17" s="400">
        <v>0</v>
      </c>
      <c r="AL17" s="399">
        <v>187.34</v>
      </c>
      <c r="AM17" s="400">
        <v>4.9967862881193986E-3</v>
      </c>
      <c r="AN17" s="399">
        <v>0</v>
      </c>
      <c r="AO17" s="400">
        <v>0</v>
      </c>
      <c r="AP17" s="399">
        <v>10871.089610000001</v>
      </c>
      <c r="AQ17" s="400">
        <v>8.7834842220316043E-3</v>
      </c>
    </row>
    <row r="18" spans="1:43" ht="19.5">
      <c r="A18" s="385" t="s">
        <v>465</v>
      </c>
      <c r="B18" s="399">
        <v>0</v>
      </c>
      <c r="C18" s="400">
        <v>0</v>
      </c>
      <c r="D18" s="399">
        <v>0</v>
      </c>
      <c r="E18" s="400">
        <v>0</v>
      </c>
      <c r="F18" s="399">
        <v>0</v>
      </c>
      <c r="G18" s="400">
        <v>0</v>
      </c>
      <c r="H18" s="399">
        <v>0</v>
      </c>
      <c r="I18" s="400">
        <v>0</v>
      </c>
      <c r="J18" s="399">
        <v>0</v>
      </c>
      <c r="K18" s="400">
        <v>0</v>
      </c>
      <c r="L18" s="399">
        <v>0</v>
      </c>
      <c r="M18" s="400">
        <v>0</v>
      </c>
      <c r="N18" s="399">
        <v>0</v>
      </c>
      <c r="O18" s="400">
        <v>0</v>
      </c>
      <c r="P18" s="399">
        <v>0</v>
      </c>
      <c r="Q18" s="400">
        <v>0</v>
      </c>
      <c r="R18" s="399">
        <v>0</v>
      </c>
      <c r="S18" s="400">
        <v>0</v>
      </c>
      <c r="T18" s="399">
        <v>0</v>
      </c>
      <c r="U18" s="400">
        <v>0</v>
      </c>
      <c r="V18" s="399">
        <v>0</v>
      </c>
      <c r="W18" s="400">
        <v>0</v>
      </c>
      <c r="X18" s="399">
        <v>0</v>
      </c>
      <c r="Y18" s="400">
        <v>0</v>
      </c>
      <c r="Z18" s="399">
        <v>0</v>
      </c>
      <c r="AA18" s="400">
        <v>0</v>
      </c>
      <c r="AB18" s="399">
        <v>0</v>
      </c>
      <c r="AC18" s="400">
        <v>0</v>
      </c>
      <c r="AD18" s="399">
        <v>0</v>
      </c>
      <c r="AE18" s="400">
        <v>0</v>
      </c>
      <c r="AF18" s="399">
        <v>0</v>
      </c>
      <c r="AG18" s="400">
        <v>0</v>
      </c>
      <c r="AH18" s="399">
        <v>0</v>
      </c>
      <c r="AI18" s="400">
        <v>0</v>
      </c>
      <c r="AJ18" s="399">
        <v>0</v>
      </c>
      <c r="AK18" s="400">
        <v>0</v>
      </c>
      <c r="AL18" s="399">
        <v>0</v>
      </c>
      <c r="AM18" s="400">
        <v>0</v>
      </c>
      <c r="AN18" s="399">
        <v>0</v>
      </c>
      <c r="AO18" s="400">
        <v>0</v>
      </c>
      <c r="AP18" s="399">
        <v>0</v>
      </c>
      <c r="AQ18" s="400">
        <v>0</v>
      </c>
    </row>
    <row r="19" spans="1:43" ht="18.75">
      <c r="A19" s="376" t="s">
        <v>466</v>
      </c>
      <c r="B19" s="399">
        <v>0</v>
      </c>
      <c r="C19" s="400">
        <v>0</v>
      </c>
      <c r="D19" s="399">
        <v>0</v>
      </c>
      <c r="E19" s="400">
        <v>0</v>
      </c>
      <c r="F19" s="399">
        <v>0</v>
      </c>
      <c r="G19" s="400">
        <v>0</v>
      </c>
      <c r="H19" s="399">
        <v>0</v>
      </c>
      <c r="I19" s="400">
        <v>0</v>
      </c>
      <c r="J19" s="399">
        <v>0</v>
      </c>
      <c r="K19" s="400">
        <v>0</v>
      </c>
      <c r="L19" s="399">
        <v>0</v>
      </c>
      <c r="M19" s="400">
        <v>0</v>
      </c>
      <c r="N19" s="399">
        <v>0</v>
      </c>
      <c r="O19" s="400">
        <v>0</v>
      </c>
      <c r="P19" s="399">
        <v>0</v>
      </c>
      <c r="Q19" s="400">
        <v>0</v>
      </c>
      <c r="R19" s="399">
        <v>0</v>
      </c>
      <c r="S19" s="400">
        <v>0</v>
      </c>
      <c r="T19" s="399">
        <v>0</v>
      </c>
      <c r="U19" s="400">
        <v>0</v>
      </c>
      <c r="V19" s="399">
        <v>0</v>
      </c>
      <c r="W19" s="400">
        <v>0</v>
      </c>
      <c r="X19" s="399">
        <v>0</v>
      </c>
      <c r="Y19" s="400">
        <v>0</v>
      </c>
      <c r="Z19" s="399">
        <v>0</v>
      </c>
      <c r="AA19" s="400">
        <v>0</v>
      </c>
      <c r="AB19" s="399">
        <v>0</v>
      </c>
      <c r="AC19" s="400">
        <v>0</v>
      </c>
      <c r="AD19" s="399">
        <v>0</v>
      </c>
      <c r="AE19" s="400">
        <v>0</v>
      </c>
      <c r="AF19" s="399">
        <v>0</v>
      </c>
      <c r="AG19" s="400">
        <v>0</v>
      </c>
      <c r="AH19" s="399">
        <v>0</v>
      </c>
      <c r="AI19" s="400">
        <v>0</v>
      </c>
      <c r="AJ19" s="399">
        <v>0</v>
      </c>
      <c r="AK19" s="400">
        <v>0</v>
      </c>
      <c r="AL19" s="399">
        <v>0</v>
      </c>
      <c r="AM19" s="400">
        <v>0</v>
      </c>
      <c r="AN19" s="399">
        <v>0</v>
      </c>
      <c r="AO19" s="400">
        <v>0</v>
      </c>
      <c r="AP19" s="399">
        <v>0</v>
      </c>
      <c r="AQ19" s="400">
        <v>0</v>
      </c>
    </row>
    <row r="20" spans="1:43" ht="19.5">
      <c r="A20" s="383" t="s">
        <v>467</v>
      </c>
      <c r="B20" s="399">
        <v>3947.0502299999998</v>
      </c>
      <c r="C20" s="400">
        <v>0.1676041926877764</v>
      </c>
      <c r="D20" s="399">
        <v>4102.4614199999996</v>
      </c>
      <c r="E20" s="400">
        <v>0.16671367962141737</v>
      </c>
      <c r="F20" s="399">
        <v>4248.0653499999999</v>
      </c>
      <c r="G20" s="400">
        <v>0.16334409289212279</v>
      </c>
      <c r="H20" s="399">
        <v>15345.447300000002</v>
      </c>
      <c r="I20" s="400">
        <v>0.1674350934572803</v>
      </c>
      <c r="J20" s="399">
        <v>290.22134</v>
      </c>
      <c r="K20" s="400">
        <v>4.740106348046319E-2</v>
      </c>
      <c r="L20" s="399">
        <v>28396.377469999999</v>
      </c>
      <c r="M20" s="400">
        <v>0.17445136083809387</v>
      </c>
      <c r="N20" s="399">
        <v>16015.086439999999</v>
      </c>
      <c r="O20" s="400">
        <v>0.16919469282443447</v>
      </c>
      <c r="P20" s="399">
        <v>5506.6641300000001</v>
      </c>
      <c r="Q20" s="400">
        <v>0.23534183620958565</v>
      </c>
      <c r="R20" s="399">
        <v>42505.262880000002</v>
      </c>
      <c r="S20" s="400">
        <v>0.55398989961930245</v>
      </c>
      <c r="T20" s="399">
        <v>10278.41799</v>
      </c>
      <c r="U20" s="400">
        <v>0.28048109520790576</v>
      </c>
      <c r="V20" s="399">
        <v>12979.133250000001</v>
      </c>
      <c r="W20" s="400">
        <v>0.29806472086467711</v>
      </c>
      <c r="X20" s="399">
        <v>19666.384969999999</v>
      </c>
      <c r="Y20" s="400">
        <v>0.47706934172716103</v>
      </c>
      <c r="Z20" s="399">
        <v>123986.0779</v>
      </c>
      <c r="AA20" s="400">
        <v>0.53803609520648099</v>
      </c>
      <c r="AB20" s="399">
        <v>94620.955290000013</v>
      </c>
      <c r="AC20" s="400">
        <v>0.54589872162798991</v>
      </c>
      <c r="AD20" s="399">
        <v>10344.848679999999</v>
      </c>
      <c r="AE20" s="400">
        <v>0.29163367330998607</v>
      </c>
      <c r="AF20" s="399">
        <v>714.22955000000002</v>
      </c>
      <c r="AG20" s="400">
        <v>0.30476237303563508</v>
      </c>
      <c r="AH20" s="399">
        <v>215.52598</v>
      </c>
      <c r="AI20" s="400">
        <v>0.16514708793657598</v>
      </c>
      <c r="AJ20" s="399">
        <v>8699.1294899999994</v>
      </c>
      <c r="AK20" s="400">
        <v>0.16905565436131803</v>
      </c>
      <c r="AL20" s="399">
        <v>10703.56192</v>
      </c>
      <c r="AM20" s="400">
        <v>0.28548847782584041</v>
      </c>
      <c r="AN20" s="399">
        <v>12010.45017</v>
      </c>
      <c r="AO20" s="400">
        <v>0.2186657587033658</v>
      </c>
      <c r="AP20" s="399">
        <v>424575.35175000003</v>
      </c>
      <c r="AQ20" s="400">
        <v>0.34304297333077022</v>
      </c>
    </row>
    <row r="21" spans="1:43" s="271" customFormat="1" ht="19.5">
      <c r="A21" s="383" t="s">
        <v>468</v>
      </c>
      <c r="B21" s="399">
        <v>1617.40797</v>
      </c>
      <c r="C21" s="400">
        <v>6.8680239992442479E-2</v>
      </c>
      <c r="D21" s="399">
        <v>1852.40131</v>
      </c>
      <c r="E21" s="400">
        <v>7.5276914737112594E-2</v>
      </c>
      <c r="F21" s="399">
        <v>2176.7157200000001</v>
      </c>
      <c r="G21" s="400">
        <v>8.3697783690503721E-2</v>
      </c>
      <c r="H21" s="399">
        <v>7044.4295999999995</v>
      </c>
      <c r="I21" s="400">
        <v>7.6862192764444962E-2</v>
      </c>
      <c r="J21" s="399">
        <v>0</v>
      </c>
      <c r="K21" s="400">
        <v>0</v>
      </c>
      <c r="L21" s="399">
        <v>11836.03919</v>
      </c>
      <c r="M21" s="400">
        <v>7.2713963103565898E-2</v>
      </c>
      <c r="N21" s="399">
        <v>7347.9130500000001</v>
      </c>
      <c r="O21" s="400">
        <v>7.7628547061117423E-2</v>
      </c>
      <c r="P21" s="399">
        <v>1660.65491</v>
      </c>
      <c r="Q21" s="400">
        <v>7.0972473825067703E-2</v>
      </c>
      <c r="R21" s="399">
        <v>10356.19866</v>
      </c>
      <c r="S21" s="400">
        <v>0.1349769197355204</v>
      </c>
      <c r="T21" s="399">
        <v>4499.2587100000001</v>
      </c>
      <c r="U21" s="400">
        <v>0.12277735852271068</v>
      </c>
      <c r="V21" s="399">
        <v>3088.58221</v>
      </c>
      <c r="W21" s="400">
        <v>7.0929034825284454E-2</v>
      </c>
      <c r="X21" s="399">
        <v>4540.2805799999996</v>
      </c>
      <c r="Y21" s="400">
        <v>0.11013862846991818</v>
      </c>
      <c r="Z21" s="399">
        <v>30228.988600000001</v>
      </c>
      <c r="AA21" s="400">
        <v>0.13117833279235641</v>
      </c>
      <c r="AB21" s="399">
        <v>22380.597309999997</v>
      </c>
      <c r="AC21" s="400">
        <v>0.12912086359046762</v>
      </c>
      <c r="AD21" s="399">
        <v>4499.7527399999999</v>
      </c>
      <c r="AE21" s="400">
        <v>0.12685341865753369</v>
      </c>
      <c r="AF21" s="399">
        <v>170.26095999999998</v>
      </c>
      <c r="AG21" s="400">
        <v>7.2650500395741585E-2</v>
      </c>
      <c r="AH21" s="399">
        <v>57.304190000000006</v>
      </c>
      <c r="AI21" s="400">
        <v>4.3909416883589895E-2</v>
      </c>
      <c r="AJ21" s="399">
        <v>2099.6440299999999</v>
      </c>
      <c r="AK21" s="400">
        <v>4.080370292516302E-2</v>
      </c>
      <c r="AL21" s="399">
        <v>4745.1942900000004</v>
      </c>
      <c r="AM21" s="400">
        <v>0.12656518502580585</v>
      </c>
      <c r="AN21" s="399">
        <v>3823.9909400000001</v>
      </c>
      <c r="AO21" s="400">
        <v>6.9620694339877276E-2</v>
      </c>
      <c r="AP21" s="399">
        <v>124025.61497</v>
      </c>
      <c r="AQ21" s="400">
        <v>0.10020863329234958</v>
      </c>
    </row>
    <row r="22" spans="1:43" s="271" customFormat="1" ht="19.5">
      <c r="A22" s="383" t="s">
        <v>469</v>
      </c>
      <c r="B22" s="399">
        <v>244.57629999999997</v>
      </c>
      <c r="C22" s="400">
        <v>1.0385480529358098E-2</v>
      </c>
      <c r="D22" s="399">
        <v>251.37009</v>
      </c>
      <c r="E22" s="400">
        <v>1.0215046129712744E-2</v>
      </c>
      <c r="F22" s="399">
        <v>251.37009</v>
      </c>
      <c r="G22" s="400">
        <v>9.6655338250060743E-3</v>
      </c>
      <c r="H22" s="399">
        <v>917.16112999999996</v>
      </c>
      <c r="I22" s="400">
        <v>1.0007199954147623E-2</v>
      </c>
      <c r="J22" s="399">
        <v>180.03532999999999</v>
      </c>
      <c r="K22" s="400">
        <v>2.9404681633873435E-2</v>
      </c>
      <c r="L22" s="399">
        <v>1630.5086699999999</v>
      </c>
      <c r="M22" s="400">
        <v>1.0016927569029476E-2</v>
      </c>
      <c r="N22" s="399">
        <v>951.13006000000007</v>
      </c>
      <c r="O22" s="400">
        <v>1.0048410224989455E-2</v>
      </c>
      <c r="P22" s="399">
        <v>419.12862999999999</v>
      </c>
      <c r="Q22" s="400">
        <v>1.7912569037002085E-2</v>
      </c>
      <c r="R22" s="399">
        <v>13619.987810000001</v>
      </c>
      <c r="S22" s="400">
        <v>0.17751532794844399</v>
      </c>
      <c r="T22" s="399">
        <v>790.47408999999993</v>
      </c>
      <c r="U22" s="400">
        <v>2.157073576034561E-2</v>
      </c>
      <c r="V22" s="399">
        <v>819.48905000000002</v>
      </c>
      <c r="W22" s="400">
        <v>1.881949820801088E-2</v>
      </c>
      <c r="X22" s="399">
        <v>4639.9474500000006</v>
      </c>
      <c r="Y22" s="400">
        <v>0.11255635842564918</v>
      </c>
      <c r="Z22" s="399">
        <v>39828.449999999997</v>
      </c>
      <c r="AA22" s="400">
        <v>0.17283508018868113</v>
      </c>
      <c r="AB22" s="399">
        <v>31041.094209999999</v>
      </c>
      <c r="AC22" s="400">
        <v>0.17908605546454315</v>
      </c>
      <c r="AD22" s="399">
        <v>825.12231999999995</v>
      </c>
      <c r="AE22" s="400">
        <v>2.3261186369683835E-2</v>
      </c>
      <c r="AF22" s="399">
        <v>40.7014</v>
      </c>
      <c r="AG22" s="400">
        <v>1.7367322942424598E-2</v>
      </c>
      <c r="AH22" s="399">
        <v>24.135000000000002</v>
      </c>
      <c r="AI22" s="400">
        <v>1.8493477989749825E-2</v>
      </c>
      <c r="AJ22" s="399">
        <v>978.94356000000005</v>
      </c>
      <c r="AK22" s="400">
        <v>1.9024425870294549E-2</v>
      </c>
      <c r="AL22" s="399">
        <v>747.68346999999994</v>
      </c>
      <c r="AM22" s="400">
        <v>1.9942428262781742E-2</v>
      </c>
      <c r="AN22" s="399">
        <v>1494.35565</v>
      </c>
      <c r="AO22" s="400">
        <v>2.7206674800259494E-2</v>
      </c>
      <c r="AP22" s="399">
        <v>99695.664309999993</v>
      </c>
      <c r="AQ22" s="400">
        <v>8.0550830311097416E-2</v>
      </c>
    </row>
    <row r="23" spans="1:43" ht="19.5">
      <c r="A23" s="383" t="s">
        <v>461</v>
      </c>
      <c r="B23" s="399">
        <v>0</v>
      </c>
      <c r="C23" s="400">
        <v>0</v>
      </c>
      <c r="D23" s="399">
        <v>0</v>
      </c>
      <c r="E23" s="400">
        <v>0</v>
      </c>
      <c r="F23" s="399">
        <v>0</v>
      </c>
      <c r="G23" s="400">
        <v>0</v>
      </c>
      <c r="H23" s="399">
        <v>0</v>
      </c>
      <c r="I23" s="400">
        <v>0</v>
      </c>
      <c r="J23" s="399">
        <v>0</v>
      </c>
      <c r="K23" s="400">
        <v>0</v>
      </c>
      <c r="L23" s="399">
        <v>0</v>
      </c>
      <c r="M23" s="400">
        <v>0</v>
      </c>
      <c r="N23" s="399">
        <v>0</v>
      </c>
      <c r="O23" s="400">
        <v>0</v>
      </c>
      <c r="P23" s="399">
        <v>0</v>
      </c>
      <c r="Q23" s="400">
        <v>0</v>
      </c>
      <c r="R23" s="399">
        <v>0</v>
      </c>
      <c r="S23" s="400">
        <v>0</v>
      </c>
      <c r="T23" s="399">
        <v>0</v>
      </c>
      <c r="U23" s="400">
        <v>0</v>
      </c>
      <c r="V23" s="399">
        <v>0</v>
      </c>
      <c r="W23" s="400">
        <v>0</v>
      </c>
      <c r="X23" s="399">
        <v>0</v>
      </c>
      <c r="Y23" s="400">
        <v>0</v>
      </c>
      <c r="Z23" s="399">
        <v>0</v>
      </c>
      <c r="AA23" s="400">
        <v>0</v>
      </c>
      <c r="AB23" s="399">
        <v>0</v>
      </c>
      <c r="AC23" s="400">
        <v>0</v>
      </c>
      <c r="AD23" s="399">
        <v>0</v>
      </c>
      <c r="AE23" s="400">
        <v>0</v>
      </c>
      <c r="AF23" s="399">
        <v>0</v>
      </c>
      <c r="AG23" s="400">
        <v>0</v>
      </c>
      <c r="AH23" s="399">
        <v>0</v>
      </c>
      <c r="AI23" s="400">
        <v>0</v>
      </c>
      <c r="AJ23" s="399">
        <v>0</v>
      </c>
      <c r="AK23" s="400">
        <v>0</v>
      </c>
      <c r="AL23" s="399">
        <v>0</v>
      </c>
      <c r="AM23" s="400">
        <v>0</v>
      </c>
      <c r="AN23" s="399">
        <v>0</v>
      </c>
      <c r="AO23" s="400">
        <v>0</v>
      </c>
      <c r="AP23" s="399">
        <v>0</v>
      </c>
      <c r="AQ23" s="400">
        <v>0</v>
      </c>
    </row>
    <row r="24" spans="1:43" ht="19.5">
      <c r="A24" s="383" t="s">
        <v>470</v>
      </c>
      <c r="B24" s="399">
        <v>0</v>
      </c>
      <c r="C24" s="400">
        <v>0</v>
      </c>
      <c r="D24" s="399">
        <v>0</v>
      </c>
      <c r="E24" s="400">
        <v>0</v>
      </c>
      <c r="F24" s="399">
        <v>0</v>
      </c>
      <c r="G24" s="400">
        <v>0</v>
      </c>
      <c r="H24" s="399">
        <v>0</v>
      </c>
      <c r="I24" s="400">
        <v>0</v>
      </c>
      <c r="J24" s="399">
        <v>0</v>
      </c>
      <c r="K24" s="400">
        <v>0</v>
      </c>
      <c r="L24" s="399">
        <v>0</v>
      </c>
      <c r="M24" s="400">
        <v>0</v>
      </c>
      <c r="N24" s="399">
        <v>0</v>
      </c>
      <c r="O24" s="400">
        <v>0</v>
      </c>
      <c r="P24" s="399">
        <v>0</v>
      </c>
      <c r="Q24" s="400">
        <v>0</v>
      </c>
      <c r="R24" s="399">
        <v>0</v>
      </c>
      <c r="S24" s="400">
        <v>0</v>
      </c>
      <c r="T24" s="399">
        <v>1140.7476100000001</v>
      </c>
      <c r="U24" s="400">
        <v>3.1129123112126032E-2</v>
      </c>
      <c r="V24" s="399">
        <v>0</v>
      </c>
      <c r="W24" s="400">
        <v>0</v>
      </c>
      <c r="X24" s="399">
        <v>0</v>
      </c>
      <c r="Y24" s="400">
        <v>0</v>
      </c>
      <c r="Z24" s="399">
        <v>0</v>
      </c>
      <c r="AA24" s="400">
        <v>0</v>
      </c>
      <c r="AB24" s="399">
        <v>0</v>
      </c>
      <c r="AC24" s="400">
        <v>0</v>
      </c>
      <c r="AD24" s="399">
        <v>1090.5907400000001</v>
      </c>
      <c r="AE24" s="400">
        <v>3.0745059055233667E-2</v>
      </c>
      <c r="AF24" s="399">
        <v>0</v>
      </c>
      <c r="AG24" s="400">
        <v>0</v>
      </c>
      <c r="AH24" s="399">
        <v>0</v>
      </c>
      <c r="AI24" s="400">
        <v>0</v>
      </c>
      <c r="AJ24" s="399">
        <v>0</v>
      </c>
      <c r="AK24" s="400">
        <v>0</v>
      </c>
      <c r="AL24" s="399">
        <v>1145.2008899999998</v>
      </c>
      <c r="AM24" s="400">
        <v>3.0545127064663877E-2</v>
      </c>
      <c r="AN24" s="399">
        <v>1177.2533600000002</v>
      </c>
      <c r="AO24" s="400">
        <v>2.1433418024037868E-2</v>
      </c>
      <c r="AP24" s="399">
        <v>4553.7926000000007</v>
      </c>
      <c r="AQ24" s="400">
        <v>3.6793152193052596E-3</v>
      </c>
    </row>
    <row r="25" spans="1:43" ht="19.5">
      <c r="A25" s="384" t="s">
        <v>463</v>
      </c>
      <c r="B25" s="399">
        <v>0</v>
      </c>
      <c r="C25" s="400">
        <v>0</v>
      </c>
      <c r="D25" s="399">
        <v>0</v>
      </c>
      <c r="E25" s="400">
        <v>0</v>
      </c>
      <c r="F25" s="399">
        <v>0</v>
      </c>
      <c r="G25" s="400">
        <v>0</v>
      </c>
      <c r="H25" s="399">
        <v>0</v>
      </c>
      <c r="I25" s="400">
        <v>0</v>
      </c>
      <c r="J25" s="399">
        <v>0</v>
      </c>
      <c r="K25" s="400">
        <v>0</v>
      </c>
      <c r="L25" s="399">
        <v>0</v>
      </c>
      <c r="M25" s="400">
        <v>0</v>
      </c>
      <c r="N25" s="399">
        <v>0</v>
      </c>
      <c r="O25" s="400">
        <v>0</v>
      </c>
      <c r="P25" s="399">
        <v>0</v>
      </c>
      <c r="Q25" s="400">
        <v>0</v>
      </c>
      <c r="R25" s="399">
        <v>0</v>
      </c>
      <c r="S25" s="400">
        <v>0</v>
      </c>
      <c r="T25" s="399">
        <v>0</v>
      </c>
      <c r="U25" s="400">
        <v>0</v>
      </c>
      <c r="V25" s="399">
        <v>0</v>
      </c>
      <c r="W25" s="400">
        <v>0</v>
      </c>
      <c r="X25" s="399">
        <v>0</v>
      </c>
      <c r="Y25" s="400">
        <v>0</v>
      </c>
      <c r="Z25" s="399">
        <v>0</v>
      </c>
      <c r="AA25" s="400">
        <v>0</v>
      </c>
      <c r="AB25" s="399">
        <v>0</v>
      </c>
      <c r="AC25" s="400">
        <v>0</v>
      </c>
      <c r="AD25" s="399">
        <v>0</v>
      </c>
      <c r="AE25" s="400">
        <v>0</v>
      </c>
      <c r="AF25" s="399">
        <v>0</v>
      </c>
      <c r="AG25" s="400">
        <v>0</v>
      </c>
      <c r="AH25" s="399">
        <v>0</v>
      </c>
      <c r="AI25" s="400">
        <v>0</v>
      </c>
      <c r="AJ25" s="399">
        <v>0</v>
      </c>
      <c r="AK25" s="400">
        <v>0</v>
      </c>
      <c r="AL25" s="399">
        <v>0</v>
      </c>
      <c r="AM25" s="400">
        <v>0</v>
      </c>
      <c r="AN25" s="399">
        <v>0</v>
      </c>
      <c r="AO25" s="400">
        <v>0</v>
      </c>
      <c r="AP25" s="399">
        <v>0</v>
      </c>
      <c r="AQ25" s="400">
        <v>0</v>
      </c>
    </row>
    <row r="26" spans="1:43" ht="39">
      <c r="A26" s="384" t="s">
        <v>471</v>
      </c>
      <c r="B26" s="399">
        <v>2085.0659599999999</v>
      </c>
      <c r="C26" s="400">
        <v>8.8538472165975823E-2</v>
      </c>
      <c r="D26" s="399">
        <v>1998.69002</v>
      </c>
      <c r="E26" s="400">
        <v>8.122171875459204E-2</v>
      </c>
      <c r="F26" s="399">
        <v>1819.97954</v>
      </c>
      <c r="G26" s="400">
        <v>6.9980775376613014E-2</v>
      </c>
      <c r="H26" s="399">
        <v>7383.8565699999999</v>
      </c>
      <c r="I26" s="400">
        <v>8.0565700738687684E-2</v>
      </c>
      <c r="J26" s="399">
        <v>110.18601</v>
      </c>
      <c r="K26" s="400">
        <v>1.7996381846589748E-2</v>
      </c>
      <c r="L26" s="399">
        <v>14929.829609999999</v>
      </c>
      <c r="M26" s="400">
        <v>9.1720470165498474E-2</v>
      </c>
      <c r="N26" s="399">
        <v>7716.0433300000004</v>
      </c>
      <c r="O26" s="400">
        <v>8.1517735538327613E-2</v>
      </c>
      <c r="P26" s="399">
        <v>3426.8805899999998</v>
      </c>
      <c r="Q26" s="400">
        <v>0.14645679334751585</v>
      </c>
      <c r="R26" s="399">
        <v>18529.076410000001</v>
      </c>
      <c r="S26" s="400">
        <v>0.24149765193533806</v>
      </c>
      <c r="T26" s="399">
        <v>3847.9375800000003</v>
      </c>
      <c r="U26" s="400">
        <v>0.10500387781272345</v>
      </c>
      <c r="V26" s="399">
        <v>9071.0619900000002</v>
      </c>
      <c r="W26" s="400">
        <v>0.20831618783138175</v>
      </c>
      <c r="X26" s="399">
        <v>10486.156939999999</v>
      </c>
      <c r="Y26" s="400">
        <v>0.25437435483159371</v>
      </c>
      <c r="Z26" s="399">
        <v>53928.639299999995</v>
      </c>
      <c r="AA26" s="400">
        <v>0.23402268222544337</v>
      </c>
      <c r="AB26" s="399">
        <v>41199.263770000005</v>
      </c>
      <c r="AC26" s="400">
        <v>0.23769180257297906</v>
      </c>
      <c r="AD26" s="399">
        <v>3929.3828800000001</v>
      </c>
      <c r="AE26" s="400">
        <v>0.11077400922753491</v>
      </c>
      <c r="AF26" s="399">
        <v>503.26719000000003</v>
      </c>
      <c r="AG26" s="400">
        <v>0.21474454969746889</v>
      </c>
      <c r="AH26" s="399">
        <v>134.08679000000001</v>
      </c>
      <c r="AI26" s="400">
        <v>0.10274419306323626</v>
      </c>
      <c r="AJ26" s="399">
        <v>5620.5419000000002</v>
      </c>
      <c r="AK26" s="400">
        <v>0.10922752556586049</v>
      </c>
      <c r="AL26" s="399">
        <v>4065.4832700000002</v>
      </c>
      <c r="AM26" s="400">
        <v>0.10843573747258896</v>
      </c>
      <c r="AN26" s="399">
        <v>5514.8502199999994</v>
      </c>
      <c r="AO26" s="400">
        <v>0.10040497153919117</v>
      </c>
      <c r="AP26" s="399">
        <v>196300.27987000003</v>
      </c>
      <c r="AQ26" s="400">
        <v>0.15860419450801796</v>
      </c>
    </row>
    <row r="27" spans="1:43" ht="19.5">
      <c r="A27" s="385" t="s">
        <v>465</v>
      </c>
      <c r="B27" s="399">
        <v>0</v>
      </c>
      <c r="C27" s="400">
        <v>0</v>
      </c>
      <c r="D27" s="399">
        <v>0</v>
      </c>
      <c r="E27" s="400">
        <v>0</v>
      </c>
      <c r="F27" s="399">
        <v>0</v>
      </c>
      <c r="G27" s="400">
        <v>0</v>
      </c>
      <c r="H27" s="399">
        <v>0</v>
      </c>
      <c r="I27" s="400">
        <v>0</v>
      </c>
      <c r="J27" s="399">
        <v>0</v>
      </c>
      <c r="K27" s="400">
        <v>0</v>
      </c>
      <c r="L27" s="399">
        <v>0</v>
      </c>
      <c r="M27" s="400">
        <v>0</v>
      </c>
      <c r="N27" s="399">
        <v>0</v>
      </c>
      <c r="O27" s="400">
        <v>0</v>
      </c>
      <c r="P27" s="399">
        <v>0</v>
      </c>
      <c r="Q27" s="400">
        <v>0</v>
      </c>
      <c r="R27" s="399">
        <v>0</v>
      </c>
      <c r="S27" s="400">
        <v>0</v>
      </c>
      <c r="T27" s="399">
        <v>0</v>
      </c>
      <c r="U27" s="400">
        <v>0</v>
      </c>
      <c r="V27" s="399">
        <v>0</v>
      </c>
      <c r="W27" s="400">
        <v>0</v>
      </c>
      <c r="X27" s="399">
        <v>0</v>
      </c>
      <c r="Y27" s="400">
        <v>0</v>
      </c>
      <c r="Z27" s="399">
        <v>0</v>
      </c>
      <c r="AA27" s="400">
        <v>0</v>
      </c>
      <c r="AB27" s="399">
        <v>0</v>
      </c>
      <c r="AC27" s="400">
        <v>0</v>
      </c>
      <c r="AD27" s="399">
        <v>0</v>
      </c>
      <c r="AE27" s="400">
        <v>0</v>
      </c>
      <c r="AF27" s="399">
        <v>0</v>
      </c>
      <c r="AG27" s="400">
        <v>0</v>
      </c>
      <c r="AH27" s="399">
        <v>0</v>
      </c>
      <c r="AI27" s="400">
        <v>0</v>
      </c>
      <c r="AJ27" s="399">
        <v>0</v>
      </c>
      <c r="AK27" s="400">
        <v>0</v>
      </c>
      <c r="AL27" s="399">
        <v>0</v>
      </c>
      <c r="AM27" s="400">
        <v>0</v>
      </c>
      <c r="AN27" s="399">
        <v>0</v>
      </c>
      <c r="AO27" s="400">
        <v>0</v>
      </c>
      <c r="AP27" s="399">
        <v>0</v>
      </c>
      <c r="AQ27" s="400">
        <v>0</v>
      </c>
    </row>
    <row r="28" spans="1:43" ht="19.5">
      <c r="A28" s="383" t="s">
        <v>466</v>
      </c>
      <c r="B28" s="399">
        <v>0</v>
      </c>
      <c r="C28" s="400">
        <v>0</v>
      </c>
      <c r="D28" s="399">
        <v>0</v>
      </c>
      <c r="E28" s="400">
        <v>0</v>
      </c>
      <c r="F28" s="399">
        <v>0</v>
      </c>
      <c r="G28" s="400">
        <v>0</v>
      </c>
      <c r="H28" s="399">
        <v>0</v>
      </c>
      <c r="I28" s="400">
        <v>0</v>
      </c>
      <c r="J28" s="399">
        <v>0</v>
      </c>
      <c r="K28" s="400">
        <v>0</v>
      </c>
      <c r="L28" s="399">
        <v>0</v>
      </c>
      <c r="M28" s="400">
        <v>0</v>
      </c>
      <c r="N28" s="399">
        <v>0</v>
      </c>
      <c r="O28" s="400">
        <v>0</v>
      </c>
      <c r="P28" s="399">
        <v>0</v>
      </c>
      <c r="Q28" s="400">
        <v>0</v>
      </c>
      <c r="R28" s="399">
        <v>0</v>
      </c>
      <c r="S28" s="400">
        <v>0</v>
      </c>
      <c r="T28" s="399">
        <v>0</v>
      </c>
      <c r="U28" s="400">
        <v>0</v>
      </c>
      <c r="V28" s="399">
        <v>0</v>
      </c>
      <c r="W28" s="400">
        <v>0</v>
      </c>
      <c r="X28" s="399">
        <v>0</v>
      </c>
      <c r="Y28" s="400">
        <v>0</v>
      </c>
      <c r="Z28" s="399">
        <v>0</v>
      </c>
      <c r="AA28" s="400">
        <v>0</v>
      </c>
      <c r="AB28" s="399">
        <v>0</v>
      </c>
      <c r="AC28" s="400">
        <v>0</v>
      </c>
      <c r="AD28" s="399">
        <v>0</v>
      </c>
      <c r="AE28" s="400">
        <v>0</v>
      </c>
      <c r="AF28" s="399">
        <v>0</v>
      </c>
      <c r="AG28" s="400">
        <v>0</v>
      </c>
      <c r="AH28" s="399">
        <v>0</v>
      </c>
      <c r="AI28" s="400">
        <v>0</v>
      </c>
      <c r="AJ28" s="399">
        <v>0</v>
      </c>
      <c r="AK28" s="400">
        <v>0</v>
      </c>
      <c r="AL28" s="399">
        <v>0</v>
      </c>
      <c r="AM28" s="400">
        <v>0</v>
      </c>
      <c r="AN28" s="399">
        <v>0</v>
      </c>
      <c r="AO28" s="400">
        <v>0</v>
      </c>
      <c r="AP28" s="399">
        <v>0</v>
      </c>
      <c r="AQ28" s="400">
        <v>0</v>
      </c>
    </row>
    <row r="29" spans="1:43" ht="19.5">
      <c r="A29" s="383" t="s">
        <v>472</v>
      </c>
      <c r="B29" s="399">
        <v>0</v>
      </c>
      <c r="C29" s="400">
        <v>0</v>
      </c>
      <c r="D29" s="399">
        <v>0</v>
      </c>
      <c r="E29" s="400">
        <v>0</v>
      </c>
      <c r="F29" s="399">
        <v>0</v>
      </c>
      <c r="G29" s="400">
        <v>0</v>
      </c>
      <c r="H29" s="399">
        <v>0</v>
      </c>
      <c r="I29" s="400">
        <v>0</v>
      </c>
      <c r="J29" s="399">
        <v>0</v>
      </c>
      <c r="K29" s="400">
        <v>0</v>
      </c>
      <c r="L29" s="399">
        <v>0</v>
      </c>
      <c r="M29" s="400">
        <v>0</v>
      </c>
      <c r="N29" s="399">
        <v>0</v>
      </c>
      <c r="O29" s="400">
        <v>0</v>
      </c>
      <c r="P29" s="399">
        <v>0</v>
      </c>
      <c r="Q29" s="400">
        <v>0</v>
      </c>
      <c r="R29" s="399">
        <v>0</v>
      </c>
      <c r="S29" s="400">
        <v>0</v>
      </c>
      <c r="T29" s="399">
        <v>0</v>
      </c>
      <c r="U29" s="400">
        <v>0</v>
      </c>
      <c r="V29" s="399">
        <v>0</v>
      </c>
      <c r="W29" s="400">
        <v>0</v>
      </c>
      <c r="X29" s="399">
        <v>0</v>
      </c>
      <c r="Y29" s="400">
        <v>0</v>
      </c>
      <c r="Z29" s="399">
        <v>0</v>
      </c>
      <c r="AA29" s="400">
        <v>0</v>
      </c>
      <c r="AB29" s="399">
        <v>0</v>
      </c>
      <c r="AC29" s="400">
        <v>0</v>
      </c>
      <c r="AD29" s="399">
        <v>0</v>
      </c>
      <c r="AE29" s="400">
        <v>0</v>
      </c>
      <c r="AF29" s="399">
        <v>0</v>
      </c>
      <c r="AG29" s="400">
        <v>0</v>
      </c>
      <c r="AH29" s="399">
        <v>0</v>
      </c>
      <c r="AI29" s="400">
        <v>0</v>
      </c>
      <c r="AJ29" s="399">
        <v>0</v>
      </c>
      <c r="AK29" s="400">
        <v>0</v>
      </c>
      <c r="AL29" s="399">
        <v>0</v>
      </c>
      <c r="AM29" s="400">
        <v>0</v>
      </c>
      <c r="AN29" s="399">
        <v>0</v>
      </c>
      <c r="AO29" s="400">
        <v>0</v>
      </c>
      <c r="AP29" s="399">
        <v>0</v>
      </c>
      <c r="AQ29" s="400">
        <v>0</v>
      </c>
    </row>
    <row r="30" spans="1:43" ht="18">
      <c r="A30" s="376" t="s">
        <v>473</v>
      </c>
      <c r="B30" s="397">
        <v>23598.210179999998</v>
      </c>
      <c r="C30" s="398">
        <v>1.002054378744343</v>
      </c>
      <c r="D30" s="397">
        <v>24835.095510000003</v>
      </c>
      <c r="E30" s="398">
        <v>1.0092356106109199</v>
      </c>
      <c r="F30" s="397">
        <v>26306.26928</v>
      </c>
      <c r="G30" s="398">
        <v>1.0115130862846817</v>
      </c>
      <c r="H30" s="397">
        <v>92068.091329999996</v>
      </c>
      <c r="I30" s="398">
        <v>1.0045604520287894</v>
      </c>
      <c r="J30" s="397">
        <v>6128.9556500000008</v>
      </c>
      <c r="K30" s="398">
        <v>1.0010256855494968</v>
      </c>
      <c r="L30" s="397">
        <v>163102.30410000001</v>
      </c>
      <c r="M30" s="398">
        <v>1.0020087574949967</v>
      </c>
      <c r="N30" s="397">
        <v>95411.856899999999</v>
      </c>
      <c r="O30" s="398">
        <v>1.0079982946382648</v>
      </c>
      <c r="P30" s="397">
        <v>23514.889050000002</v>
      </c>
      <c r="Q30" s="398">
        <v>1.0049708928391969</v>
      </c>
      <c r="R30" s="397">
        <v>76913.730389999997</v>
      </c>
      <c r="S30" s="398">
        <v>1.0024506823636468</v>
      </c>
      <c r="T30" s="397">
        <v>36746.398179999997</v>
      </c>
      <c r="U30" s="398">
        <v>1.0027486736285371</v>
      </c>
      <c r="V30" s="397">
        <v>43853.609810000002</v>
      </c>
      <c r="W30" s="398">
        <v>1.0070945197304384</v>
      </c>
      <c r="X30" s="397">
        <v>41257.914219999999</v>
      </c>
      <c r="Y30" s="398">
        <v>1.0008390463217438</v>
      </c>
      <c r="Z30" s="397">
        <v>230717.77886000002</v>
      </c>
      <c r="AA30" s="398">
        <v>1.0011970290137453</v>
      </c>
      <c r="AB30" s="397">
        <v>173607.39050000001</v>
      </c>
      <c r="AC30" s="398">
        <v>1.0015968687766694</v>
      </c>
      <c r="AD30" s="397">
        <v>35628.035739999999</v>
      </c>
      <c r="AE30" s="398">
        <v>1.0043969957495473</v>
      </c>
      <c r="AF30" s="397">
        <v>2372.3824199999999</v>
      </c>
      <c r="AG30" s="398">
        <v>1.0122976514584459</v>
      </c>
      <c r="AH30" s="397">
        <v>1306.8280199999999</v>
      </c>
      <c r="AI30" s="398">
        <v>1.0013588242907951</v>
      </c>
      <c r="AJ30" s="397">
        <v>51613.361870000001</v>
      </c>
      <c r="AK30" s="398">
        <v>1.0030349214540031</v>
      </c>
      <c r="AL30" s="397">
        <v>37622.670030000001</v>
      </c>
      <c r="AM30" s="398">
        <v>1.0034826610886338</v>
      </c>
      <c r="AN30" s="397">
        <v>55080.11664</v>
      </c>
      <c r="AO30" s="398">
        <v>1.0028046679415585</v>
      </c>
      <c r="AP30" s="397">
        <v>1241685.8886799996</v>
      </c>
      <c r="AQ30" s="398">
        <v>1.0032415151750429</v>
      </c>
    </row>
    <row r="31" spans="1:43" ht="19.5">
      <c r="A31" s="383" t="s">
        <v>474</v>
      </c>
      <c r="B31" s="399">
        <v>48.380269999999996</v>
      </c>
      <c r="C31" s="400">
        <v>2.0543787443431261E-3</v>
      </c>
      <c r="D31" s="399">
        <v>227.26830999999999</v>
      </c>
      <c r="E31" s="400">
        <v>9.2356106109197644E-3</v>
      </c>
      <c r="F31" s="399">
        <v>299.41910999999999</v>
      </c>
      <c r="G31" s="400">
        <v>1.151308628468174E-2</v>
      </c>
      <c r="H31" s="399">
        <v>417.96600000000001</v>
      </c>
      <c r="I31" s="400">
        <v>4.5604520287893862E-3</v>
      </c>
      <c r="J31" s="399">
        <v>6.2799399999999999</v>
      </c>
      <c r="K31" s="400">
        <v>1.0256855494964637E-3</v>
      </c>
      <c r="L31" s="399">
        <v>326.97615999999999</v>
      </c>
      <c r="M31" s="400">
        <v>2.0087574949965727E-3</v>
      </c>
      <c r="N31" s="399">
        <v>757.07682</v>
      </c>
      <c r="O31" s="400">
        <v>7.9982946382648242E-3</v>
      </c>
      <c r="P31" s="399">
        <v>116.31182000000001</v>
      </c>
      <c r="Q31" s="400">
        <v>4.9708928391967878E-3</v>
      </c>
      <c r="R31" s="399">
        <v>188.03032000000002</v>
      </c>
      <c r="S31" s="400">
        <v>2.4506823636467607E-3</v>
      </c>
      <c r="T31" s="399">
        <v>100.72699</v>
      </c>
      <c r="U31" s="400">
        <v>2.7486736285372427E-3</v>
      </c>
      <c r="V31" s="399">
        <v>308.92859999999996</v>
      </c>
      <c r="W31" s="400">
        <v>7.0945197304385071E-3</v>
      </c>
      <c r="X31" s="399">
        <v>34.588279999999997</v>
      </c>
      <c r="Y31" s="400">
        <v>8.3904632174373265E-4</v>
      </c>
      <c r="Z31" s="399">
        <v>275.84568000000002</v>
      </c>
      <c r="AA31" s="400">
        <v>1.1970290137452318E-3</v>
      </c>
      <c r="AB31" s="399">
        <v>276.78622999999999</v>
      </c>
      <c r="AC31" s="400">
        <v>1.5968687766693837E-3</v>
      </c>
      <c r="AD31" s="399">
        <v>155.97051999999999</v>
      </c>
      <c r="AE31" s="400">
        <v>4.3969957495471699E-3</v>
      </c>
      <c r="AF31" s="399">
        <v>28.820310000000003</v>
      </c>
      <c r="AG31" s="400">
        <v>1.229765145844588E-2</v>
      </c>
      <c r="AH31" s="399">
        <v>1.7733399999999999</v>
      </c>
      <c r="AI31" s="400">
        <v>1.3588242907952332E-3</v>
      </c>
      <c r="AJ31" s="399">
        <v>156.16854000000001</v>
      </c>
      <c r="AK31" s="400">
        <v>3.0349214540030573E-3</v>
      </c>
      <c r="AL31" s="399">
        <v>130.57227</v>
      </c>
      <c r="AM31" s="400">
        <v>3.4826610886336284E-3</v>
      </c>
      <c r="AN31" s="399">
        <v>154.04938000000001</v>
      </c>
      <c r="AO31" s="400">
        <v>2.8046679415583563E-3</v>
      </c>
      <c r="AP31" s="399">
        <v>4011.9388900000004</v>
      </c>
      <c r="AQ31" s="400">
        <v>3.2415151750432485E-3</v>
      </c>
    </row>
    <row r="32" spans="1:43" ht="22.5" customHeight="1">
      <c r="A32" s="729" t="s">
        <v>475</v>
      </c>
      <c r="B32" s="730">
        <v>23549.82991</v>
      </c>
      <c r="C32" s="731">
        <v>1</v>
      </c>
      <c r="D32" s="730">
        <v>24607.8272</v>
      </c>
      <c r="E32" s="731">
        <v>1</v>
      </c>
      <c r="F32" s="730">
        <v>26006.850170000002</v>
      </c>
      <c r="G32" s="731">
        <v>1</v>
      </c>
      <c r="H32" s="730">
        <v>91650.125329999995</v>
      </c>
      <c r="I32" s="731">
        <v>1</v>
      </c>
      <c r="J32" s="730">
        <v>6122.6757099999995</v>
      </c>
      <c r="K32" s="731">
        <v>1</v>
      </c>
      <c r="L32" s="730">
        <v>162775.32793999999</v>
      </c>
      <c r="M32" s="731">
        <v>1</v>
      </c>
      <c r="N32" s="730">
        <v>94654.780079999997</v>
      </c>
      <c r="O32" s="731">
        <v>1</v>
      </c>
      <c r="P32" s="730">
        <v>23398.577229999999</v>
      </c>
      <c r="Q32" s="731">
        <v>1</v>
      </c>
      <c r="R32" s="730">
        <v>76725.700069999992</v>
      </c>
      <c r="S32" s="731">
        <v>1</v>
      </c>
      <c r="T32" s="730">
        <v>36645.671190000001</v>
      </c>
      <c r="U32" s="731">
        <v>1</v>
      </c>
      <c r="V32" s="730">
        <v>43544.681210000002</v>
      </c>
      <c r="W32" s="731">
        <v>1</v>
      </c>
      <c r="X32" s="730">
        <v>41223.325939999995</v>
      </c>
      <c r="Y32" s="731">
        <v>1</v>
      </c>
      <c r="Z32" s="730">
        <v>230441.93317999999</v>
      </c>
      <c r="AA32" s="731">
        <v>1</v>
      </c>
      <c r="AB32" s="730">
        <v>173330.60427000001</v>
      </c>
      <c r="AC32" s="731">
        <v>1</v>
      </c>
      <c r="AD32" s="730">
        <v>35472.065219999997</v>
      </c>
      <c r="AE32" s="731">
        <v>1</v>
      </c>
      <c r="AF32" s="730">
        <v>2343.5621099999998</v>
      </c>
      <c r="AG32" s="731">
        <v>1</v>
      </c>
      <c r="AH32" s="730">
        <v>1305.05468</v>
      </c>
      <c r="AI32" s="731">
        <v>1</v>
      </c>
      <c r="AJ32" s="730">
        <v>51457.193329999995</v>
      </c>
      <c r="AK32" s="731">
        <v>1</v>
      </c>
      <c r="AL32" s="730">
        <v>37492.097759999997</v>
      </c>
      <c r="AM32" s="731">
        <v>1</v>
      </c>
      <c r="AN32" s="730">
        <v>54926.067259999996</v>
      </c>
      <c r="AO32" s="731">
        <v>1</v>
      </c>
      <c r="AP32" s="730">
        <v>1237673.94979</v>
      </c>
      <c r="AQ32" s="731">
        <v>1</v>
      </c>
    </row>
    <row r="33" spans="1:43" ht="19.5">
      <c r="A33" s="385" t="s">
        <v>476</v>
      </c>
      <c r="B33" s="399">
        <v>4.9159199999999998</v>
      </c>
      <c r="C33" s="400">
        <v>2.0874545670975506E-4</v>
      </c>
      <c r="D33" s="399">
        <v>14.685690000000001</v>
      </c>
      <c r="E33" s="400">
        <v>5.9678938252622328E-4</v>
      </c>
      <c r="F33" s="399">
        <v>33.438650000000003</v>
      </c>
      <c r="G33" s="400">
        <v>1.2857631655283229E-3</v>
      </c>
      <c r="H33" s="399">
        <v>46.327919999999999</v>
      </c>
      <c r="I33" s="400">
        <v>5.0548670646318686E-4</v>
      </c>
      <c r="J33" s="399">
        <v>1.6300699999999999</v>
      </c>
      <c r="K33" s="400">
        <v>2.6623490728696459E-4</v>
      </c>
      <c r="L33" s="399">
        <v>67.413960000000003</v>
      </c>
      <c r="M33" s="400">
        <v>4.1415342763031761E-4</v>
      </c>
      <c r="N33" s="399">
        <v>66.434250000000006</v>
      </c>
      <c r="O33" s="400">
        <v>7.0185837359562121E-4</v>
      </c>
      <c r="P33" s="399">
        <v>10.0242</v>
      </c>
      <c r="Q33" s="400">
        <v>4.2841066366837384E-4</v>
      </c>
      <c r="R33" s="399">
        <v>0</v>
      </c>
      <c r="S33" s="400">
        <v>0</v>
      </c>
      <c r="T33" s="399">
        <v>61.385570000000001</v>
      </c>
      <c r="U33" s="400">
        <v>1.6751110842459099E-3</v>
      </c>
      <c r="V33" s="399">
        <v>8.8906200000000002</v>
      </c>
      <c r="W33" s="400">
        <v>2.0417235246536323E-4</v>
      </c>
      <c r="X33" s="399">
        <v>0</v>
      </c>
      <c r="Y33" s="400">
        <v>0</v>
      </c>
      <c r="Z33" s="399">
        <v>0</v>
      </c>
      <c r="AA33" s="400">
        <v>0</v>
      </c>
      <c r="AB33" s="399">
        <v>0</v>
      </c>
      <c r="AC33" s="400">
        <v>0</v>
      </c>
      <c r="AD33" s="399">
        <v>63.062750000000001</v>
      </c>
      <c r="AE33" s="400">
        <v>1.777814446632324E-3</v>
      </c>
      <c r="AF33" s="399">
        <v>0.25931999999999999</v>
      </c>
      <c r="AG33" s="400">
        <v>1.106520705781508E-4</v>
      </c>
      <c r="AH33" s="399">
        <v>0.31727999999999995</v>
      </c>
      <c r="AI33" s="400">
        <v>2.4311625011758125E-4</v>
      </c>
      <c r="AJ33" s="399">
        <v>96.885990000000007</v>
      </c>
      <c r="AK33" s="400">
        <v>1.8828463763785311E-3</v>
      </c>
      <c r="AL33" s="399">
        <v>81.028880000000001</v>
      </c>
      <c r="AM33" s="400">
        <v>2.1612255606153099E-3</v>
      </c>
      <c r="AN33" s="399">
        <v>100.53175999999999</v>
      </c>
      <c r="AO33" s="400">
        <v>1.8303105431546603E-3</v>
      </c>
      <c r="AP33" s="399">
        <v>657.23283000000004</v>
      </c>
      <c r="AQ33" s="400">
        <v>5.3102259291432509E-4</v>
      </c>
    </row>
    <row r="34" spans="1:43" ht="28.5">
      <c r="A34" s="385" t="s">
        <v>477</v>
      </c>
      <c r="B34" s="399">
        <v>0</v>
      </c>
      <c r="C34" s="400">
        <v>0</v>
      </c>
      <c r="D34" s="399">
        <v>0</v>
      </c>
      <c r="E34" s="400">
        <v>0</v>
      </c>
      <c r="F34" s="399">
        <v>0</v>
      </c>
      <c r="G34" s="400">
        <v>0</v>
      </c>
      <c r="H34" s="399">
        <v>0</v>
      </c>
      <c r="I34" s="400">
        <v>0</v>
      </c>
      <c r="J34" s="399">
        <v>0</v>
      </c>
      <c r="K34" s="400">
        <v>0</v>
      </c>
      <c r="L34" s="399">
        <v>0</v>
      </c>
      <c r="M34" s="400">
        <v>0</v>
      </c>
      <c r="N34" s="399">
        <v>0</v>
      </c>
      <c r="O34" s="400">
        <v>0</v>
      </c>
      <c r="P34" s="399">
        <v>0</v>
      </c>
      <c r="Q34" s="400">
        <v>0</v>
      </c>
      <c r="R34" s="399">
        <v>0</v>
      </c>
      <c r="S34" s="400">
        <v>0</v>
      </c>
      <c r="T34" s="399">
        <v>0</v>
      </c>
      <c r="U34" s="400">
        <v>0</v>
      </c>
      <c r="V34" s="399">
        <v>0</v>
      </c>
      <c r="W34" s="400">
        <v>0</v>
      </c>
      <c r="X34" s="399">
        <v>0</v>
      </c>
      <c r="Y34" s="400">
        <v>0</v>
      </c>
      <c r="Z34" s="399">
        <v>0</v>
      </c>
      <c r="AA34" s="400">
        <v>0</v>
      </c>
      <c r="AB34" s="399">
        <v>0</v>
      </c>
      <c r="AC34" s="400">
        <v>0</v>
      </c>
      <c r="AD34" s="399">
        <v>0</v>
      </c>
      <c r="AE34" s="400">
        <v>0</v>
      </c>
      <c r="AF34" s="399">
        <v>0</v>
      </c>
      <c r="AG34" s="400">
        <v>0</v>
      </c>
      <c r="AH34" s="399">
        <v>0</v>
      </c>
      <c r="AI34" s="400">
        <v>0</v>
      </c>
      <c r="AJ34" s="399">
        <v>0</v>
      </c>
      <c r="AK34" s="400">
        <v>0</v>
      </c>
      <c r="AL34" s="399">
        <v>0</v>
      </c>
      <c r="AM34" s="400">
        <v>0</v>
      </c>
      <c r="AN34" s="399">
        <v>0</v>
      </c>
      <c r="AO34" s="400">
        <v>0</v>
      </c>
      <c r="AP34" s="399">
        <v>0</v>
      </c>
      <c r="AQ34" s="400">
        <v>0</v>
      </c>
    </row>
    <row r="35" spans="1:43" ht="12.75" customHeight="1">
      <c r="A35" s="34" t="s">
        <v>577</v>
      </c>
    </row>
    <row r="36" spans="1:43" ht="12.75" customHeight="1"/>
    <row r="37" spans="1:43">
      <c r="A37" s="636" t="s">
        <v>87</v>
      </c>
      <c r="AQ37" s="25" t="s">
        <v>1090</v>
      </c>
    </row>
    <row r="39" spans="1:43" ht="12.75" customHeight="1"/>
    <row r="51" spans="1:1">
      <c r="A51" s="34"/>
    </row>
    <row r="52" spans="1:1">
      <c r="A52" s="557"/>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17" t="s">
        <v>90</v>
      </c>
      <c r="B1" s="616"/>
      <c r="C1" s="616"/>
      <c r="D1" s="616"/>
      <c r="E1" s="616"/>
      <c r="F1" s="570"/>
      <c r="G1" s="570"/>
      <c r="H1" s="570"/>
      <c r="I1" s="570"/>
    </row>
    <row r="2" spans="1:9">
      <c r="A2" s="618" t="s">
        <v>91</v>
      </c>
      <c r="B2" s="616"/>
      <c r="C2" s="616"/>
      <c r="D2" s="616"/>
      <c r="E2" s="616"/>
      <c r="G2" s="570"/>
      <c r="H2" s="570"/>
      <c r="I2" s="570"/>
    </row>
    <row r="4" spans="1:9">
      <c r="A4" s="59" t="s">
        <v>92</v>
      </c>
      <c r="I4" s="60"/>
    </row>
    <row r="5" spans="1:9">
      <c r="A5" s="569" t="s">
        <v>93</v>
      </c>
      <c r="I5" s="61"/>
    </row>
    <row r="7" spans="1:9" ht="26.25" customHeight="1">
      <c r="A7" s="1136" t="s">
        <v>709</v>
      </c>
      <c r="B7" s="1136"/>
      <c r="C7" s="1136"/>
      <c r="D7" s="59"/>
      <c r="E7" s="1136" t="s">
        <v>711</v>
      </c>
      <c r="F7" s="1136"/>
      <c r="G7" s="1136"/>
      <c r="I7" s="59"/>
    </row>
    <row r="8" spans="1:9" ht="27.75" customHeight="1">
      <c r="A8" s="1137" t="s">
        <v>710</v>
      </c>
      <c r="B8" s="1137"/>
      <c r="C8" s="1137"/>
      <c r="E8" s="1137" t="s">
        <v>712</v>
      </c>
      <c r="F8" s="1137"/>
      <c r="G8" s="1137"/>
      <c r="H8" s="571"/>
    </row>
    <row r="9" spans="1:9">
      <c r="B9" s="570"/>
    </row>
    <row r="10" spans="1:9" ht="26.25" customHeight="1">
      <c r="A10" s="141" t="s">
        <v>573</v>
      </c>
      <c r="B10" s="141" t="s">
        <v>574</v>
      </c>
      <c r="C10" s="141" t="s">
        <v>575</v>
      </c>
      <c r="E10" s="141" t="s">
        <v>576</v>
      </c>
      <c r="F10" s="141" t="s">
        <v>574</v>
      </c>
      <c r="G10" s="141" t="s">
        <v>575</v>
      </c>
    </row>
    <row r="11" spans="1:9">
      <c r="A11" s="81" t="s">
        <v>190</v>
      </c>
      <c r="B11" s="82">
        <v>191</v>
      </c>
      <c r="C11" s="82">
        <v>189</v>
      </c>
      <c r="E11" s="83" t="s">
        <v>943</v>
      </c>
      <c r="F11" s="82">
        <v>1521</v>
      </c>
      <c r="G11" s="82">
        <v>1513</v>
      </c>
    </row>
    <row r="12" spans="1:9">
      <c r="A12" s="81" t="s">
        <v>243</v>
      </c>
      <c r="B12" s="82">
        <v>251</v>
      </c>
      <c r="C12" s="82">
        <v>249</v>
      </c>
      <c r="E12" s="83" t="s">
        <v>988</v>
      </c>
      <c r="F12" s="82">
        <v>2223</v>
      </c>
      <c r="G12" s="82">
        <v>2216</v>
      </c>
    </row>
    <row r="13" spans="1:9">
      <c r="A13" s="81" t="s">
        <v>253</v>
      </c>
      <c r="B13" s="183">
        <v>347</v>
      </c>
      <c r="C13" s="82">
        <v>343</v>
      </c>
      <c r="E13" s="83" t="s">
        <v>1120</v>
      </c>
      <c r="F13" s="82">
        <v>2632</v>
      </c>
      <c r="G13" s="82">
        <v>2624</v>
      </c>
    </row>
    <row r="14" spans="1:9">
      <c r="A14" s="81" t="s">
        <v>942</v>
      </c>
      <c r="B14" s="82">
        <v>1521</v>
      </c>
      <c r="C14" s="82">
        <v>1513</v>
      </c>
      <c r="E14" s="83" t="s">
        <v>1463</v>
      </c>
      <c r="F14" s="82">
        <v>3675</v>
      </c>
      <c r="G14" s="82">
        <v>3666</v>
      </c>
    </row>
    <row r="15" spans="1:9">
      <c r="A15" s="81" t="s">
        <v>1462</v>
      </c>
      <c r="B15" s="82">
        <v>4427</v>
      </c>
      <c r="C15" s="82">
        <v>4419</v>
      </c>
      <c r="E15" s="83" t="s">
        <v>1464</v>
      </c>
      <c r="F15" s="82">
        <v>4427</v>
      </c>
      <c r="G15" s="82">
        <v>4419</v>
      </c>
    </row>
    <row r="16" spans="1:9" ht="15">
      <c r="A16" s="34" t="s">
        <v>577</v>
      </c>
      <c r="E16" s="34" t="s">
        <v>572</v>
      </c>
      <c r="F16"/>
      <c r="G16"/>
    </row>
    <row r="17" spans="1:9">
      <c r="A17" s="34"/>
    </row>
    <row r="18" spans="1:9">
      <c r="A18" s="940"/>
    </row>
    <row r="19" spans="1:9">
      <c r="A19" s="941"/>
    </row>
    <row r="21" spans="1:9">
      <c r="A21" s="59" t="s">
        <v>94</v>
      </c>
    </row>
    <row r="22" spans="1:9">
      <c r="A22" s="569" t="s">
        <v>95</v>
      </c>
    </row>
    <row r="23" spans="1:9">
      <c r="E23" s="34"/>
    </row>
    <row r="24" spans="1:9" ht="29.25" customHeight="1">
      <c r="A24" s="1136" t="s">
        <v>713</v>
      </c>
      <c r="B24" s="1136"/>
      <c r="C24" s="1136"/>
      <c r="E24" s="1136" t="s">
        <v>715</v>
      </c>
      <c r="F24" s="1136"/>
      <c r="G24" s="1136"/>
    </row>
    <row r="25" spans="1:9" ht="27" customHeight="1">
      <c r="A25" s="1137" t="s">
        <v>714</v>
      </c>
      <c r="B25" s="1137"/>
      <c r="C25" s="1137"/>
      <c r="E25" s="1137" t="s">
        <v>716</v>
      </c>
      <c r="F25" s="1137"/>
      <c r="G25" s="1137"/>
      <c r="H25" s="1138"/>
      <c r="I25" s="1138"/>
    </row>
    <row r="26" spans="1:9">
      <c r="H26" s="75"/>
      <c r="I26" s="76"/>
    </row>
    <row r="27" spans="1:9" ht="25.5" customHeight="1">
      <c r="A27" s="141" t="s">
        <v>573</v>
      </c>
      <c r="B27" s="141" t="s">
        <v>574</v>
      </c>
      <c r="C27" s="141" t="s">
        <v>575</v>
      </c>
      <c r="E27" s="141" t="s">
        <v>576</v>
      </c>
      <c r="F27" s="141" t="s">
        <v>574</v>
      </c>
      <c r="G27" s="141" t="s">
        <v>575</v>
      </c>
    </row>
    <row r="28" spans="1:9">
      <c r="A28" s="81" t="s">
        <v>190</v>
      </c>
      <c r="B28" s="82">
        <v>13006</v>
      </c>
      <c r="C28" s="82">
        <v>13515</v>
      </c>
      <c r="E28" s="83" t="s">
        <v>943</v>
      </c>
      <c r="F28" s="82">
        <v>7714</v>
      </c>
      <c r="G28" s="82">
        <v>7908</v>
      </c>
    </row>
    <row r="29" spans="1:9">
      <c r="A29" s="81" t="s">
        <v>243</v>
      </c>
      <c r="B29" s="82">
        <v>11521</v>
      </c>
      <c r="C29" s="82">
        <v>11909</v>
      </c>
      <c r="E29" s="83" t="s">
        <v>988</v>
      </c>
      <c r="F29" s="82">
        <v>7134</v>
      </c>
      <c r="G29" s="82">
        <v>7300</v>
      </c>
    </row>
    <row r="30" spans="1:9">
      <c r="A30" s="81" t="s">
        <v>253</v>
      </c>
      <c r="B30" s="82">
        <v>10024</v>
      </c>
      <c r="C30" s="82">
        <v>10317</v>
      </c>
      <c r="E30" s="83" t="s">
        <v>1120</v>
      </c>
      <c r="F30" s="82">
        <v>6579</v>
      </c>
      <c r="G30" s="82">
        <v>6706</v>
      </c>
    </row>
    <row r="31" spans="1:9">
      <c r="A31" s="81" t="s">
        <v>942</v>
      </c>
      <c r="B31" s="82">
        <v>7714</v>
      </c>
      <c r="C31" s="82">
        <v>7908</v>
      </c>
      <c r="E31" s="83" t="s">
        <v>1463</v>
      </c>
      <c r="F31" s="82">
        <v>6412</v>
      </c>
      <c r="G31" s="82">
        <v>6532</v>
      </c>
    </row>
    <row r="32" spans="1:9">
      <c r="A32" s="81" t="s">
        <v>1462</v>
      </c>
      <c r="B32" s="82">
        <v>6273</v>
      </c>
      <c r="C32" s="82">
        <v>6390</v>
      </c>
      <c r="E32" s="83" t="s">
        <v>1464</v>
      </c>
      <c r="F32" s="82">
        <v>6273</v>
      </c>
      <c r="G32" s="82">
        <v>6390</v>
      </c>
    </row>
    <row r="33" spans="1:9" ht="15">
      <c r="A33" s="34" t="s">
        <v>572</v>
      </c>
      <c r="E33" s="34" t="s">
        <v>572</v>
      </c>
      <c r="F33" s="271"/>
      <c r="G33" s="271"/>
    </row>
    <row r="35" spans="1:9">
      <c r="A35" s="940"/>
    </row>
    <row r="36" spans="1:9">
      <c r="A36" s="941"/>
    </row>
    <row r="37" spans="1:9">
      <c r="A37" s="636" t="s">
        <v>87</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1091</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80" customWidth="1"/>
    <col min="2" max="2" width="14.28515625" style="880" bestFit="1" customWidth="1"/>
    <col min="3" max="3" width="12.5703125" style="880" customWidth="1"/>
    <col min="4" max="4" width="13.7109375" style="880" customWidth="1"/>
    <col min="5" max="16384" width="9.140625" style="880"/>
  </cols>
  <sheetData>
    <row r="1" spans="1:4">
      <c r="A1" s="151" t="s">
        <v>1028</v>
      </c>
      <c r="B1" s="296"/>
      <c r="C1" s="296"/>
      <c r="D1" s="296"/>
    </row>
    <row r="2" spans="1:4">
      <c r="A2" s="545" t="s">
        <v>1029</v>
      </c>
      <c r="B2" s="296"/>
      <c r="C2" s="296"/>
      <c r="D2" s="296"/>
    </row>
    <row r="3" spans="1:4">
      <c r="A3" s="296"/>
      <c r="B3" s="296"/>
      <c r="C3" s="296"/>
      <c r="D3" s="296"/>
    </row>
    <row r="4" spans="1:4">
      <c r="A4" s="296"/>
      <c r="B4" s="296"/>
      <c r="C4" s="296"/>
      <c r="D4" s="881" t="s">
        <v>344</v>
      </c>
    </row>
    <row r="5" spans="1:4" ht="35.25" customHeight="1">
      <c r="A5" s="1139" t="s">
        <v>334</v>
      </c>
      <c r="B5" s="882" t="s">
        <v>1030</v>
      </c>
      <c r="C5" s="1141" t="s">
        <v>373</v>
      </c>
      <c r="D5" s="1141"/>
    </row>
    <row r="6" spans="1:4" ht="22.5">
      <c r="A6" s="1140"/>
      <c r="B6" s="883" t="s">
        <v>1465</v>
      </c>
      <c r="C6" s="884" t="s">
        <v>374</v>
      </c>
      <c r="D6" s="884" t="s">
        <v>375</v>
      </c>
    </row>
    <row r="7" spans="1:4">
      <c r="A7" s="474" t="s">
        <v>1031</v>
      </c>
      <c r="B7" s="475">
        <v>2297.9339599999998</v>
      </c>
      <c r="C7" s="476">
        <v>34.663425671358446</v>
      </c>
      <c r="D7" s="475">
        <v>2233.5000499999996</v>
      </c>
    </row>
    <row r="8" spans="1:4">
      <c r="A8" s="474" t="s">
        <v>1074</v>
      </c>
      <c r="B8" s="475">
        <v>12154.139859999999</v>
      </c>
      <c r="C8" s="476">
        <v>14.545721065213703</v>
      </c>
      <c r="D8" s="475">
        <v>11372.308010000001</v>
      </c>
    </row>
    <row r="9" spans="1:4">
      <c r="A9" s="474" t="s">
        <v>1075</v>
      </c>
      <c r="B9" s="475">
        <v>1321114.6978900002</v>
      </c>
      <c r="C9" s="476">
        <v>0.5940312913039949</v>
      </c>
      <c r="D9" s="475">
        <v>492326.2637500001</v>
      </c>
    </row>
    <row r="10" spans="1:4">
      <c r="A10" s="474" t="s">
        <v>1032</v>
      </c>
      <c r="B10" s="475">
        <v>6.2350900000000005</v>
      </c>
      <c r="C10" s="476">
        <v>-0.59585358897574503</v>
      </c>
      <c r="D10" s="475">
        <v>-9.1927099999999999</v>
      </c>
    </row>
    <row r="11" spans="1:4">
      <c r="A11" s="474" t="s">
        <v>1033</v>
      </c>
      <c r="B11" s="475">
        <v>579.63391000000001</v>
      </c>
      <c r="C11" s="476">
        <v>15.469824846442641</v>
      </c>
      <c r="D11" s="475">
        <v>544.44021999999995</v>
      </c>
    </row>
    <row r="12" spans="1:4">
      <c r="A12" s="474" t="s">
        <v>1076</v>
      </c>
      <c r="B12" s="475">
        <v>102991.45362</v>
      </c>
      <c r="C12" s="476">
        <v>1.4008872779261314</v>
      </c>
      <c r="D12" s="475">
        <v>60094.207020000002</v>
      </c>
    </row>
    <row r="13" spans="1:4" ht="22.5">
      <c r="A13" s="477" t="s">
        <v>1077</v>
      </c>
      <c r="B13" s="475">
        <v>246.95335999999998</v>
      </c>
      <c r="C13" s="476">
        <v>3.6541301804409705</v>
      </c>
      <c r="D13" s="475">
        <v>193.89223999999999</v>
      </c>
    </row>
    <row r="14" spans="1:4">
      <c r="A14" s="885" t="s">
        <v>1034</v>
      </c>
      <c r="B14" s="886">
        <v>1439391.0476900002</v>
      </c>
      <c r="C14" s="887">
        <v>0.64947545077666968</v>
      </c>
      <c r="D14" s="886">
        <v>566755.41858000006</v>
      </c>
    </row>
    <row r="15" spans="1:4">
      <c r="A15" s="474" t="s">
        <v>1078</v>
      </c>
      <c r="B15" s="475">
        <v>491422.58117000002</v>
      </c>
      <c r="C15" s="476">
        <v>1.2628083025975434</v>
      </c>
      <c r="D15" s="475">
        <v>274248.82385000004</v>
      </c>
    </row>
    <row r="16" spans="1:4">
      <c r="A16" s="477" t="s">
        <v>1079</v>
      </c>
      <c r="B16" s="475">
        <v>99248.886979999996</v>
      </c>
      <c r="C16" s="476">
        <v>1.4035566068859382</v>
      </c>
      <c r="D16" s="475">
        <v>57956.376249999994</v>
      </c>
    </row>
    <row r="17" spans="1:4" ht="22.5">
      <c r="A17" s="477" t="s">
        <v>1081</v>
      </c>
      <c r="B17" s="475">
        <v>0</v>
      </c>
      <c r="C17" s="476">
        <v>0</v>
      </c>
      <c r="D17" s="475">
        <v>0</v>
      </c>
    </row>
    <row r="18" spans="1:4">
      <c r="A18" s="474" t="s">
        <v>1082</v>
      </c>
      <c r="B18" s="475">
        <v>0</v>
      </c>
      <c r="C18" s="476">
        <v>0</v>
      </c>
      <c r="D18" s="475">
        <v>0</v>
      </c>
    </row>
    <row r="19" spans="1:4">
      <c r="A19" s="474" t="s">
        <v>1083</v>
      </c>
      <c r="B19" s="475">
        <v>1191089.7778399999</v>
      </c>
      <c r="C19" s="476">
        <v>0.70954809957829656</v>
      </c>
      <c r="D19" s="475">
        <v>494361.92435999989</v>
      </c>
    </row>
    <row r="20" spans="1:4">
      <c r="A20" s="474" t="s">
        <v>1084</v>
      </c>
      <c r="B20" s="475">
        <v>15879.18677</v>
      </c>
      <c r="C20" s="476">
        <v>0.17058383920926842</v>
      </c>
      <c r="D20" s="475">
        <v>2314.0014000000006</v>
      </c>
    </row>
    <row r="21" spans="1:4">
      <c r="A21" s="474" t="s">
        <v>1085</v>
      </c>
      <c r="B21" s="475">
        <v>5852.27556</v>
      </c>
      <c r="C21" s="476">
        <v>1.7038984577402023</v>
      </c>
      <c r="D21" s="475">
        <v>3687.8911899999994</v>
      </c>
    </row>
    <row r="22" spans="1:4">
      <c r="A22" s="474" t="s">
        <v>1086</v>
      </c>
      <c r="B22" s="475">
        <v>1282.0365800000002</v>
      </c>
      <c r="C22" s="476">
        <v>3.6462357721243674</v>
      </c>
      <c r="D22" s="475">
        <v>1006.1064200000002</v>
      </c>
    </row>
    <row r="23" spans="1:4">
      <c r="A23" s="477" t="s">
        <v>1087</v>
      </c>
      <c r="B23" s="475">
        <v>5137.2057999999997</v>
      </c>
      <c r="C23" s="476">
        <v>7.9143723720291774</v>
      </c>
      <c r="D23" s="475">
        <v>4560.9222900000004</v>
      </c>
    </row>
    <row r="24" spans="1:4" ht="22.5">
      <c r="A24" s="477" t="s">
        <v>1088</v>
      </c>
      <c r="B24" s="475">
        <v>120901.67865999999</v>
      </c>
      <c r="C24" s="476">
        <v>2.4299860800454324E-2</v>
      </c>
      <c r="D24" s="475">
        <v>2868.1971700000017</v>
      </c>
    </row>
    <row r="25" spans="1:4">
      <c r="A25" s="885" t="s">
        <v>1035</v>
      </c>
      <c r="B25" s="886">
        <v>1439391.04819</v>
      </c>
      <c r="C25" s="887">
        <v>0.64947545134964657</v>
      </c>
      <c r="D25" s="886">
        <v>566755.41908000002</v>
      </c>
    </row>
    <row r="26" spans="1:4">
      <c r="A26" s="474" t="s">
        <v>1105</v>
      </c>
      <c r="B26" s="475">
        <v>491422.58117000002</v>
      </c>
      <c r="C26" s="476">
        <v>1.2628083025975434</v>
      </c>
      <c r="D26" s="475">
        <v>274248.82385000004</v>
      </c>
    </row>
    <row r="27" spans="1:4">
      <c r="A27" s="34" t="s">
        <v>577</v>
      </c>
      <c r="B27" s="888"/>
      <c r="C27" s="888"/>
      <c r="D27" s="889"/>
    </row>
    <row r="28" spans="1:4">
      <c r="A28" s="940" t="s">
        <v>1467</v>
      </c>
      <c r="B28" s="888"/>
      <c r="C28" s="888"/>
      <c r="D28" s="889"/>
    </row>
    <row r="29" spans="1:4">
      <c r="A29" s="941" t="s">
        <v>1468</v>
      </c>
      <c r="B29" s="891"/>
      <c r="C29" s="891"/>
      <c r="D29" s="889"/>
    </row>
    <row r="30" spans="1:4">
      <c r="A30" s="941"/>
      <c r="B30" s="891"/>
      <c r="C30" s="891"/>
      <c r="D30" s="889"/>
    </row>
    <row r="31" spans="1:4">
      <c r="A31" s="151" t="s">
        <v>1094</v>
      </c>
      <c r="B31" s="891"/>
      <c r="C31" s="891"/>
      <c r="D31" s="889"/>
    </row>
    <row r="32" spans="1:4">
      <c r="A32" s="545" t="s">
        <v>1095</v>
      </c>
      <c r="B32" s="891"/>
      <c r="C32" s="891"/>
      <c r="D32" s="889"/>
    </row>
    <row r="33" spans="1:4">
      <c r="A33" s="890"/>
      <c r="B33" s="891"/>
      <c r="C33" s="891"/>
      <c r="D33" s="889"/>
    </row>
    <row r="34" spans="1:4">
      <c r="A34" s="892"/>
      <c r="B34" s="296"/>
      <c r="C34" s="296"/>
      <c r="D34" s="881" t="s">
        <v>344</v>
      </c>
    </row>
    <row r="35" spans="1:4" ht="40.5" customHeight="1">
      <c r="A35" s="1139" t="s">
        <v>334</v>
      </c>
      <c r="B35" s="882" t="s">
        <v>335</v>
      </c>
      <c r="C35" s="1141" t="s">
        <v>393</v>
      </c>
      <c r="D35" s="1141"/>
    </row>
    <row r="36" spans="1:4" ht="24">
      <c r="A36" s="1142"/>
      <c r="B36" s="883" t="s">
        <v>1466</v>
      </c>
      <c r="C36" s="884" t="s">
        <v>374</v>
      </c>
      <c r="D36" s="884" t="s">
        <v>375</v>
      </c>
    </row>
    <row r="37" spans="1:4" ht="45">
      <c r="A37" s="80" t="s">
        <v>1062</v>
      </c>
      <c r="B37" s="475">
        <v>723554.42316999997</v>
      </c>
      <c r="C37" s="476">
        <v>0.8730407810518569</v>
      </c>
      <c r="D37" s="475">
        <v>337255.08014999999</v>
      </c>
    </row>
    <row r="38" spans="1:4">
      <c r="A38" s="80" t="s">
        <v>1063</v>
      </c>
      <c r="B38" s="475">
        <v>154974.05721999999</v>
      </c>
      <c r="C38" s="476">
        <v>0.52698457553637057</v>
      </c>
      <c r="D38" s="475">
        <v>53483.800080000001</v>
      </c>
    </row>
    <row r="39" spans="1:4">
      <c r="A39" s="80" t="s">
        <v>1064</v>
      </c>
      <c r="B39" s="475">
        <v>0</v>
      </c>
      <c r="C39" s="476">
        <v>0</v>
      </c>
      <c r="D39" s="475">
        <v>0</v>
      </c>
    </row>
    <row r="40" spans="1:4">
      <c r="A40" s="80" t="s">
        <v>1065</v>
      </c>
      <c r="B40" s="475">
        <v>56.519930000000002</v>
      </c>
      <c r="C40" s="476">
        <v>-0.30960241380493952</v>
      </c>
      <c r="D40" s="475">
        <v>-25.345840000000003</v>
      </c>
    </row>
    <row r="41" spans="1:4" ht="22.5">
      <c r="A41" s="80" t="s">
        <v>1066</v>
      </c>
      <c r="B41" s="535">
        <v>-724281.03613999998</v>
      </c>
      <c r="C41" s="893">
        <v>0.78555875879288062</v>
      </c>
      <c r="D41" s="535">
        <v>-318648.32728999999</v>
      </c>
    </row>
    <row r="42" spans="1:4">
      <c r="A42" s="80" t="s">
        <v>1067</v>
      </c>
      <c r="B42" s="535">
        <v>-10869.56509</v>
      </c>
      <c r="C42" s="893">
        <v>0.43753834120728297</v>
      </c>
      <c r="D42" s="535">
        <v>-3308.3301799999999</v>
      </c>
    </row>
    <row r="43" spans="1:4">
      <c r="A43" s="80" t="s">
        <v>1068</v>
      </c>
      <c r="B43" s="535">
        <v>-132163.69699</v>
      </c>
      <c r="C43" s="893">
        <v>1.2047199415452343</v>
      </c>
      <c r="D43" s="535">
        <v>-72217.898659999992</v>
      </c>
    </row>
    <row r="44" spans="1:4">
      <c r="A44" s="80" t="s">
        <v>1069</v>
      </c>
      <c r="B44" s="535">
        <v>-2.91079</v>
      </c>
      <c r="C44" s="893">
        <v>-0.99962316246812155</v>
      </c>
      <c r="D44" s="535">
        <v>7721.3463600000005</v>
      </c>
    </row>
    <row r="45" spans="1:4" ht="22.5">
      <c r="A45" s="80" t="s">
        <v>1070</v>
      </c>
      <c r="B45" s="535">
        <v>11267.791310000001</v>
      </c>
      <c r="C45" s="893">
        <v>0.60796930024365192</v>
      </c>
      <c r="D45" s="535">
        <v>4260.3246200000003</v>
      </c>
    </row>
    <row r="46" spans="1:4">
      <c r="A46" s="80" t="s">
        <v>1071</v>
      </c>
      <c r="B46" s="535">
        <v>-2375.8247999999999</v>
      </c>
      <c r="C46" s="893">
        <v>0.90159603375934005</v>
      </c>
      <c r="D46" s="535">
        <v>-1126.4401999999998</v>
      </c>
    </row>
    <row r="47" spans="1:4" ht="22.5">
      <c r="A47" s="80" t="s">
        <v>1072</v>
      </c>
      <c r="B47" s="535">
        <v>8891.966510000002</v>
      </c>
      <c r="C47" s="893">
        <v>0.54425837822676859</v>
      </c>
      <c r="D47" s="535">
        <v>3133.8844200000017</v>
      </c>
    </row>
    <row r="48" spans="1:4">
      <c r="A48" s="80" t="s">
        <v>1073</v>
      </c>
      <c r="B48" s="535">
        <v>-672.09026000000006</v>
      </c>
      <c r="C48" s="893">
        <v>-0.76310086449557635</v>
      </c>
      <c r="D48" s="535">
        <v>2164.9410300000004</v>
      </c>
    </row>
    <row r="49" spans="1:5" ht="21.75">
      <c r="A49" s="894" t="s">
        <v>1080</v>
      </c>
      <c r="B49" s="895">
        <v>8219.8762499999993</v>
      </c>
      <c r="C49" s="896">
        <v>1.814013453651679</v>
      </c>
      <c r="D49" s="895">
        <v>5298.8254499999994</v>
      </c>
    </row>
    <row r="50" spans="1:5">
      <c r="A50" s="34" t="s">
        <v>577</v>
      </c>
    </row>
    <row r="51" spans="1:5">
      <c r="A51" s="940" t="s">
        <v>1467</v>
      </c>
    </row>
    <row r="52" spans="1:5">
      <c r="A52" s="941" t="s">
        <v>1468</v>
      </c>
    </row>
    <row r="54" spans="1:5">
      <c r="A54" s="636" t="s">
        <v>87</v>
      </c>
    </row>
    <row r="56" spans="1:5">
      <c r="E56" s="62" t="s">
        <v>1400</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80" customWidth="1"/>
    <col min="2" max="2" width="13.140625" style="880" customWidth="1"/>
    <col min="3" max="3" width="13.42578125" style="880" customWidth="1"/>
    <col min="4" max="4" width="12.85546875" style="880" customWidth="1"/>
    <col min="5" max="5" width="12.7109375" style="880" bestFit="1" customWidth="1"/>
    <col min="6" max="16384" width="9.140625" style="880"/>
  </cols>
  <sheetData>
    <row r="1" spans="1:5">
      <c r="A1" s="897" t="s">
        <v>1097</v>
      </c>
      <c r="B1" s="898"/>
      <c r="C1" s="898"/>
      <c r="D1" s="899"/>
      <c r="E1" s="735" t="s">
        <v>1469</v>
      </c>
    </row>
    <row r="2" spans="1:5">
      <c r="A2" s="545" t="s">
        <v>1098</v>
      </c>
      <c r="B2" s="899"/>
      <c r="C2" s="899"/>
      <c r="D2" s="899"/>
      <c r="E2" s="550" t="s">
        <v>1470</v>
      </c>
    </row>
    <row r="3" spans="1:5">
      <c r="A3" s="899"/>
      <c r="B3" s="899"/>
      <c r="C3" s="881" t="s">
        <v>344</v>
      </c>
      <c r="D3" s="899"/>
    </row>
    <row r="4" spans="1:5" ht="24">
      <c r="A4" s="882" t="s">
        <v>447</v>
      </c>
      <c r="B4" s="911" t="s">
        <v>1036</v>
      </c>
      <c r="C4" s="911" t="s">
        <v>1037</v>
      </c>
      <c r="D4" s="899"/>
    </row>
    <row r="5" spans="1:5">
      <c r="A5" s="926" t="s">
        <v>1096</v>
      </c>
      <c r="B5" s="909">
        <v>47098.483390000001</v>
      </c>
      <c r="C5" s="910">
        <v>3.5851494318459735E-2</v>
      </c>
      <c r="D5" s="899"/>
    </row>
    <row r="6" spans="1:5">
      <c r="A6" s="80" t="s">
        <v>1038</v>
      </c>
      <c r="B6" s="909">
        <v>174002.80372999999</v>
      </c>
      <c r="C6" s="910">
        <v>0.13245140990350174</v>
      </c>
      <c r="D6" s="899"/>
    </row>
    <row r="7" spans="1:5">
      <c r="A7" s="80" t="s">
        <v>1042</v>
      </c>
      <c r="B7" s="909">
        <v>747.15675999999996</v>
      </c>
      <c r="C7" s="910">
        <v>5.6873776835510929E-4</v>
      </c>
      <c r="D7" s="899"/>
    </row>
    <row r="8" spans="1:5">
      <c r="A8" s="80" t="s">
        <v>1039</v>
      </c>
      <c r="B8" s="909">
        <v>1010054.48349</v>
      </c>
      <c r="C8" s="910">
        <v>0.7688562342087023</v>
      </c>
      <c r="D8" s="899"/>
    </row>
    <row r="9" spans="1:5">
      <c r="A9" s="80" t="s">
        <v>1040</v>
      </c>
      <c r="B9" s="909">
        <v>0</v>
      </c>
      <c r="C9" s="910">
        <v>0</v>
      </c>
      <c r="D9" s="899"/>
    </row>
    <row r="10" spans="1:5">
      <c r="A10" s="80" t="s">
        <v>1041</v>
      </c>
      <c r="B10" s="909">
        <v>4212.3109899999999</v>
      </c>
      <c r="C10" s="910">
        <v>3.2064226415756459E-3</v>
      </c>
      <c r="D10" s="899"/>
    </row>
    <row r="11" spans="1:5">
      <c r="A11" s="80" t="s">
        <v>1043</v>
      </c>
      <c r="B11" s="909"/>
      <c r="C11" s="910">
        <v>0</v>
      </c>
      <c r="D11" s="899"/>
    </row>
    <row r="12" spans="1:5">
      <c r="A12" s="908" t="s">
        <v>1048</v>
      </c>
      <c r="B12" s="909">
        <v>77577.614109999995</v>
      </c>
      <c r="C12" s="910">
        <v>5.9052291949061982E-2</v>
      </c>
      <c r="D12" s="899"/>
    </row>
    <row r="13" spans="1:5">
      <c r="A13" s="80" t="s">
        <v>1044</v>
      </c>
      <c r="B13" s="909">
        <v>17.615819999999999</v>
      </c>
      <c r="C13" s="910">
        <v>1.3409210343683834E-5</v>
      </c>
      <c r="D13" s="899"/>
    </row>
    <row r="14" spans="1:5" ht="21.75">
      <c r="A14" s="927" t="s">
        <v>1127</v>
      </c>
      <c r="B14" s="928">
        <v>1313710.4682899998</v>
      </c>
      <c r="C14" s="929">
        <v>1.0000000000000002</v>
      </c>
      <c r="D14" s="899"/>
    </row>
    <row r="15" spans="1:5">
      <c r="A15" s="34" t="s">
        <v>577</v>
      </c>
      <c r="B15" s="899"/>
      <c r="C15" s="899"/>
      <c r="D15" s="899"/>
    </row>
    <row r="16" spans="1:5">
      <c r="A16" s="940" t="s">
        <v>1467</v>
      </c>
      <c r="B16" s="899"/>
      <c r="C16" s="899"/>
      <c r="D16" s="899"/>
    </row>
    <row r="17" spans="1:5">
      <c r="A17" s="941" t="s">
        <v>1468</v>
      </c>
      <c r="B17" s="899"/>
      <c r="C17" s="899"/>
      <c r="D17" s="899"/>
    </row>
    <row r="18" spans="1:5">
      <c r="A18" s="941"/>
      <c r="B18" s="899"/>
      <c r="C18" s="899"/>
      <c r="D18" s="899"/>
    </row>
    <row r="19" spans="1:5">
      <c r="A19" s="900" t="s">
        <v>1099</v>
      </c>
      <c r="B19" s="899"/>
      <c r="C19" s="899"/>
      <c r="E19" s="735" t="s">
        <v>1460</v>
      </c>
    </row>
    <row r="20" spans="1:5">
      <c r="A20" s="545" t="s">
        <v>1100</v>
      </c>
      <c r="B20" s="899"/>
      <c r="C20" s="899"/>
      <c r="E20" s="550" t="s">
        <v>1461</v>
      </c>
    </row>
    <row r="21" spans="1:5">
      <c r="A21" s="899"/>
      <c r="B21" s="881" t="s">
        <v>344</v>
      </c>
      <c r="C21" s="899"/>
      <c r="D21" s="899"/>
    </row>
    <row r="22" spans="1:5" ht="24">
      <c r="A22" s="914" t="s">
        <v>1053</v>
      </c>
      <c r="B22" s="915" t="s">
        <v>1054</v>
      </c>
      <c r="C22" s="899"/>
      <c r="D22" s="899"/>
    </row>
    <row r="23" spans="1:5">
      <c r="A23" s="901" t="s">
        <v>1045</v>
      </c>
      <c r="B23" s="902">
        <v>44929.080860000002</v>
      </c>
      <c r="C23" s="899"/>
      <c r="D23" s="899"/>
    </row>
    <row r="24" spans="1:5">
      <c r="A24" s="901" t="s">
        <v>1046</v>
      </c>
      <c r="B24" s="902">
        <v>54644.76569</v>
      </c>
      <c r="C24" s="899"/>
      <c r="D24" s="899"/>
    </row>
    <row r="25" spans="1:5" ht="21.75">
      <c r="A25" s="912" t="s">
        <v>1359</v>
      </c>
      <c r="B25" s="904">
        <v>9715.6848300000001</v>
      </c>
      <c r="C25" s="899"/>
      <c r="D25" s="899"/>
    </row>
    <row r="26" spans="1:5">
      <c r="A26" s="901" t="s">
        <v>1047</v>
      </c>
      <c r="B26" s="902">
        <v>14976.360289999999</v>
      </c>
      <c r="C26" s="899"/>
      <c r="D26" s="899"/>
    </row>
    <row r="27" spans="1:5">
      <c r="A27" s="901" t="s">
        <v>1057</v>
      </c>
      <c r="B27" s="902">
        <v>54644.76569</v>
      </c>
      <c r="C27" s="899"/>
      <c r="D27" s="899"/>
    </row>
    <row r="28" spans="1:5" ht="32.25">
      <c r="A28" s="912" t="s">
        <v>1049</v>
      </c>
      <c r="B28" s="904">
        <v>39668.405399999996</v>
      </c>
      <c r="C28" s="899"/>
      <c r="D28" s="899"/>
    </row>
    <row r="29" spans="1:5" ht="22.5">
      <c r="A29" s="913" t="s">
        <v>1050</v>
      </c>
      <c r="B29" s="902">
        <v>23100</v>
      </c>
      <c r="C29" s="899"/>
      <c r="D29" s="899"/>
    </row>
    <row r="30" spans="1:5">
      <c r="A30" s="901" t="s">
        <v>1057</v>
      </c>
      <c r="B30" s="902">
        <v>54644.76569</v>
      </c>
      <c r="C30" s="899"/>
      <c r="D30" s="899"/>
    </row>
    <row r="31" spans="1:5" ht="32.25">
      <c r="A31" s="912" t="s">
        <v>1051</v>
      </c>
      <c r="B31" s="904">
        <v>31544.76569</v>
      </c>
      <c r="C31" s="899"/>
      <c r="D31" s="899"/>
    </row>
    <row r="32" spans="1:5">
      <c r="A32" s="34" t="s">
        <v>577</v>
      </c>
      <c r="B32" s="899"/>
      <c r="C32" s="899"/>
      <c r="D32" s="899"/>
    </row>
    <row r="33" spans="1:4">
      <c r="A33" s="57" t="s">
        <v>1360</v>
      </c>
      <c r="B33" s="899"/>
      <c r="C33" s="899"/>
      <c r="D33" s="899"/>
    </row>
    <row r="34" spans="1:4">
      <c r="A34" s="940" t="s">
        <v>1467</v>
      </c>
      <c r="B34" s="899"/>
      <c r="C34" s="899"/>
      <c r="D34" s="899"/>
    </row>
    <row r="35" spans="1:4">
      <c r="A35" s="941" t="s">
        <v>1468</v>
      </c>
    </row>
    <row r="36" spans="1:4">
      <c r="A36" s="941"/>
    </row>
    <row r="37" spans="1:4">
      <c r="A37" s="900" t="s">
        <v>1101</v>
      </c>
      <c r="B37" s="899"/>
      <c r="C37" s="899"/>
      <c r="D37" s="899"/>
    </row>
    <row r="38" spans="1:4">
      <c r="A38" s="545" t="s">
        <v>1102</v>
      </c>
      <c r="B38" s="899"/>
      <c r="C38" s="899"/>
      <c r="D38" s="899"/>
    </row>
    <row r="39" spans="1:4">
      <c r="A39" s="899"/>
      <c r="C39" s="899"/>
      <c r="D39" s="881" t="s">
        <v>344</v>
      </c>
    </row>
    <row r="40" spans="1:4" ht="78.75" customHeight="1">
      <c r="A40" s="923" t="s">
        <v>1055</v>
      </c>
      <c r="B40" s="923" t="s">
        <v>1030</v>
      </c>
      <c r="C40" s="1141" t="s">
        <v>373</v>
      </c>
      <c r="D40" s="1141"/>
    </row>
    <row r="41" spans="1:4" ht="22.5">
      <c r="A41" s="924"/>
      <c r="B41" s="942" t="s">
        <v>1465</v>
      </c>
      <c r="C41" s="925" t="s">
        <v>374</v>
      </c>
      <c r="D41" s="925" t="s">
        <v>375</v>
      </c>
    </row>
    <row r="42" spans="1:4">
      <c r="A42" s="901" t="s">
        <v>1056</v>
      </c>
      <c r="B42" s="902">
        <v>2342.9937800000002</v>
      </c>
      <c r="C42" s="905">
        <v>-0.59283098408381119</v>
      </c>
      <c r="D42" s="902">
        <v>-3411.3580699999993</v>
      </c>
    </row>
    <row r="43" spans="1:4">
      <c r="A43" s="901" t="s">
        <v>1058</v>
      </c>
      <c r="B43" s="902">
        <v>7443.0216499999988</v>
      </c>
      <c r="C43" s="905">
        <v>3.016790453664103</v>
      </c>
      <c r="D43" s="902">
        <v>5590.0443199999982</v>
      </c>
    </row>
    <row r="44" spans="1:4">
      <c r="A44" s="901" t="s">
        <v>1059</v>
      </c>
      <c r="B44" s="902">
        <v>790253.52076999983</v>
      </c>
      <c r="C44" s="905">
        <v>1.2574189091185595</v>
      </c>
      <c r="D44" s="902">
        <v>440184.01546999987</v>
      </c>
    </row>
    <row r="45" spans="1:4">
      <c r="A45" s="901" t="s">
        <v>1060</v>
      </c>
      <c r="B45" s="902">
        <v>171022.83700000003</v>
      </c>
      <c r="C45" s="905">
        <v>-0.13212637832491725</v>
      </c>
      <c r="D45" s="902">
        <v>-26036.77251999998</v>
      </c>
    </row>
    <row r="46" spans="1:4">
      <c r="A46" s="901" t="s">
        <v>1061</v>
      </c>
      <c r="B46" s="902">
        <v>152164.64834000001</v>
      </c>
      <c r="C46" s="905">
        <v>1.3600181467878016</v>
      </c>
      <c r="D46" s="902">
        <v>87688.598210000011</v>
      </c>
    </row>
    <row r="47" spans="1:4">
      <c r="A47" s="903" t="s">
        <v>1089</v>
      </c>
      <c r="B47" s="906">
        <v>1123227.0215399999</v>
      </c>
      <c r="C47" s="907">
        <v>0.81396052597121016</v>
      </c>
      <c r="D47" s="906">
        <v>504014.52740999975</v>
      </c>
    </row>
    <row r="48" spans="1:4">
      <c r="A48" s="34" t="s">
        <v>577</v>
      </c>
    </row>
    <row r="49" spans="1:5">
      <c r="E49" s="880" t="s">
        <v>1052</v>
      </c>
    </row>
    <row r="50" spans="1:5">
      <c r="A50" s="940" t="s">
        <v>1467</v>
      </c>
    </row>
    <row r="51" spans="1:5">
      <c r="A51" s="941" t="s">
        <v>1468</v>
      </c>
    </row>
    <row r="54" spans="1:5">
      <c r="A54" s="636" t="s">
        <v>87</v>
      </c>
    </row>
    <row r="58" spans="1:5">
      <c r="E58" s="62" t="s">
        <v>1401</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6"/>
  <sheetViews>
    <sheetView showGridLines="0" zoomScaleNormal="100" workbookViewId="0"/>
  </sheetViews>
  <sheetFormatPr defaultRowHeight="15"/>
  <cols>
    <col min="1" max="1" width="29.140625" customWidth="1"/>
    <col min="2" max="3" width="12.140625" customWidth="1"/>
    <col min="4" max="4" width="10.28515625" customWidth="1"/>
    <col min="5" max="6" width="11.42578125" customWidth="1"/>
    <col min="7" max="7" width="11.5703125" customWidth="1"/>
    <col min="8" max="8" width="11.85546875" customWidth="1"/>
    <col min="9" max="9" width="10.28515625" customWidth="1"/>
    <col min="10" max="11" width="11.42578125" customWidth="1"/>
    <col min="12" max="13" width="11" bestFit="1" customWidth="1"/>
    <col min="14" max="14" width="10.28515625" customWidth="1"/>
    <col min="15" max="16" width="11.42578125" customWidth="1"/>
  </cols>
  <sheetData>
    <row r="1" spans="1:16" ht="18">
      <c r="A1" s="619" t="s">
        <v>96</v>
      </c>
      <c r="B1" s="566"/>
      <c r="C1" s="566"/>
      <c r="D1" s="204"/>
      <c r="E1" s="204"/>
      <c r="F1" s="204"/>
      <c r="G1" s="204"/>
      <c r="H1" s="204"/>
      <c r="I1" s="204"/>
      <c r="J1" s="204"/>
      <c r="K1" s="204"/>
      <c r="L1" s="204"/>
      <c r="M1" s="204"/>
      <c r="N1" s="204"/>
      <c r="O1" s="204"/>
      <c r="P1" s="204"/>
    </row>
    <row r="2" spans="1:16" ht="18">
      <c r="A2" s="620" t="s">
        <v>97</v>
      </c>
      <c r="B2" s="566"/>
      <c r="C2" s="566"/>
      <c r="D2" s="204"/>
      <c r="E2" s="204"/>
      <c r="F2" s="204"/>
      <c r="G2" s="204"/>
      <c r="H2" s="204"/>
      <c r="I2" s="204"/>
      <c r="J2" s="204"/>
      <c r="K2" s="204"/>
      <c r="L2" s="204"/>
      <c r="M2" s="204"/>
      <c r="N2" s="204"/>
      <c r="O2" s="204"/>
      <c r="P2" s="204"/>
    </row>
    <row r="3" spans="1:16" s="271" customFormat="1" ht="18">
      <c r="A3" s="567"/>
      <c r="B3" s="566"/>
      <c r="C3" s="566"/>
      <c r="D3" s="204"/>
      <c r="E3" s="204"/>
      <c r="F3" s="204"/>
      <c r="G3" s="204"/>
      <c r="H3" s="204"/>
      <c r="I3" s="204"/>
      <c r="J3" s="204"/>
      <c r="K3" s="204"/>
      <c r="L3" s="204"/>
      <c r="M3" s="204"/>
      <c r="N3" s="204"/>
      <c r="O3" s="204"/>
      <c r="P3" s="204"/>
    </row>
    <row r="4" spans="1:16" ht="12.6" customHeight="1">
      <c r="A4" s="151" t="s">
        <v>1524</v>
      </c>
    </row>
    <row r="5" spans="1:16" ht="12.75" customHeight="1">
      <c r="A5" s="545" t="s">
        <v>1525</v>
      </c>
      <c r="H5" s="53"/>
      <c r="J5" s="53"/>
    </row>
    <row r="6" spans="1:16" ht="12.75" customHeight="1">
      <c r="L6" s="1143" t="s">
        <v>565</v>
      </c>
      <c r="M6" s="1144"/>
      <c r="N6" s="1144"/>
      <c r="O6" s="1144"/>
      <c r="P6" s="1144"/>
    </row>
    <row r="7" spans="1:16" ht="24" customHeight="1">
      <c r="A7" s="1145" t="s">
        <v>566</v>
      </c>
      <c r="B7" s="1146" t="s">
        <v>562</v>
      </c>
      <c r="C7" s="1146"/>
      <c r="D7" s="1146"/>
      <c r="E7" s="1146"/>
      <c r="F7" s="1146"/>
      <c r="G7" s="1146" t="s">
        <v>563</v>
      </c>
      <c r="H7" s="1146"/>
      <c r="I7" s="1146"/>
      <c r="J7" s="1146"/>
      <c r="K7" s="1146"/>
      <c r="L7" s="1146" t="s">
        <v>564</v>
      </c>
      <c r="M7" s="1146"/>
      <c r="N7" s="1146"/>
      <c r="O7" s="1146"/>
      <c r="P7" s="1146"/>
    </row>
    <row r="8" spans="1:16" ht="48" customHeight="1">
      <c r="A8" s="1145"/>
      <c r="B8" s="1145" t="s">
        <v>567</v>
      </c>
      <c r="C8" s="1145"/>
      <c r="D8" s="1145"/>
      <c r="E8" s="1145" t="s">
        <v>568</v>
      </c>
      <c r="F8" s="1145"/>
      <c r="G8" s="1145" t="s">
        <v>567</v>
      </c>
      <c r="H8" s="1145"/>
      <c r="I8" s="1145"/>
      <c r="J8" s="1145" t="s">
        <v>569</v>
      </c>
      <c r="K8" s="1145"/>
      <c r="L8" s="1145" t="s">
        <v>570</v>
      </c>
      <c r="M8" s="1145"/>
      <c r="N8" s="1145"/>
      <c r="O8" s="1145" t="s">
        <v>569</v>
      </c>
      <c r="P8" s="1145"/>
    </row>
    <row r="9" spans="1:16" ht="72">
      <c r="A9" s="1145"/>
      <c r="B9" s="855" t="s">
        <v>1526</v>
      </c>
      <c r="C9" s="855" t="s">
        <v>1527</v>
      </c>
      <c r="D9" s="401" t="s">
        <v>1528</v>
      </c>
      <c r="E9" s="855" t="s">
        <v>1526</v>
      </c>
      <c r="F9" s="855" t="s">
        <v>1527</v>
      </c>
      <c r="G9" s="855" t="s">
        <v>1526</v>
      </c>
      <c r="H9" s="855" t="s">
        <v>1527</v>
      </c>
      <c r="I9" s="1047" t="s">
        <v>1528</v>
      </c>
      <c r="J9" s="855" t="s">
        <v>1526</v>
      </c>
      <c r="K9" s="855" t="s">
        <v>1527</v>
      </c>
      <c r="L9" s="855" t="s">
        <v>1526</v>
      </c>
      <c r="M9" s="855" t="s">
        <v>1527</v>
      </c>
      <c r="N9" s="1047" t="s">
        <v>1528</v>
      </c>
      <c r="O9" s="855" t="s">
        <v>1526</v>
      </c>
      <c r="P9" s="855" t="s">
        <v>1527</v>
      </c>
    </row>
    <row r="10" spans="1:16">
      <c r="A10" s="84" t="s">
        <v>1555</v>
      </c>
      <c r="B10" s="85">
        <v>224273.96147000001</v>
      </c>
      <c r="C10" s="85">
        <v>280295.73008000001</v>
      </c>
      <c r="D10" s="86">
        <v>124.97916755150989</v>
      </c>
      <c r="E10" s="87">
        <v>9.895437524363572E-2</v>
      </c>
      <c r="F10" s="88">
        <v>0.1135149440698925</v>
      </c>
      <c r="G10" s="85">
        <v>0</v>
      </c>
      <c r="H10" s="85">
        <v>0</v>
      </c>
      <c r="I10" s="86" t="s">
        <v>150</v>
      </c>
      <c r="J10" s="87">
        <v>0</v>
      </c>
      <c r="K10" s="88">
        <v>0</v>
      </c>
      <c r="L10" s="85">
        <v>224273.96147000001</v>
      </c>
      <c r="M10" s="85">
        <v>280295.73008000001</v>
      </c>
      <c r="N10" s="89">
        <v>124.97916755150989</v>
      </c>
      <c r="O10" s="90">
        <v>7.3271576680343758E-2</v>
      </c>
      <c r="P10" s="88">
        <v>8.6152726067761851E-2</v>
      </c>
    </row>
    <row r="11" spans="1:16">
      <c r="A11" s="84" t="s">
        <v>1556</v>
      </c>
      <c r="B11" s="85">
        <v>21025.763749999998</v>
      </c>
      <c r="C11" s="85">
        <v>21223.013640000001</v>
      </c>
      <c r="D11" s="86">
        <v>100.93813424494509</v>
      </c>
      <c r="E11" s="87">
        <v>9.2770079159628319E-3</v>
      </c>
      <c r="F11" s="88">
        <v>8.5949550699597511E-3</v>
      </c>
      <c r="G11" s="85">
        <v>83441.813959999999</v>
      </c>
      <c r="H11" s="85">
        <v>85103.650739999997</v>
      </c>
      <c r="I11" s="86">
        <v>101.99161152080976</v>
      </c>
      <c r="J11" s="87">
        <v>0.10503476668240126</v>
      </c>
      <c r="K11" s="88">
        <v>0.10851817304138175</v>
      </c>
      <c r="L11" s="85">
        <v>104467.57771</v>
      </c>
      <c r="M11" s="85">
        <v>106326.66438</v>
      </c>
      <c r="N11" s="89">
        <v>101.77958244151195</v>
      </c>
      <c r="O11" s="90">
        <v>3.413015082364762E-2</v>
      </c>
      <c r="P11" s="88">
        <v>3.2680954459828958E-2</v>
      </c>
    </row>
    <row r="12" spans="1:16">
      <c r="A12" s="84" t="s">
        <v>1557</v>
      </c>
      <c r="B12" s="85">
        <v>263161.07117000001</v>
      </c>
      <c r="C12" s="85">
        <v>270286.57451000001</v>
      </c>
      <c r="D12" s="86">
        <v>102.70765858655324</v>
      </c>
      <c r="E12" s="87">
        <v>0.1161121835784609</v>
      </c>
      <c r="F12" s="88">
        <v>0.10946140841884594</v>
      </c>
      <c r="G12" s="85">
        <v>116682.62140999999</v>
      </c>
      <c r="H12" s="85">
        <v>167381.48485000001</v>
      </c>
      <c r="I12" s="86">
        <v>143.4502266295973</v>
      </c>
      <c r="J12" s="87">
        <v>0.1468775825219405</v>
      </c>
      <c r="K12" s="88">
        <v>0.2134330640217576</v>
      </c>
      <c r="L12" s="85">
        <v>379843.69257999997</v>
      </c>
      <c r="M12" s="85">
        <v>437668.05936000001</v>
      </c>
      <c r="N12" s="89">
        <v>115.22320046628694</v>
      </c>
      <c r="O12" s="90">
        <v>0.124097091187036</v>
      </c>
      <c r="P12" s="88">
        <v>0.1345232637539257</v>
      </c>
    </row>
    <row r="13" spans="1:16">
      <c r="A13" s="84" t="s">
        <v>1558</v>
      </c>
      <c r="B13" s="85">
        <v>725658.25958000007</v>
      </c>
      <c r="C13" s="85">
        <v>734518.72765999998</v>
      </c>
      <c r="D13" s="86">
        <v>101.22102490573567</v>
      </c>
      <c r="E13" s="87">
        <v>0.32017564253319802</v>
      </c>
      <c r="F13" s="88">
        <v>0.29746743649935764</v>
      </c>
      <c r="G13" s="85">
        <v>115662.39776000001</v>
      </c>
      <c r="H13" s="85">
        <v>116693.30085</v>
      </c>
      <c r="I13" s="86">
        <v>100.89130357831515</v>
      </c>
      <c r="J13" s="88">
        <v>0.14559334686171163</v>
      </c>
      <c r="K13" s="88">
        <v>0.14879906683554714</v>
      </c>
      <c r="L13" s="85">
        <v>841320.65734000003</v>
      </c>
      <c r="M13" s="85">
        <v>851212.02850999997</v>
      </c>
      <c r="N13" s="89">
        <v>101.17569574498188</v>
      </c>
      <c r="O13" s="90">
        <v>0.27486423592375414</v>
      </c>
      <c r="P13" s="88">
        <v>0.26163165845186215</v>
      </c>
    </row>
    <row r="14" spans="1:16">
      <c r="A14" s="84" t="s">
        <v>1559</v>
      </c>
      <c r="B14" s="85">
        <v>315351.76024999999</v>
      </c>
      <c r="C14" s="85">
        <v>338312.217</v>
      </c>
      <c r="D14" s="86">
        <v>107.28090330994118</v>
      </c>
      <c r="E14" s="87">
        <v>0.13913981013660268</v>
      </c>
      <c r="F14" s="88">
        <v>0.13701062224513905</v>
      </c>
      <c r="G14" s="85">
        <v>0</v>
      </c>
      <c r="H14" s="85">
        <v>0</v>
      </c>
      <c r="I14" s="86" t="s">
        <v>150</v>
      </c>
      <c r="J14" s="87">
        <v>0</v>
      </c>
      <c r="K14" s="88">
        <v>0</v>
      </c>
      <c r="L14" s="85">
        <v>315351.76024999999</v>
      </c>
      <c r="M14" s="85">
        <v>338312.217</v>
      </c>
      <c r="N14" s="89">
        <v>107.28090330994118</v>
      </c>
      <c r="O14" s="90">
        <v>0.10302721069797517</v>
      </c>
      <c r="P14" s="88">
        <v>0.10398488677747396</v>
      </c>
    </row>
    <row r="15" spans="1:16">
      <c r="A15" s="84" t="s">
        <v>1560</v>
      </c>
      <c r="B15" s="85">
        <v>159516.24053000001</v>
      </c>
      <c r="C15" s="85">
        <v>184964.22334</v>
      </c>
      <c r="D15" s="86">
        <v>115.95322377549013</v>
      </c>
      <c r="E15" s="87">
        <v>7.0381910674775908E-2</v>
      </c>
      <c r="F15" s="88">
        <v>7.4907325421541812E-2</v>
      </c>
      <c r="G15" s="85">
        <v>74004.040349999996</v>
      </c>
      <c r="H15" s="85">
        <v>43036.700240000006</v>
      </c>
      <c r="I15" s="86">
        <v>58.154527829101163</v>
      </c>
      <c r="J15" s="87">
        <v>9.3154699578360631E-2</v>
      </c>
      <c r="K15" s="88">
        <v>5.4877364756566217E-2</v>
      </c>
      <c r="L15" s="85">
        <v>233520.28088000001</v>
      </c>
      <c r="M15" s="85">
        <v>228000.92358</v>
      </c>
      <c r="N15" s="89">
        <v>97.63645483844023</v>
      </c>
      <c r="O15" s="90">
        <v>7.6292401733863813E-2</v>
      </c>
      <c r="P15" s="88">
        <v>7.0079202086946193E-2</v>
      </c>
    </row>
    <row r="16" spans="1:16">
      <c r="A16" s="84" t="s">
        <v>1561</v>
      </c>
      <c r="B16" s="85">
        <v>39871.684119999998</v>
      </c>
      <c r="C16" s="85">
        <v>48694.104770000005</v>
      </c>
      <c r="D16" s="86">
        <v>122.12703286735412</v>
      </c>
      <c r="E16" s="87">
        <v>1.7592223217290242E-2</v>
      </c>
      <c r="F16" s="88">
        <v>1.9720273933257614E-2</v>
      </c>
      <c r="G16" s="85">
        <v>61846.669500000004</v>
      </c>
      <c r="H16" s="85">
        <v>61959.626429999997</v>
      </c>
      <c r="I16" s="86">
        <v>100.18264027944139</v>
      </c>
      <c r="J16" s="87">
        <v>7.7851261768232094E-2</v>
      </c>
      <c r="K16" s="88">
        <v>7.9006545595227309E-2</v>
      </c>
      <c r="L16" s="85">
        <v>101718.35362000001</v>
      </c>
      <c r="M16" s="85">
        <v>110653.73120000001</v>
      </c>
      <c r="N16" s="89">
        <v>108.78443000894494</v>
      </c>
      <c r="O16" s="90">
        <v>3.3231963702853272E-2</v>
      </c>
      <c r="P16" s="88">
        <v>3.4010937625516012E-2</v>
      </c>
    </row>
    <row r="17" spans="1:16">
      <c r="A17" s="84" t="s">
        <v>1562</v>
      </c>
      <c r="B17" s="85">
        <v>69581.924239999993</v>
      </c>
      <c r="C17" s="85">
        <v>74732.754939999999</v>
      </c>
      <c r="D17" s="86">
        <v>107.4025413298918</v>
      </c>
      <c r="E17" s="87">
        <v>3.0701004237356468E-2</v>
      </c>
      <c r="F17" s="88">
        <v>3.0265478873980151E-2</v>
      </c>
      <c r="G17" s="85">
        <v>0</v>
      </c>
      <c r="H17" s="85">
        <v>0</v>
      </c>
      <c r="I17" s="86" t="s">
        <v>150</v>
      </c>
      <c r="J17" s="87">
        <v>0</v>
      </c>
      <c r="K17" s="88">
        <v>0</v>
      </c>
      <c r="L17" s="85">
        <v>69581.924239999993</v>
      </c>
      <c r="M17" s="85">
        <v>74732.754939999999</v>
      </c>
      <c r="N17" s="89">
        <v>107.4025413298918</v>
      </c>
      <c r="O17" s="90">
        <v>2.2732809747952009E-2</v>
      </c>
      <c r="P17" s="88">
        <v>2.2970134303499326E-2</v>
      </c>
    </row>
    <row r="18" spans="1:16">
      <c r="A18" s="84" t="s">
        <v>1563</v>
      </c>
      <c r="B18" s="85">
        <v>2924.7767799999997</v>
      </c>
      <c r="C18" s="85">
        <v>3358.7356099999997</v>
      </c>
      <c r="D18" s="86">
        <v>114.83733162022712</v>
      </c>
      <c r="E18" s="87">
        <v>1.2904728533575519E-3</v>
      </c>
      <c r="F18" s="88">
        <v>1.3602300855809963E-3</v>
      </c>
      <c r="G18" s="85">
        <v>0</v>
      </c>
      <c r="H18" s="85">
        <v>0</v>
      </c>
      <c r="I18" s="86" t="s">
        <v>150</v>
      </c>
      <c r="J18" s="87">
        <v>0</v>
      </c>
      <c r="K18" s="88">
        <v>0</v>
      </c>
      <c r="L18" s="85">
        <v>2924.7767799999997</v>
      </c>
      <c r="M18" s="85">
        <v>3358.7356099999997</v>
      </c>
      <c r="N18" s="89">
        <v>114.83733162022712</v>
      </c>
      <c r="O18" s="90">
        <v>9.5554118143726253E-4</v>
      </c>
      <c r="P18" s="88">
        <v>1.0323533250391603E-3</v>
      </c>
    </row>
    <row r="19" spans="1:16">
      <c r="A19" s="84" t="s">
        <v>1564</v>
      </c>
      <c r="B19" s="85">
        <v>18336.21011</v>
      </c>
      <c r="C19" s="85">
        <v>0</v>
      </c>
      <c r="D19" s="86" t="s">
        <v>150</v>
      </c>
      <c r="E19" s="87">
        <v>8.0903204450410385E-3</v>
      </c>
      <c r="F19" s="88">
        <v>0</v>
      </c>
      <c r="G19" s="85">
        <v>0</v>
      </c>
      <c r="H19" s="85">
        <v>0</v>
      </c>
      <c r="I19" s="86" t="s">
        <v>150</v>
      </c>
      <c r="J19" s="87">
        <v>0</v>
      </c>
      <c r="K19" s="88">
        <v>0</v>
      </c>
      <c r="L19" s="85">
        <v>18336.21011</v>
      </c>
      <c r="M19" s="85">
        <v>0</v>
      </c>
      <c r="N19" s="89" t="s">
        <v>150</v>
      </c>
      <c r="O19" s="90">
        <v>5.9905439592526028E-3</v>
      </c>
      <c r="P19" s="88">
        <v>0</v>
      </c>
    </row>
    <row r="20" spans="1:16">
      <c r="A20" s="84" t="s">
        <v>1565</v>
      </c>
      <c r="B20" s="85">
        <v>9535.36384</v>
      </c>
      <c r="C20" s="85">
        <v>10254.637439999999</v>
      </c>
      <c r="D20" s="86">
        <v>107.54322133973231</v>
      </c>
      <c r="E20" s="87">
        <v>4.2072025005638978E-3</v>
      </c>
      <c r="F20" s="88">
        <v>4.1529515812687885E-3</v>
      </c>
      <c r="G20" s="85">
        <v>52197.348109999999</v>
      </c>
      <c r="H20" s="85">
        <v>49814.141170000003</v>
      </c>
      <c r="I20" s="86">
        <v>95.434237511496463</v>
      </c>
      <c r="J20" s="87">
        <v>6.5704902853647509E-2</v>
      </c>
      <c r="K20" s="88">
        <v>6.3519479415858948E-2</v>
      </c>
      <c r="L20" s="85">
        <v>61732.711950000004</v>
      </c>
      <c r="M20" s="85">
        <v>60068.778610000001</v>
      </c>
      <c r="N20" s="89">
        <v>97.304616487045479</v>
      </c>
      <c r="O20" s="90">
        <v>2.0168427523562744E-2</v>
      </c>
      <c r="P20" s="88">
        <v>1.8462960628530891E-2</v>
      </c>
    </row>
    <row r="21" spans="1:16">
      <c r="A21" s="84" t="s">
        <v>1566</v>
      </c>
      <c r="B21" s="85">
        <v>0</v>
      </c>
      <c r="C21" s="85">
        <v>0</v>
      </c>
      <c r="D21" s="86" t="s">
        <v>150</v>
      </c>
      <c r="E21" s="87">
        <v>0</v>
      </c>
      <c r="F21" s="88">
        <v>0</v>
      </c>
      <c r="G21" s="85">
        <v>10976.89682</v>
      </c>
      <c r="H21" s="85">
        <v>8167.4237699999994</v>
      </c>
      <c r="I21" s="86">
        <v>74.405580228456586</v>
      </c>
      <c r="J21" s="86">
        <v>1.3817482406820538E-2</v>
      </c>
      <c r="K21" s="88">
        <v>1.0414522741015311E-2</v>
      </c>
      <c r="L21" s="85">
        <v>10976.89682</v>
      </c>
      <c r="M21" s="85">
        <v>8167.4237699999994</v>
      </c>
      <c r="N21" s="89">
        <v>74.405580228456586</v>
      </c>
      <c r="O21" s="90">
        <v>3.5862145198984146E-3</v>
      </c>
      <c r="P21" s="88">
        <v>2.5103693964060999E-3</v>
      </c>
    </row>
    <row r="22" spans="1:16">
      <c r="A22" s="84" t="s">
        <v>1567</v>
      </c>
      <c r="B22" s="85">
        <v>152846.86603999999</v>
      </c>
      <c r="C22" s="85">
        <v>199166.33977000002</v>
      </c>
      <c r="D22" s="86">
        <v>130.30449686673867</v>
      </c>
      <c r="E22" s="87">
        <v>6.7439242780571562E-2</v>
      </c>
      <c r="F22" s="88">
        <v>8.0658938019298562E-2</v>
      </c>
      <c r="G22" s="85">
        <v>14641.78745</v>
      </c>
      <c r="H22" s="85">
        <v>15703.577640000001</v>
      </c>
      <c r="I22" s="86">
        <v>107.25177983648439</v>
      </c>
      <c r="J22" s="86">
        <v>1.8430768168118825E-2</v>
      </c>
      <c r="K22" s="88">
        <v>2.0024094629178226E-2</v>
      </c>
      <c r="L22" s="85">
        <v>167488.65349</v>
      </c>
      <c r="M22" s="85">
        <v>214869.91740999999</v>
      </c>
      <c r="N22" s="89">
        <v>128.28923806640367</v>
      </c>
      <c r="O22" s="90">
        <v>5.4719494126034086E-2</v>
      </c>
      <c r="P22" s="88">
        <v>6.6043207756118452E-2</v>
      </c>
    </row>
    <row r="23" spans="1:16">
      <c r="A23" s="84" t="s">
        <v>1568</v>
      </c>
      <c r="B23" s="85">
        <v>122699.70925</v>
      </c>
      <c r="C23" s="85">
        <v>120247.37384999999</v>
      </c>
      <c r="D23" s="86">
        <v>98.001351906218957</v>
      </c>
      <c r="E23" s="87">
        <v>5.4137684962744244E-2</v>
      </c>
      <c r="F23" s="88">
        <v>4.8698115783777203E-2</v>
      </c>
      <c r="G23" s="85">
        <v>49895.768810000001</v>
      </c>
      <c r="H23" s="85">
        <v>40836.127979999997</v>
      </c>
      <c r="I23" s="86">
        <v>81.842867549554043</v>
      </c>
      <c r="J23" s="86">
        <v>6.2807724169439708E-2</v>
      </c>
      <c r="K23" s="88">
        <v>5.2071350217538871E-2</v>
      </c>
      <c r="L23" s="85">
        <v>172595.47805999999</v>
      </c>
      <c r="M23" s="85">
        <v>161083.50183000002</v>
      </c>
      <c r="N23" s="89">
        <v>93.330082364036201</v>
      </c>
      <c r="O23" s="90">
        <v>5.6387922710526145E-2</v>
      </c>
      <c r="P23" s="88">
        <v>4.9511217324769478E-2</v>
      </c>
    </row>
    <row r="24" spans="1:16" s="271" customFormat="1" ht="24">
      <c r="A24" s="84" t="s">
        <v>1569</v>
      </c>
      <c r="B24" s="85">
        <v>141654.46093</v>
      </c>
      <c r="C24" s="85">
        <v>183186.35658000002</v>
      </c>
      <c r="D24" s="86">
        <v>129.31915830771007</v>
      </c>
      <c r="E24" s="87">
        <v>6.2500918920439116E-2</v>
      </c>
      <c r="F24" s="88">
        <v>7.4187319998100229E-2</v>
      </c>
      <c r="G24" s="85">
        <v>204405.73668999999</v>
      </c>
      <c r="H24" s="85">
        <v>181287.30549999999</v>
      </c>
      <c r="I24" s="86">
        <v>88.689930349136318</v>
      </c>
      <c r="J24" s="86">
        <v>0.25730155952830264</v>
      </c>
      <c r="K24" s="88">
        <v>0.2311647857335484</v>
      </c>
      <c r="L24" s="85">
        <v>346060.19761999999</v>
      </c>
      <c r="M24" s="85">
        <v>364473.66207999998</v>
      </c>
      <c r="N24" s="89">
        <v>105.32088480173019</v>
      </c>
      <c r="O24" s="90">
        <v>0.11305983155481265</v>
      </c>
      <c r="P24" s="88">
        <v>0.11202596471637352</v>
      </c>
    </row>
    <row r="25" spans="1:16">
      <c r="A25" s="84" t="s">
        <v>1570</v>
      </c>
      <c r="B25" s="85">
        <v>0</v>
      </c>
      <c r="C25" s="85">
        <v>0</v>
      </c>
      <c r="D25" s="86" t="s">
        <v>150</v>
      </c>
      <c r="E25" s="87">
        <v>0</v>
      </c>
      <c r="F25" s="88">
        <v>0</v>
      </c>
      <c r="G25" s="85">
        <v>10665.81991</v>
      </c>
      <c r="H25" s="85">
        <v>14250.75135</v>
      </c>
      <c r="I25" s="86">
        <v>133.611400438506</v>
      </c>
      <c r="J25" s="86">
        <v>1.3425905461024568E-2</v>
      </c>
      <c r="K25" s="88">
        <v>1.8171553012380263E-2</v>
      </c>
      <c r="L25" s="85">
        <v>10665.81991</v>
      </c>
      <c r="M25" s="85">
        <v>14250.75135</v>
      </c>
      <c r="N25" s="89">
        <v>133.611400438506</v>
      </c>
      <c r="O25" s="90">
        <v>3.484583927050487E-3</v>
      </c>
      <c r="P25" s="88">
        <v>4.3801633259483623E-3</v>
      </c>
    </row>
    <row r="26" spans="1:16" ht="18.75" customHeight="1">
      <c r="A26" s="402" t="s">
        <v>571</v>
      </c>
      <c r="B26" s="403">
        <v>2266438.0520599997</v>
      </c>
      <c r="C26" s="403">
        <v>2469240.7891899995</v>
      </c>
      <c r="D26" s="404">
        <v>108.94808207732258</v>
      </c>
      <c r="E26" s="405">
        <v>1</v>
      </c>
      <c r="F26" s="406">
        <v>1</v>
      </c>
      <c r="G26" s="407">
        <v>794420.90077000007</v>
      </c>
      <c r="H26" s="403">
        <v>784234.09051999997</v>
      </c>
      <c r="I26" s="404">
        <v>98.717706163052057</v>
      </c>
      <c r="J26" s="405">
        <v>1</v>
      </c>
      <c r="K26" s="406">
        <v>1</v>
      </c>
      <c r="L26" s="408">
        <v>3060858.9528299994</v>
      </c>
      <c r="M26" s="409">
        <v>3253474.8797099995</v>
      </c>
      <c r="N26" s="410">
        <v>106.29287170197476</v>
      </c>
      <c r="O26" s="411">
        <v>1</v>
      </c>
      <c r="P26" s="406">
        <v>1</v>
      </c>
    </row>
    <row r="27" spans="1:16" ht="12.75" customHeight="1">
      <c r="A27" s="34" t="s">
        <v>572</v>
      </c>
    </row>
    <row r="28" spans="1:16" ht="12.75" customHeight="1"/>
    <row r="29" spans="1:16" ht="12.75" customHeight="1">
      <c r="A29" s="298" t="s">
        <v>252</v>
      </c>
    </row>
    <row r="30" spans="1:16" ht="12.75" customHeight="1">
      <c r="A30" s="933" t="s">
        <v>1516</v>
      </c>
    </row>
    <row r="31" spans="1:16">
      <c r="A31" s="933" t="s">
        <v>1517</v>
      </c>
    </row>
    <row r="32" spans="1:16" ht="12.75" customHeight="1">
      <c r="A32" s="568" t="s">
        <v>1112</v>
      </c>
    </row>
    <row r="33" spans="1:16" ht="12.75" customHeight="1">
      <c r="A33" s="866" t="s">
        <v>1518</v>
      </c>
    </row>
    <row r="34" spans="1:16" ht="12.75" customHeight="1">
      <c r="A34" s="934" t="s">
        <v>1519</v>
      </c>
    </row>
    <row r="35" spans="1:16" ht="12.75" customHeight="1">
      <c r="A35" s="934"/>
    </row>
    <row r="36" spans="1:16" ht="12.75" customHeight="1"/>
    <row r="37" spans="1:16" ht="12.75" customHeight="1">
      <c r="A37" s="636" t="s">
        <v>87</v>
      </c>
    </row>
    <row r="38" spans="1:16" ht="12.75" customHeight="1"/>
    <row r="39" spans="1:16" ht="12.75" customHeight="1"/>
    <row r="40" spans="1:16" ht="12.75" customHeight="1"/>
    <row r="41" spans="1:16" ht="12.75" customHeight="1"/>
    <row r="42" spans="1:16" ht="12.75" customHeight="1"/>
    <row r="43" spans="1:16" ht="12.75" customHeight="1"/>
    <row r="44" spans="1:16" ht="12.75" customHeight="1"/>
    <row r="45" spans="1:16" ht="12.75" customHeight="1">
      <c r="P45" s="25" t="s">
        <v>1402</v>
      </c>
    </row>
    <row r="46" spans="1:16" ht="12.75" customHeight="1"/>
    <row r="47" spans="1:16" ht="12.75" customHeight="1"/>
    <row r="48" spans="1:16" ht="12.75" customHeight="1"/>
    <row r="49" ht="12.75" customHeight="1"/>
    <row r="50" ht="12.75" customHeight="1"/>
    <row r="51" ht="12.75" customHeight="1"/>
    <row r="52" ht="12.75" customHeight="1"/>
    <row r="104" spans="1:1">
      <c r="A104" s="666"/>
    </row>
    <row r="106" spans="1:1">
      <c r="A106" s="667"/>
    </row>
    <row r="108" spans="1:1">
      <c r="A108" s="667"/>
    </row>
    <row r="110" spans="1:1">
      <c r="A110" s="667"/>
    </row>
    <row r="112" spans="1:1">
      <c r="A112" s="667"/>
    </row>
    <row r="114" spans="1:1">
      <c r="A114" s="667"/>
    </row>
    <row r="116" spans="1:1">
      <c r="A116" s="667"/>
    </row>
  </sheetData>
  <mergeCells count="11">
    <mergeCell ref="L6:P6"/>
    <mergeCell ref="A7:A9"/>
    <mergeCell ref="B7:F7"/>
    <mergeCell ref="G7:K7"/>
    <mergeCell ref="L7:P7"/>
    <mergeCell ref="B8:D8"/>
    <mergeCell ref="E8:F8"/>
    <mergeCell ref="G8:I8"/>
    <mergeCell ref="J8:K8"/>
    <mergeCell ref="L8:N8"/>
    <mergeCell ref="O8:P8"/>
  </mergeCells>
  <hyperlinks>
    <hyperlink ref="A37"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1104</v>
      </c>
    </row>
    <row r="2" spans="1:1">
      <c r="A2" s="1"/>
    </row>
    <row r="3" spans="1:1">
      <c r="A3" s="685" t="s">
        <v>669</v>
      </c>
    </row>
    <row r="4" spans="1:1">
      <c r="A4" s="653"/>
    </row>
    <row r="5" spans="1:1">
      <c r="A5" s="867" t="s">
        <v>814</v>
      </c>
    </row>
    <row r="6" spans="1:1">
      <c r="A6" s="868" t="s">
        <v>1018</v>
      </c>
    </row>
    <row r="7" spans="1:1">
      <c r="A7" s="867" t="s">
        <v>691</v>
      </c>
    </row>
    <row r="8" spans="1:1">
      <c r="A8" s="868" t="s">
        <v>692</v>
      </c>
    </row>
    <row r="9" spans="1:1">
      <c r="A9" s="867" t="s">
        <v>781</v>
      </c>
    </row>
    <row r="10" spans="1:1">
      <c r="A10" s="868" t="s">
        <v>782</v>
      </c>
    </row>
    <row r="11" spans="1:1">
      <c r="A11" s="867" t="s">
        <v>693</v>
      </c>
    </row>
    <row r="12" spans="1:1" s="271" customFormat="1">
      <c r="A12" s="868" t="s">
        <v>825</v>
      </c>
    </row>
    <row r="13" spans="1:1">
      <c r="A13" s="867" t="s">
        <v>785</v>
      </c>
    </row>
    <row r="14" spans="1:1">
      <c r="A14" s="868" t="s">
        <v>1019</v>
      </c>
    </row>
    <row r="15" spans="1:1">
      <c r="A15" s="867" t="s">
        <v>695</v>
      </c>
    </row>
    <row r="16" spans="1:1">
      <c r="A16" s="868" t="s">
        <v>1020</v>
      </c>
    </row>
    <row r="17" spans="1:2">
      <c r="A17" s="867" t="s">
        <v>696</v>
      </c>
    </row>
    <row r="18" spans="1:2">
      <c r="A18" s="868" t="s">
        <v>697</v>
      </c>
      <c r="B18" s="153"/>
    </row>
    <row r="19" spans="1:2">
      <c r="A19" s="867" t="s">
        <v>698</v>
      </c>
      <c r="B19" s="572"/>
    </row>
    <row r="20" spans="1:2">
      <c r="A20" s="868" t="s">
        <v>699</v>
      </c>
      <c r="B20" s="353"/>
    </row>
    <row r="21" spans="1:2">
      <c r="A21" s="867" t="s">
        <v>700</v>
      </c>
      <c r="B21" s="153"/>
    </row>
    <row r="22" spans="1:2">
      <c r="A22" s="868" t="s">
        <v>1000</v>
      </c>
      <c r="B22" s="572"/>
    </row>
    <row r="23" spans="1:2">
      <c r="A23" s="867" t="s">
        <v>701</v>
      </c>
      <c r="B23" s="153"/>
    </row>
    <row r="24" spans="1:2">
      <c r="A24" s="868" t="s">
        <v>1001</v>
      </c>
      <c r="B24" s="572"/>
    </row>
    <row r="25" spans="1:2">
      <c r="A25" s="867" t="s">
        <v>838</v>
      </c>
      <c r="B25" s="318"/>
    </row>
    <row r="26" spans="1:2">
      <c r="A26" s="868" t="s">
        <v>1021</v>
      </c>
      <c r="B26" s="579"/>
    </row>
    <row r="27" spans="1:2">
      <c r="A27" s="867" t="s">
        <v>704</v>
      </c>
      <c r="B27" s="139"/>
    </row>
    <row r="28" spans="1:2">
      <c r="A28" s="868" t="s">
        <v>703</v>
      </c>
      <c r="B28" s="548"/>
    </row>
    <row r="29" spans="1:2">
      <c r="A29" s="867" t="s">
        <v>783</v>
      </c>
      <c r="B29" s="154"/>
    </row>
    <row r="30" spans="1:2">
      <c r="A30" s="868" t="s">
        <v>1022</v>
      </c>
      <c r="B30" s="576"/>
    </row>
    <row r="31" spans="1:2">
      <c r="A31" s="867" t="s">
        <v>706</v>
      </c>
      <c r="B31" s="153"/>
    </row>
    <row r="32" spans="1:2">
      <c r="A32" s="868" t="s">
        <v>1004</v>
      </c>
      <c r="B32" s="572"/>
    </row>
    <row r="33" spans="1:2">
      <c r="A33" s="867" t="s">
        <v>707</v>
      </c>
      <c r="B33" s="139"/>
    </row>
    <row r="34" spans="1:2">
      <c r="A34" s="868" t="s">
        <v>1005</v>
      </c>
      <c r="B34" s="548"/>
    </row>
    <row r="35" spans="1:2">
      <c r="A35" s="867" t="s">
        <v>784</v>
      </c>
      <c r="B35" s="139"/>
    </row>
    <row r="36" spans="1:2">
      <c r="A36" s="868" t="s">
        <v>1023</v>
      </c>
      <c r="B36" s="548"/>
    </row>
    <row r="37" spans="1:2">
      <c r="A37" s="867" t="s">
        <v>708</v>
      </c>
      <c r="B37" s="153"/>
    </row>
    <row r="38" spans="1:2">
      <c r="A38" s="868" t="s">
        <v>1006</v>
      </c>
      <c r="B38" s="575"/>
    </row>
    <row r="39" spans="1:2">
      <c r="A39" s="867" t="s">
        <v>1413</v>
      </c>
      <c r="B39" s="155"/>
    </row>
    <row r="40" spans="1:2">
      <c r="A40" s="868" t="s">
        <v>1414</v>
      </c>
      <c r="B40" s="575"/>
    </row>
    <row r="41" spans="1:2">
      <c r="A41" s="867" t="s">
        <v>1415</v>
      </c>
      <c r="B41" s="154"/>
    </row>
    <row r="42" spans="1:2">
      <c r="A42" s="868" t="s">
        <v>1416</v>
      </c>
      <c r="B42" s="548"/>
    </row>
    <row r="43" spans="1:2">
      <c r="A43" s="867" t="s">
        <v>1417</v>
      </c>
      <c r="B43" s="154"/>
    </row>
    <row r="44" spans="1:2">
      <c r="A44" s="868" t="s">
        <v>1418</v>
      </c>
      <c r="B44" s="548"/>
    </row>
    <row r="45" spans="1:2" s="271" customFormat="1">
      <c r="A45" s="867" t="s">
        <v>1419</v>
      </c>
      <c r="B45" s="548"/>
    </row>
    <row r="46" spans="1:2" s="271" customFormat="1">
      <c r="A46" s="868" t="s">
        <v>1007</v>
      </c>
      <c r="B46" s="548"/>
    </row>
    <row r="47" spans="1:2" s="271" customFormat="1">
      <c r="A47" s="867" t="s">
        <v>1393</v>
      </c>
      <c r="B47" s="548"/>
    </row>
    <row r="48" spans="1:2" s="271" customFormat="1">
      <c r="A48" s="868" t="s">
        <v>1394</v>
      </c>
      <c r="B48" s="548"/>
    </row>
    <row r="49" spans="1:5" s="271" customFormat="1">
      <c r="A49" s="867" t="s">
        <v>1396</v>
      </c>
      <c r="B49" s="548"/>
    </row>
    <row r="50" spans="1:5" s="271" customFormat="1">
      <c r="A50" s="868" t="s">
        <v>1397</v>
      </c>
      <c r="B50" s="548"/>
    </row>
    <row r="51" spans="1:5" s="271" customFormat="1">
      <c r="A51" s="867" t="s">
        <v>1420</v>
      </c>
      <c r="B51" s="548"/>
    </row>
    <row r="52" spans="1:5" s="271" customFormat="1">
      <c r="A52" s="868" t="s">
        <v>1421</v>
      </c>
      <c r="B52" s="548"/>
    </row>
    <row r="53" spans="1:5">
      <c r="A53" s="655"/>
      <c r="B53" s="572"/>
    </row>
    <row r="54" spans="1:5">
      <c r="A54" s="663" t="s">
        <v>670</v>
      </c>
      <c r="B54" s="139"/>
    </row>
    <row r="55" spans="1:5">
      <c r="A55" s="654"/>
      <c r="B55" s="548"/>
    </row>
    <row r="56" spans="1:5">
      <c r="A56" s="869" t="s">
        <v>92</v>
      </c>
      <c r="B56" s="156"/>
    </row>
    <row r="57" spans="1:5">
      <c r="A57" s="870" t="s">
        <v>93</v>
      </c>
      <c r="B57" s="548"/>
    </row>
    <row r="58" spans="1:5" ht="15" customHeight="1">
      <c r="A58" s="916" t="s">
        <v>709</v>
      </c>
      <c r="C58" s="783"/>
      <c r="D58" s="59"/>
      <c r="E58" s="59"/>
    </row>
    <row r="59" spans="1:5">
      <c r="A59" s="870" t="s">
        <v>786</v>
      </c>
      <c r="C59" s="784"/>
    </row>
    <row r="60" spans="1:5">
      <c r="A60" s="916" t="s">
        <v>711</v>
      </c>
      <c r="C60" s="784"/>
    </row>
    <row r="61" spans="1:5">
      <c r="A61" s="870" t="s">
        <v>787</v>
      </c>
      <c r="C61" s="784"/>
    </row>
    <row r="62" spans="1:5">
      <c r="A62" s="916" t="s">
        <v>94</v>
      </c>
    </row>
    <row r="63" spans="1:5">
      <c r="A63" s="870" t="s">
        <v>95</v>
      </c>
    </row>
    <row r="64" spans="1:5">
      <c r="A64" s="916" t="s">
        <v>713</v>
      </c>
    </row>
    <row r="65" spans="1:1">
      <c r="A65" s="870" t="s">
        <v>788</v>
      </c>
    </row>
    <row r="66" spans="1:1">
      <c r="A66" s="916" t="s">
        <v>715</v>
      </c>
    </row>
    <row r="67" spans="1:1">
      <c r="A67" s="870" t="s">
        <v>789</v>
      </c>
    </row>
    <row r="68" spans="1:1" s="271" customFormat="1">
      <c r="A68" s="916" t="s">
        <v>1028</v>
      </c>
    </row>
    <row r="69" spans="1:1" s="271" customFormat="1">
      <c r="A69" s="870" t="s">
        <v>1029</v>
      </c>
    </row>
    <row r="70" spans="1:1" s="271" customFormat="1">
      <c r="A70" s="916" t="s">
        <v>1094</v>
      </c>
    </row>
    <row r="71" spans="1:1" s="271" customFormat="1">
      <c r="A71" s="870" t="s">
        <v>1095</v>
      </c>
    </row>
    <row r="72" spans="1:1" s="271" customFormat="1">
      <c r="A72" s="916" t="s">
        <v>1097</v>
      </c>
    </row>
    <row r="73" spans="1:1" s="271" customFormat="1">
      <c r="A73" s="870" t="s">
        <v>1098</v>
      </c>
    </row>
    <row r="74" spans="1:1" s="271" customFormat="1">
      <c r="A74" s="916" t="s">
        <v>1099</v>
      </c>
    </row>
    <row r="75" spans="1:1" s="271" customFormat="1">
      <c r="A75" s="870" t="s">
        <v>1100</v>
      </c>
    </row>
    <row r="76" spans="1:1" s="271" customFormat="1">
      <c r="A76" s="916" t="s">
        <v>1101</v>
      </c>
    </row>
    <row r="77" spans="1:1" s="271" customFormat="1">
      <c r="A77" s="870" t="s">
        <v>1102</v>
      </c>
    </row>
    <row r="78" spans="1:1">
      <c r="A78" s="654"/>
    </row>
    <row r="79" spans="1:1">
      <c r="A79" s="664" t="s">
        <v>671</v>
      </c>
    </row>
    <row r="80" spans="1:1">
      <c r="A80" s="656"/>
    </row>
    <row r="81" spans="1:1">
      <c r="A81" s="918" t="s">
        <v>790</v>
      </c>
    </row>
    <row r="82" spans="1:1">
      <c r="A82" s="919" t="s">
        <v>791</v>
      </c>
    </row>
    <row r="83" spans="1:1">
      <c r="A83" s="918" t="s">
        <v>792</v>
      </c>
    </row>
    <row r="84" spans="1:1">
      <c r="A84" s="919" t="s">
        <v>793</v>
      </c>
    </row>
    <row r="85" spans="1:1">
      <c r="A85" s="657"/>
    </row>
    <row r="86" spans="1:1">
      <c r="A86" s="665" t="s">
        <v>672</v>
      </c>
    </row>
    <row r="87" spans="1:1">
      <c r="A87" s="658"/>
    </row>
    <row r="88" spans="1:1">
      <c r="A88" s="872" t="s">
        <v>717</v>
      </c>
    </row>
    <row r="89" spans="1:1">
      <c r="A89" s="917" t="s">
        <v>718</v>
      </c>
    </row>
    <row r="90" spans="1:1" s="271" customFormat="1">
      <c r="A90" s="872" t="s">
        <v>719</v>
      </c>
    </row>
    <row r="91" spans="1:1" s="271" customFormat="1">
      <c r="A91" s="917" t="s">
        <v>720</v>
      </c>
    </row>
    <row r="92" spans="1:1">
      <c r="A92" s="872" t="s">
        <v>970</v>
      </c>
    </row>
    <row r="93" spans="1:1">
      <c r="A93" s="917" t="s">
        <v>971</v>
      </c>
    </row>
    <row r="94" spans="1:1">
      <c r="A94" s="872" t="s">
        <v>980</v>
      </c>
    </row>
    <row r="95" spans="1:1">
      <c r="A95" s="917" t="s">
        <v>981</v>
      </c>
    </row>
    <row r="96" spans="1:1">
      <c r="A96" s="872" t="s">
        <v>982</v>
      </c>
    </row>
    <row r="97" spans="1:5">
      <c r="A97" s="917" t="s">
        <v>983</v>
      </c>
    </row>
    <row r="98" spans="1:5">
      <c r="A98" s="872" t="s">
        <v>984</v>
      </c>
    </row>
    <row r="99" spans="1:5">
      <c r="A99" s="917" t="s">
        <v>985</v>
      </c>
    </row>
    <row r="100" spans="1:5">
      <c r="A100" s="872" t="s">
        <v>986</v>
      </c>
    </row>
    <row r="101" spans="1:5">
      <c r="A101" s="917" t="s">
        <v>987</v>
      </c>
    </row>
    <row r="102" spans="1:5" s="271" customFormat="1">
      <c r="A102" s="872" t="s">
        <v>1376</v>
      </c>
    </row>
    <row r="103" spans="1:5" s="271" customFormat="1">
      <c r="A103" s="917" t="s">
        <v>1377</v>
      </c>
    </row>
    <row r="104" spans="1:5">
      <c r="A104" s="659"/>
    </row>
    <row r="105" spans="1:5" s="271" customFormat="1">
      <c r="A105" s="785" t="s">
        <v>797</v>
      </c>
    </row>
    <row r="106" spans="1:5" s="271" customFormat="1">
      <c r="A106" s="659"/>
    </row>
    <row r="107" spans="1:5" s="271" customFormat="1">
      <c r="A107" s="920" t="s">
        <v>724</v>
      </c>
      <c r="E107" s="151"/>
    </row>
    <row r="108" spans="1:5" s="271" customFormat="1">
      <c r="A108" s="917" t="s">
        <v>725</v>
      </c>
      <c r="E108" s="151"/>
    </row>
    <row r="109" spans="1:5" s="271" customFormat="1">
      <c r="A109" s="920" t="s">
        <v>726</v>
      </c>
      <c r="E109" s="151"/>
    </row>
    <row r="110" spans="1:5" s="271" customFormat="1">
      <c r="A110" s="917" t="s">
        <v>727</v>
      </c>
      <c r="E110" s="151"/>
    </row>
    <row r="111" spans="1:5" s="271" customFormat="1">
      <c r="A111" s="920" t="s">
        <v>728</v>
      </c>
      <c r="E111" s="151"/>
    </row>
    <row r="112" spans="1:5" s="271" customFormat="1">
      <c r="A112" s="917" t="s">
        <v>729</v>
      </c>
      <c r="E112" s="758"/>
    </row>
    <row r="113" spans="1:5" s="271" customFormat="1">
      <c r="A113" s="920" t="s">
        <v>944</v>
      </c>
      <c r="E113" s="758"/>
    </row>
    <row r="114" spans="1:5" s="271" customFormat="1">
      <c r="A114" s="917" t="s">
        <v>945</v>
      </c>
      <c r="E114" s="758"/>
    </row>
    <row r="115" spans="1:5" s="271" customFormat="1">
      <c r="A115" s="659"/>
      <c r="E115" s="758"/>
    </row>
    <row r="116" spans="1:5">
      <c r="A116" s="684" t="s">
        <v>794</v>
      </c>
      <c r="E116" s="151"/>
    </row>
    <row r="117" spans="1:5">
      <c r="A117" s="656"/>
      <c r="E117" s="758"/>
    </row>
    <row r="118" spans="1:5">
      <c r="A118" s="921" t="s">
        <v>798</v>
      </c>
    </row>
    <row r="119" spans="1:5">
      <c r="A119" s="917" t="s">
        <v>799</v>
      </c>
    </row>
    <row r="120" spans="1:5">
      <c r="A120" s="921" t="s">
        <v>800</v>
      </c>
    </row>
    <row r="121" spans="1:5">
      <c r="A121" s="917" t="s">
        <v>801</v>
      </c>
      <c r="C121" s="668"/>
    </row>
    <row r="122" spans="1:5">
      <c r="A122" s="921" t="s">
        <v>764</v>
      </c>
    </row>
    <row r="123" spans="1:5">
      <c r="A123" s="917" t="s">
        <v>765</v>
      </c>
    </row>
    <row r="124" spans="1:5">
      <c r="A124" s="921" t="s">
        <v>802</v>
      </c>
    </row>
    <row r="125" spans="1:5">
      <c r="A125" s="917" t="s">
        <v>803</v>
      </c>
    </row>
    <row r="126" spans="1:5">
      <c r="A126" s="921" t="s">
        <v>804</v>
      </c>
    </row>
    <row r="127" spans="1:5">
      <c r="A127" s="917" t="s">
        <v>805</v>
      </c>
    </row>
    <row r="128" spans="1:5">
      <c r="A128" s="921" t="s">
        <v>806</v>
      </c>
    </row>
    <row r="129" spans="1:1">
      <c r="A129" s="917" t="s">
        <v>879</v>
      </c>
    </row>
    <row r="130" spans="1:1">
      <c r="A130" s="921" t="s">
        <v>771</v>
      </c>
    </row>
    <row r="131" spans="1:1">
      <c r="A131" s="917" t="s">
        <v>875</v>
      </c>
    </row>
    <row r="132" spans="1:1">
      <c r="A132" s="921" t="s">
        <v>772</v>
      </c>
    </row>
    <row r="133" spans="1:1">
      <c r="A133" s="917" t="s">
        <v>877</v>
      </c>
    </row>
    <row r="134" spans="1:1">
      <c r="A134" s="921" t="s">
        <v>773</v>
      </c>
    </row>
    <row r="135" spans="1:1">
      <c r="A135" s="917" t="s">
        <v>807</v>
      </c>
    </row>
    <row r="136" spans="1:1">
      <c r="A136" s="921" t="s">
        <v>808</v>
      </c>
    </row>
    <row r="137" spans="1:1">
      <c r="A137" s="917" t="s">
        <v>809</v>
      </c>
    </row>
    <row r="138" spans="1:1">
      <c r="A138" s="921" t="s">
        <v>810</v>
      </c>
    </row>
    <row r="139" spans="1:1">
      <c r="A139" s="917" t="s">
        <v>811</v>
      </c>
    </row>
    <row r="140" spans="1:1">
      <c r="A140" s="921" t="s">
        <v>812</v>
      </c>
    </row>
    <row r="141" spans="1:1">
      <c r="A141" s="917" t="s">
        <v>813</v>
      </c>
    </row>
    <row r="142" spans="1:1">
      <c r="A142" s="669"/>
    </row>
    <row r="143" spans="1:1">
      <c r="A143" s="670" t="s">
        <v>795</v>
      </c>
    </row>
    <row r="144" spans="1:1">
      <c r="A144" s="659"/>
    </row>
    <row r="145" spans="1:1">
      <c r="A145" s="922" t="s">
        <v>738</v>
      </c>
    </row>
    <row r="146" spans="1:1">
      <c r="A146" s="917" t="s">
        <v>739</v>
      </c>
    </row>
    <row r="147" spans="1:1">
      <c r="A147" s="922" t="s">
        <v>740</v>
      </c>
    </row>
    <row r="148" spans="1:1">
      <c r="A148" s="917" t="s">
        <v>741</v>
      </c>
    </row>
    <row r="149" spans="1:1">
      <c r="A149" s="922" t="s">
        <v>742</v>
      </c>
    </row>
    <row r="150" spans="1:1">
      <c r="A150" s="917" t="s">
        <v>743</v>
      </c>
    </row>
    <row r="151" spans="1:1">
      <c r="A151" s="922" t="s">
        <v>744</v>
      </c>
    </row>
    <row r="152" spans="1:1">
      <c r="A152" s="917" t="s">
        <v>1103</v>
      </c>
    </row>
    <row r="153" spans="1:1">
      <c r="A153" s="922" t="s">
        <v>745</v>
      </c>
    </row>
    <row r="154" spans="1:1">
      <c r="A154" s="917" t="s">
        <v>746</v>
      </c>
    </row>
    <row r="155" spans="1:1">
      <c r="A155" s="922" t="s">
        <v>747</v>
      </c>
    </row>
    <row r="156" spans="1:1">
      <c r="A156" s="917" t="s">
        <v>748</v>
      </c>
    </row>
    <row r="157" spans="1:1">
      <c r="A157" s="922" t="s">
        <v>749</v>
      </c>
    </row>
    <row r="158" spans="1:1">
      <c r="A158" s="917" t="s">
        <v>750</v>
      </c>
    </row>
    <row r="159" spans="1:1" s="271" customFormat="1">
      <c r="A159" s="922" t="s">
        <v>893</v>
      </c>
    </row>
    <row r="160" spans="1:1" s="271" customFormat="1">
      <c r="A160" s="917" t="s">
        <v>894</v>
      </c>
    </row>
    <row r="161" spans="1:8">
      <c r="A161" s="671"/>
    </row>
    <row r="162" spans="1:8">
      <c r="A162" s="652" t="s">
        <v>796</v>
      </c>
    </row>
    <row r="163" spans="1:8">
      <c r="A163" s="193"/>
      <c r="B163" s="193"/>
      <c r="C163" s="193"/>
      <c r="D163" s="193"/>
      <c r="E163" s="193"/>
    </row>
    <row r="164" spans="1:8">
      <c r="A164" s="63" t="s">
        <v>753</v>
      </c>
    </row>
    <row r="165" spans="1:8">
      <c r="A165" s="917" t="s">
        <v>754</v>
      </c>
    </row>
    <row r="166" spans="1:8">
      <c r="A166" s="63" t="s">
        <v>756</v>
      </c>
    </row>
    <row r="167" spans="1:8">
      <c r="A167" s="917" t="s">
        <v>757</v>
      </c>
      <c r="H167" s="244"/>
    </row>
    <row r="168" spans="1:8">
      <c r="A168" s="63" t="s">
        <v>758</v>
      </c>
    </row>
    <row r="169" spans="1:8">
      <c r="A169" s="917" t="s">
        <v>759</v>
      </c>
      <c r="F169" s="63"/>
    </row>
    <row r="170" spans="1:8">
      <c r="A170" s="63" t="s">
        <v>760</v>
      </c>
    </row>
    <row r="171" spans="1:8">
      <c r="A171" s="917" t="s">
        <v>761</v>
      </c>
    </row>
    <row r="172" spans="1:8">
      <c r="A172" s="63" t="s">
        <v>762</v>
      </c>
    </row>
    <row r="173" spans="1:8" s="271" customFormat="1">
      <c r="A173" s="917" t="s">
        <v>763</v>
      </c>
    </row>
    <row r="174" spans="1:8">
      <c r="A174" s="63" t="s">
        <v>898</v>
      </c>
    </row>
    <row r="175" spans="1:8" s="271" customFormat="1">
      <c r="A175" s="917" t="s">
        <v>899</v>
      </c>
    </row>
    <row r="176" spans="1:8" s="271" customFormat="1">
      <c r="A176" s="660"/>
    </row>
    <row r="177" spans="1:1">
      <c r="A177" s="661"/>
    </row>
    <row r="178" spans="1:1">
      <c r="A178" s="26" t="s">
        <v>4</v>
      </c>
    </row>
    <row r="179" spans="1:1">
      <c r="A179" s="662" t="s">
        <v>5</v>
      </c>
    </row>
    <row r="180" spans="1:1">
      <c r="A180" s="660"/>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5.5703125" customWidth="1"/>
    <col min="2" max="2" width="36.85546875" customWidth="1"/>
    <col min="3" max="3" width="13.140625" bestFit="1" customWidth="1"/>
    <col min="4" max="4" width="11.5703125" customWidth="1"/>
    <col min="5" max="5" width="12" bestFit="1" customWidth="1"/>
    <col min="6" max="6" width="12.140625" customWidth="1"/>
  </cols>
  <sheetData>
    <row r="1" spans="1:8">
      <c r="A1" s="150" t="s">
        <v>1529</v>
      </c>
    </row>
    <row r="2" spans="1:8">
      <c r="A2" s="565" t="s">
        <v>1530</v>
      </c>
    </row>
    <row r="3" spans="1:8" ht="12.75" customHeight="1"/>
    <row r="4" spans="1:8" ht="12.75" customHeight="1">
      <c r="B4" s="852"/>
      <c r="C4" s="851"/>
      <c r="D4" s="851"/>
      <c r="E4" s="851"/>
      <c r="F4" s="25" t="s">
        <v>528</v>
      </c>
    </row>
    <row r="5" spans="1:8">
      <c r="A5" s="1147" t="s">
        <v>529</v>
      </c>
      <c r="B5" s="1147" t="s">
        <v>530</v>
      </c>
      <c r="C5" s="1148" t="s">
        <v>947</v>
      </c>
      <c r="D5" s="1148"/>
      <c r="E5" s="1149" t="s">
        <v>948</v>
      </c>
      <c r="F5" s="1149"/>
    </row>
    <row r="6" spans="1:8" ht="65.25">
      <c r="A6" s="1147"/>
      <c r="B6" s="1147"/>
      <c r="C6" s="412" t="s">
        <v>531</v>
      </c>
      <c r="D6" s="412" t="s">
        <v>532</v>
      </c>
      <c r="E6" s="412" t="s">
        <v>533</v>
      </c>
      <c r="F6" s="412" t="s">
        <v>534</v>
      </c>
    </row>
    <row r="7" spans="1:8" ht="22.5">
      <c r="A7" s="91">
        <v>1</v>
      </c>
      <c r="B7" s="92" t="s">
        <v>535</v>
      </c>
      <c r="C7" s="943">
        <v>654111</v>
      </c>
      <c r="D7" s="943">
        <v>140722.53997000001</v>
      </c>
      <c r="E7" s="943">
        <v>2853</v>
      </c>
      <c r="F7" s="943">
        <v>23326.90022</v>
      </c>
      <c r="G7" s="53"/>
    </row>
    <row r="8" spans="1:8" ht="22.5">
      <c r="A8" s="91">
        <v>2</v>
      </c>
      <c r="B8" s="92" t="s">
        <v>537</v>
      </c>
      <c r="C8" s="943">
        <v>189967</v>
      </c>
      <c r="D8" s="943">
        <v>208099.78122999999</v>
      </c>
      <c r="E8" s="943">
        <v>1078540</v>
      </c>
      <c r="F8" s="943">
        <v>83745.832909999997</v>
      </c>
      <c r="G8" s="53"/>
    </row>
    <row r="9" spans="1:8" ht="22.5">
      <c r="A9" s="91">
        <v>3</v>
      </c>
      <c r="B9" s="92" t="s">
        <v>536</v>
      </c>
      <c r="C9" s="943">
        <v>175451</v>
      </c>
      <c r="D9" s="943">
        <v>359196.30635999999</v>
      </c>
      <c r="E9" s="943">
        <v>28279</v>
      </c>
      <c r="F9" s="943">
        <v>187748.33872</v>
      </c>
      <c r="G9" s="53"/>
    </row>
    <row r="10" spans="1:8" ht="33.75">
      <c r="A10" s="91">
        <v>4</v>
      </c>
      <c r="B10" s="92" t="s">
        <v>538</v>
      </c>
      <c r="C10" s="943">
        <v>19</v>
      </c>
      <c r="D10" s="943">
        <v>1964.9871599999999</v>
      </c>
      <c r="E10" s="943">
        <v>50</v>
      </c>
      <c r="F10" s="943">
        <v>992.77535</v>
      </c>
    </row>
    <row r="11" spans="1:8" ht="22.5">
      <c r="A11" s="91">
        <v>5</v>
      </c>
      <c r="B11" s="92" t="s">
        <v>539</v>
      </c>
      <c r="C11" s="943">
        <v>53</v>
      </c>
      <c r="D11" s="943">
        <v>3426.79475</v>
      </c>
      <c r="E11" s="943">
        <v>6</v>
      </c>
      <c r="F11" s="190">
        <v>817.49178000000006</v>
      </c>
    </row>
    <row r="12" spans="1:8" ht="22.5">
      <c r="A12" s="91">
        <v>6</v>
      </c>
      <c r="B12" s="92" t="s">
        <v>540</v>
      </c>
      <c r="C12" s="943">
        <v>4531</v>
      </c>
      <c r="D12" s="943">
        <v>49477.779539999996</v>
      </c>
      <c r="E12" s="943">
        <v>305</v>
      </c>
      <c r="F12" s="943">
        <v>17959.292550000002</v>
      </c>
    </row>
    <row r="13" spans="1:8" ht="22.5">
      <c r="A13" s="91">
        <v>7</v>
      </c>
      <c r="B13" s="92" t="s">
        <v>541</v>
      </c>
      <c r="C13" s="943">
        <v>2003</v>
      </c>
      <c r="D13" s="943">
        <v>15683.15638</v>
      </c>
      <c r="E13" s="943">
        <v>418</v>
      </c>
      <c r="F13" s="943">
        <v>2140.1244799999999</v>
      </c>
    </row>
    <row r="14" spans="1:8" ht="22.5">
      <c r="A14" s="91">
        <v>8</v>
      </c>
      <c r="B14" s="92" t="s">
        <v>542</v>
      </c>
      <c r="C14" s="943">
        <v>212441</v>
      </c>
      <c r="D14" s="943">
        <v>309478.25081</v>
      </c>
      <c r="E14" s="943">
        <v>12151</v>
      </c>
      <c r="F14" s="943">
        <v>189204.77786999999</v>
      </c>
      <c r="H14" s="271"/>
    </row>
    <row r="15" spans="1:8" ht="22.5">
      <c r="A15" s="91">
        <v>9</v>
      </c>
      <c r="B15" s="92" t="s">
        <v>543</v>
      </c>
      <c r="C15" s="943">
        <v>198920</v>
      </c>
      <c r="D15" s="943">
        <v>314869.52568999998</v>
      </c>
      <c r="E15" s="943">
        <v>17516</v>
      </c>
      <c r="F15" s="943">
        <v>97909.075440000001</v>
      </c>
    </row>
    <row r="16" spans="1:8" ht="33.75">
      <c r="A16" s="91">
        <v>10</v>
      </c>
      <c r="B16" s="92" t="s">
        <v>544</v>
      </c>
      <c r="C16" s="943">
        <v>766435</v>
      </c>
      <c r="D16" s="943">
        <v>702027.5416</v>
      </c>
      <c r="E16" s="943">
        <v>23877</v>
      </c>
      <c r="F16" s="943">
        <v>348531.24433999998</v>
      </c>
    </row>
    <row r="17" spans="1:6" ht="33.75">
      <c r="A17" s="91">
        <v>11</v>
      </c>
      <c r="B17" s="92" t="s">
        <v>545</v>
      </c>
      <c r="C17" s="943">
        <v>553</v>
      </c>
      <c r="D17" s="943">
        <v>839.42250000000001</v>
      </c>
      <c r="E17" s="943">
        <v>1</v>
      </c>
      <c r="F17" s="943">
        <v>371.35935999999998</v>
      </c>
    </row>
    <row r="18" spans="1:6" ht="22.5">
      <c r="A18" s="91">
        <v>12</v>
      </c>
      <c r="B18" s="92" t="s">
        <v>546</v>
      </c>
      <c r="C18" s="943">
        <v>7785</v>
      </c>
      <c r="D18" s="943">
        <v>7102.1073799999995</v>
      </c>
      <c r="E18" s="943">
        <v>31</v>
      </c>
      <c r="F18" s="943">
        <v>2758.0801200000001</v>
      </c>
    </row>
    <row r="19" spans="1:6" ht="22.5">
      <c r="A19" s="91">
        <v>13</v>
      </c>
      <c r="B19" s="92" t="s">
        <v>547</v>
      </c>
      <c r="C19" s="943">
        <v>81067</v>
      </c>
      <c r="D19" s="943">
        <v>182832.79031000001</v>
      </c>
      <c r="E19" s="943">
        <v>3527</v>
      </c>
      <c r="F19" s="943">
        <v>52495.565360000001</v>
      </c>
    </row>
    <row r="20" spans="1:6" ht="22.5">
      <c r="A20" s="91">
        <v>14</v>
      </c>
      <c r="B20" s="92" t="s">
        <v>548</v>
      </c>
      <c r="C20" s="943">
        <v>18321</v>
      </c>
      <c r="D20" s="943">
        <v>72196.249810000008</v>
      </c>
      <c r="E20" s="943">
        <v>311</v>
      </c>
      <c r="F20" s="943">
        <v>-5887.47523</v>
      </c>
    </row>
    <row r="21" spans="1:6" ht="22.5">
      <c r="A21" s="91">
        <v>15</v>
      </c>
      <c r="B21" s="92" t="s">
        <v>549</v>
      </c>
      <c r="C21" s="943">
        <v>800</v>
      </c>
      <c r="D21" s="943">
        <v>5066.22804</v>
      </c>
      <c r="E21" s="943">
        <v>145</v>
      </c>
      <c r="F21" s="943">
        <v>690.13969999999995</v>
      </c>
    </row>
    <row r="22" spans="1:6" ht="22.5">
      <c r="A22" s="91">
        <v>16</v>
      </c>
      <c r="B22" s="92" t="s">
        <v>550</v>
      </c>
      <c r="C22" s="943">
        <v>74762</v>
      </c>
      <c r="D22" s="943">
        <v>61892.894899999999</v>
      </c>
      <c r="E22" s="943">
        <v>194</v>
      </c>
      <c r="F22" s="943">
        <v>12628.34354</v>
      </c>
    </row>
    <row r="23" spans="1:6" ht="22.5">
      <c r="A23" s="91">
        <v>17</v>
      </c>
      <c r="B23" s="92" t="s">
        <v>551</v>
      </c>
      <c r="C23" s="943">
        <v>13660</v>
      </c>
      <c r="D23" s="943">
        <v>1467.1597899999999</v>
      </c>
      <c r="E23" s="943">
        <v>8</v>
      </c>
      <c r="F23" s="943">
        <v>114.35681</v>
      </c>
    </row>
    <row r="24" spans="1:6" ht="22.5">
      <c r="A24" s="91">
        <v>18</v>
      </c>
      <c r="B24" s="92" t="s">
        <v>552</v>
      </c>
      <c r="C24" s="943">
        <v>183730</v>
      </c>
      <c r="D24" s="943">
        <v>32897.272980000002</v>
      </c>
      <c r="E24" s="943">
        <v>80437</v>
      </c>
      <c r="F24" s="943">
        <v>12207.30739</v>
      </c>
    </row>
    <row r="25" spans="1:6" ht="22.5">
      <c r="A25" s="91">
        <v>19</v>
      </c>
      <c r="B25" s="92" t="s">
        <v>553</v>
      </c>
      <c r="C25" s="943">
        <v>715639</v>
      </c>
      <c r="D25" s="943">
        <v>681593.45700000005</v>
      </c>
      <c r="E25" s="943">
        <v>16852</v>
      </c>
      <c r="F25" s="943">
        <v>687225.05688000005</v>
      </c>
    </row>
    <row r="26" spans="1:6" ht="22.5">
      <c r="A26" s="91">
        <v>20</v>
      </c>
      <c r="B26" s="92" t="s">
        <v>554</v>
      </c>
      <c r="C26" s="943">
        <v>3497</v>
      </c>
      <c r="D26" s="943">
        <v>2233.9603700000002</v>
      </c>
      <c r="E26" s="943">
        <v>1500</v>
      </c>
      <c r="F26" s="943">
        <v>5514.22991</v>
      </c>
    </row>
    <row r="27" spans="1:6" ht="33.75">
      <c r="A27" s="91">
        <v>21</v>
      </c>
      <c r="B27" s="92" t="s">
        <v>555</v>
      </c>
      <c r="C27" s="943">
        <v>598796</v>
      </c>
      <c r="D27" s="943">
        <v>31688.903340000001</v>
      </c>
      <c r="E27" s="943">
        <v>507</v>
      </c>
      <c r="F27" s="943">
        <v>2632.8257100000001</v>
      </c>
    </row>
    <row r="28" spans="1:6" ht="22.5">
      <c r="A28" s="91">
        <v>22</v>
      </c>
      <c r="B28" s="92" t="s">
        <v>556</v>
      </c>
      <c r="C28" s="943">
        <v>2195</v>
      </c>
      <c r="D28" s="943">
        <v>816.22113000000002</v>
      </c>
      <c r="E28" s="943">
        <v>52</v>
      </c>
      <c r="F28" s="943">
        <v>1752.5456399999998</v>
      </c>
    </row>
    <row r="29" spans="1:6" ht="45">
      <c r="A29" s="91">
        <v>23</v>
      </c>
      <c r="B29" s="92" t="s">
        <v>557</v>
      </c>
      <c r="C29" s="943">
        <v>68215</v>
      </c>
      <c r="D29" s="943">
        <v>67901.548689999996</v>
      </c>
      <c r="E29" s="943">
        <v>1451</v>
      </c>
      <c r="F29" s="943">
        <v>56223.834049999998</v>
      </c>
    </row>
    <row r="30" spans="1:6" ht="22.5">
      <c r="A30" s="91">
        <v>24</v>
      </c>
      <c r="B30" s="92" t="s">
        <v>558</v>
      </c>
      <c r="C30" s="943">
        <v>0</v>
      </c>
      <c r="D30" s="943">
        <v>0</v>
      </c>
      <c r="E30" s="943">
        <v>0</v>
      </c>
      <c r="F30" s="943">
        <v>0</v>
      </c>
    </row>
    <row r="31" spans="1:6" ht="22.5">
      <c r="A31" s="91">
        <v>25</v>
      </c>
      <c r="B31" s="92" t="s">
        <v>559</v>
      </c>
      <c r="C31" s="943">
        <v>0</v>
      </c>
      <c r="D31" s="943">
        <v>0</v>
      </c>
      <c r="E31" s="943">
        <v>0</v>
      </c>
      <c r="F31" s="943">
        <v>0</v>
      </c>
    </row>
    <row r="32" spans="1:6" ht="22.5">
      <c r="A32" s="415"/>
      <c r="B32" s="416" t="s">
        <v>560</v>
      </c>
      <c r="C32" s="944">
        <v>2584609</v>
      </c>
      <c r="D32" s="944">
        <v>2469240.7891899999</v>
      </c>
      <c r="E32" s="944">
        <v>1248649</v>
      </c>
      <c r="F32" s="944">
        <v>1027753.5307100001</v>
      </c>
    </row>
    <row r="33" spans="1:6" ht="22.5">
      <c r="A33" s="415"/>
      <c r="B33" s="416" t="s">
        <v>561</v>
      </c>
      <c r="C33" s="944">
        <v>1388342</v>
      </c>
      <c r="D33" s="944">
        <v>784234.09051999997</v>
      </c>
      <c r="E33" s="944">
        <v>20362</v>
      </c>
      <c r="F33" s="944">
        <v>753348.49219000002</v>
      </c>
    </row>
    <row r="34" spans="1:6">
      <c r="A34" s="413"/>
      <c r="B34" s="414" t="s">
        <v>305</v>
      </c>
      <c r="C34" s="945">
        <v>3972951</v>
      </c>
      <c r="D34" s="945">
        <v>3253474.87971</v>
      </c>
      <c r="E34" s="945">
        <v>1269011</v>
      </c>
      <c r="F34" s="945">
        <v>1781102.0229</v>
      </c>
    </row>
    <row r="35" spans="1:6" ht="12.75" customHeight="1">
      <c r="A35" s="34" t="s">
        <v>527</v>
      </c>
    </row>
    <row r="36" spans="1:6" ht="12.75" customHeight="1"/>
    <row r="37" spans="1:6" ht="12.75" customHeight="1">
      <c r="A37" s="636" t="s">
        <v>87</v>
      </c>
    </row>
    <row r="38" spans="1:6" ht="12.75" customHeight="1">
      <c r="F38" s="35" t="s">
        <v>1403</v>
      </c>
    </row>
    <row r="39" spans="1:6" ht="12.75" customHeight="1"/>
    <row r="40" spans="1:6">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21" t="s">
        <v>98</v>
      </c>
      <c r="B1" s="204"/>
      <c r="C1" s="204"/>
      <c r="D1" s="204"/>
      <c r="E1" s="204"/>
      <c r="F1" s="204"/>
      <c r="G1" s="204"/>
    </row>
    <row r="2" spans="1:9">
      <c r="A2" s="622" t="s">
        <v>99</v>
      </c>
      <c r="B2" s="204"/>
      <c r="C2" s="204"/>
      <c r="D2" s="204"/>
      <c r="E2" s="204"/>
      <c r="F2" s="204"/>
      <c r="G2" s="204"/>
    </row>
    <row r="3" spans="1:9" s="271" customFormat="1">
      <c r="A3" s="564"/>
      <c r="B3" s="204"/>
      <c r="C3" s="204"/>
      <c r="D3" s="204"/>
      <c r="E3" s="204"/>
      <c r="F3" s="204"/>
      <c r="G3" s="204"/>
    </row>
    <row r="4" spans="1:9" ht="12.75" customHeight="1">
      <c r="A4" s="24" t="s">
        <v>717</v>
      </c>
    </row>
    <row r="5" spans="1:9" ht="12.75" customHeight="1">
      <c r="A5" s="546" t="s">
        <v>718</v>
      </c>
      <c r="B5" s="204"/>
    </row>
    <row r="6" spans="1:9" ht="53.25" customHeight="1">
      <c r="A6" s="860" t="s">
        <v>906</v>
      </c>
      <c r="B6" s="1150" t="s">
        <v>507</v>
      </c>
      <c r="C6" s="1151"/>
      <c r="D6" s="1152"/>
      <c r="E6" s="1150" t="s">
        <v>916</v>
      </c>
      <c r="F6" s="1151"/>
      <c r="G6" s="1152"/>
      <c r="I6" s="195"/>
    </row>
    <row r="7" spans="1:9" s="271" customFormat="1">
      <c r="A7" s="1153" t="s">
        <v>928</v>
      </c>
      <c r="B7" s="424" t="str">
        <f>Naslovnica!A20</f>
        <v>Ožujak 2021.</v>
      </c>
      <c r="C7" s="1154" t="s">
        <v>929</v>
      </c>
      <c r="D7" s="1156" t="s">
        <v>924</v>
      </c>
      <c r="E7" s="424" t="str">
        <f>$B$7</f>
        <v>Ožujak 2021.</v>
      </c>
      <c r="F7" s="1154" t="s">
        <v>929</v>
      </c>
      <c r="G7" s="1156" t="s">
        <v>924</v>
      </c>
    </row>
    <row r="8" spans="1:9" s="271" customFormat="1">
      <c r="A8" s="1153"/>
      <c r="B8" s="842" t="str">
        <f>Naslovnica!A24</f>
        <v>March 2021</v>
      </c>
      <c r="C8" s="1155"/>
      <c r="D8" s="1153"/>
      <c r="E8" s="842" t="str">
        <f>$B$8</f>
        <v>March 2021</v>
      </c>
      <c r="F8" s="1155"/>
      <c r="G8" s="1153"/>
    </row>
    <row r="9" spans="1:9" ht="25.5">
      <c r="A9" s="251" t="s">
        <v>513</v>
      </c>
      <c r="B9" s="259">
        <v>143096039.56</v>
      </c>
      <c r="C9" s="255">
        <v>454728102.90999997</v>
      </c>
      <c r="D9" s="262">
        <v>-0.10834279630211241</v>
      </c>
      <c r="E9" s="259">
        <v>7800</v>
      </c>
      <c r="F9" s="254">
        <v>334830</v>
      </c>
      <c r="G9" s="265">
        <v>-0.96835699797160246</v>
      </c>
    </row>
    <row r="10" spans="1:9">
      <c r="A10" s="93" t="s">
        <v>515</v>
      </c>
      <c r="B10" s="260">
        <v>133103090.28</v>
      </c>
      <c r="C10" s="196">
        <v>399727273.42999995</v>
      </c>
      <c r="D10" s="263">
        <v>-6.1602073428416726E-2</v>
      </c>
      <c r="E10" s="260">
        <v>7800</v>
      </c>
      <c r="F10" s="197">
        <v>334830</v>
      </c>
      <c r="G10" s="263">
        <v>-0.96835699797160246</v>
      </c>
    </row>
    <row r="11" spans="1:9">
      <c r="A11" s="93" t="s">
        <v>514</v>
      </c>
      <c r="B11" s="260">
        <v>8192056.9800000004</v>
      </c>
      <c r="C11" s="196">
        <v>41388605.039999999</v>
      </c>
      <c r="D11" s="263">
        <v>-0.34364077908400248</v>
      </c>
      <c r="E11" s="260" t="s">
        <v>150</v>
      </c>
      <c r="F11" s="197" t="s">
        <v>150</v>
      </c>
      <c r="G11" s="263" t="s">
        <v>150</v>
      </c>
    </row>
    <row r="12" spans="1:9">
      <c r="A12" s="93" t="s">
        <v>516</v>
      </c>
      <c r="B12" s="260" t="s">
        <v>150</v>
      </c>
      <c r="C12" s="197" t="s">
        <v>150</v>
      </c>
      <c r="D12" s="264" t="s">
        <v>150</v>
      </c>
      <c r="E12" s="260" t="s">
        <v>150</v>
      </c>
      <c r="F12" s="197" t="s">
        <v>150</v>
      </c>
      <c r="G12" s="263" t="s">
        <v>150</v>
      </c>
    </row>
    <row r="13" spans="1:9">
      <c r="A13" s="93" t="s">
        <v>917</v>
      </c>
      <c r="B13" s="260" t="s">
        <v>150</v>
      </c>
      <c r="C13" s="197" t="s">
        <v>150</v>
      </c>
      <c r="D13" s="264" t="s">
        <v>150</v>
      </c>
      <c r="E13" s="260" t="s">
        <v>150</v>
      </c>
      <c r="F13" s="197" t="s">
        <v>150</v>
      </c>
      <c r="G13" s="263" t="s">
        <v>150</v>
      </c>
    </row>
    <row r="14" spans="1:9">
      <c r="A14" s="93" t="s">
        <v>517</v>
      </c>
      <c r="B14" s="260" t="s">
        <v>150</v>
      </c>
      <c r="C14" s="197" t="s">
        <v>150</v>
      </c>
      <c r="D14" s="264" t="s">
        <v>150</v>
      </c>
      <c r="E14" s="260" t="s">
        <v>150</v>
      </c>
      <c r="F14" s="197" t="s">
        <v>150</v>
      </c>
      <c r="G14" s="263" t="s">
        <v>150</v>
      </c>
    </row>
    <row r="15" spans="1:9" s="271" customFormat="1">
      <c r="A15" s="93" t="s">
        <v>1372</v>
      </c>
      <c r="B15" s="260">
        <v>1800892.3</v>
      </c>
      <c r="C15" s="197">
        <v>13612224.440000001</v>
      </c>
      <c r="D15" s="264">
        <v>-0.70771423134731903</v>
      </c>
      <c r="E15" s="260" t="s">
        <v>150</v>
      </c>
      <c r="F15" s="197" t="s">
        <v>150</v>
      </c>
      <c r="G15" s="263" t="s">
        <v>150</v>
      </c>
    </row>
    <row r="16" spans="1:9">
      <c r="A16" s="946" t="s">
        <v>1368</v>
      </c>
      <c r="B16" s="947">
        <v>24805940</v>
      </c>
      <c r="C16" s="948">
        <v>79652213.400000006</v>
      </c>
      <c r="D16" s="949">
        <v>-0.36497319341233281</v>
      </c>
      <c r="E16" s="260" t="s">
        <v>150</v>
      </c>
      <c r="F16" s="197" t="s">
        <v>150</v>
      </c>
      <c r="G16" s="263" t="s">
        <v>150</v>
      </c>
    </row>
    <row r="17" spans="1:9">
      <c r="A17" s="946" t="s">
        <v>1369</v>
      </c>
      <c r="B17" s="947" t="s">
        <v>150</v>
      </c>
      <c r="C17" s="948" t="s">
        <v>150</v>
      </c>
      <c r="D17" s="949" t="s">
        <v>150</v>
      </c>
      <c r="E17" s="260" t="s">
        <v>150</v>
      </c>
      <c r="F17" s="197" t="s">
        <v>150</v>
      </c>
      <c r="G17" s="263" t="s">
        <v>150</v>
      </c>
    </row>
    <row r="18" spans="1:9" ht="18.75" customHeight="1">
      <c r="A18" s="417" t="s">
        <v>518</v>
      </c>
      <c r="B18" s="418">
        <v>167901979.56</v>
      </c>
      <c r="C18" s="419">
        <v>534380316.30999994</v>
      </c>
      <c r="D18" s="420">
        <v>-0.15858035833367368</v>
      </c>
      <c r="E18" s="418">
        <v>7800</v>
      </c>
      <c r="F18" s="811">
        <v>334830</v>
      </c>
      <c r="G18" s="420">
        <v>-0.96835699797160246</v>
      </c>
      <c r="I18" s="45"/>
    </row>
    <row r="19" spans="1:9" ht="15" customHeight="1">
      <c r="A19" s="1157" t="s">
        <v>927</v>
      </c>
      <c r="B19" s="421" t="str">
        <f>B7</f>
        <v>Ožujak 2021.</v>
      </c>
      <c r="C19" s="1155" t="s">
        <v>929</v>
      </c>
      <c r="D19" s="1153" t="s">
        <v>924</v>
      </c>
      <c r="E19" s="843" t="str">
        <f>E7</f>
        <v>Ožujak 2021.</v>
      </c>
      <c r="F19" s="1155" t="s">
        <v>929</v>
      </c>
      <c r="G19" s="1153" t="s">
        <v>924</v>
      </c>
    </row>
    <row r="20" spans="1:9" s="271" customFormat="1">
      <c r="A20" s="1157"/>
      <c r="B20" s="842" t="str">
        <f>B8</f>
        <v>March 2021</v>
      </c>
      <c r="C20" s="1155"/>
      <c r="D20" s="1153"/>
      <c r="E20" s="845" t="str">
        <f>E8</f>
        <v>March 2021</v>
      </c>
      <c r="F20" s="1155"/>
      <c r="G20" s="1153"/>
    </row>
    <row r="21" spans="1:9" ht="25.5">
      <c r="A21" s="252" t="s">
        <v>519</v>
      </c>
      <c r="B21" s="259">
        <v>7980630</v>
      </c>
      <c r="C21" s="254">
        <v>42656773</v>
      </c>
      <c r="D21" s="265">
        <v>-0.42371115737104781</v>
      </c>
      <c r="E21" s="259">
        <v>10</v>
      </c>
      <c r="F21" s="254">
        <v>489</v>
      </c>
      <c r="G21" s="265">
        <v>-0.971830985915493</v>
      </c>
    </row>
    <row r="22" spans="1:9">
      <c r="A22" s="93" t="s">
        <v>515</v>
      </c>
      <c r="B22" s="260">
        <v>2455121</v>
      </c>
      <c r="C22" s="197">
        <v>9182457</v>
      </c>
      <c r="D22" s="263">
        <v>-0.36674510386545012</v>
      </c>
      <c r="E22" s="260">
        <v>10</v>
      </c>
      <c r="F22" s="197">
        <v>489</v>
      </c>
      <c r="G22" s="263">
        <v>-0.971830985915493</v>
      </c>
    </row>
    <row r="23" spans="1:9">
      <c r="A23" s="93" t="s">
        <v>514</v>
      </c>
      <c r="B23" s="260">
        <v>5510001</v>
      </c>
      <c r="C23" s="197">
        <v>33351051</v>
      </c>
      <c r="D23" s="263">
        <v>-0.44427624810892585</v>
      </c>
      <c r="E23" s="260" t="s">
        <v>150</v>
      </c>
      <c r="F23" s="197" t="s">
        <v>150</v>
      </c>
      <c r="G23" s="263" t="s">
        <v>150</v>
      </c>
    </row>
    <row r="24" spans="1:9">
      <c r="A24" s="93" t="s">
        <v>516</v>
      </c>
      <c r="B24" s="260" t="s">
        <v>150</v>
      </c>
      <c r="C24" s="197" t="s">
        <v>150</v>
      </c>
      <c r="D24" s="264" t="s">
        <v>150</v>
      </c>
      <c r="E24" s="260" t="s">
        <v>150</v>
      </c>
      <c r="F24" s="197" t="s">
        <v>150</v>
      </c>
      <c r="G24" s="263" t="s">
        <v>150</v>
      </c>
    </row>
    <row r="25" spans="1:9">
      <c r="A25" s="93" t="s">
        <v>917</v>
      </c>
      <c r="B25" s="260" t="s">
        <v>150</v>
      </c>
      <c r="C25" s="197" t="s">
        <v>150</v>
      </c>
      <c r="D25" s="264" t="s">
        <v>150</v>
      </c>
      <c r="E25" s="260" t="s">
        <v>150</v>
      </c>
      <c r="F25" s="197" t="s">
        <v>150</v>
      </c>
      <c r="G25" s="263" t="s">
        <v>150</v>
      </c>
    </row>
    <row r="26" spans="1:9">
      <c r="A26" s="93" t="s">
        <v>517</v>
      </c>
      <c r="B26" s="260" t="s">
        <v>150</v>
      </c>
      <c r="C26" s="197" t="s">
        <v>150</v>
      </c>
      <c r="D26" s="264" t="s">
        <v>150</v>
      </c>
      <c r="E26" s="260" t="s">
        <v>150</v>
      </c>
      <c r="F26" s="197" t="s">
        <v>150</v>
      </c>
      <c r="G26" s="263" t="s">
        <v>150</v>
      </c>
    </row>
    <row r="27" spans="1:9" s="271" customFormat="1">
      <c r="A27" s="93" t="s">
        <v>1372</v>
      </c>
      <c r="B27" s="260">
        <v>15508</v>
      </c>
      <c r="C27" s="197">
        <v>123265</v>
      </c>
      <c r="D27" s="264">
        <v>-0.72468888139324328</v>
      </c>
      <c r="E27" s="260" t="s">
        <v>150</v>
      </c>
      <c r="F27" s="197" t="s">
        <v>150</v>
      </c>
      <c r="G27" s="263" t="s">
        <v>150</v>
      </c>
    </row>
    <row r="28" spans="1:9">
      <c r="A28" s="946" t="s">
        <v>1370</v>
      </c>
      <c r="B28" s="947">
        <v>97377</v>
      </c>
      <c r="C28" s="948">
        <v>471289</v>
      </c>
      <c r="D28" s="1037">
        <v>-0.58113816242257399</v>
      </c>
      <c r="E28" s="260" t="s">
        <v>150</v>
      </c>
      <c r="F28" s="197" t="s">
        <v>150</v>
      </c>
      <c r="G28" s="263" t="s">
        <v>150</v>
      </c>
    </row>
    <row r="29" spans="1:9">
      <c r="A29" s="946" t="s">
        <v>1371</v>
      </c>
      <c r="B29" s="947" t="s">
        <v>150</v>
      </c>
      <c r="C29" s="948" t="s">
        <v>150</v>
      </c>
      <c r="D29" s="949" t="s">
        <v>150</v>
      </c>
      <c r="E29" s="260" t="s">
        <v>150</v>
      </c>
      <c r="F29" s="197" t="s">
        <v>150</v>
      </c>
      <c r="G29" s="263" t="s">
        <v>150</v>
      </c>
    </row>
    <row r="30" spans="1:9" ht="18.75" customHeight="1">
      <c r="A30" s="417" t="s">
        <v>520</v>
      </c>
      <c r="B30" s="418">
        <v>8078007</v>
      </c>
      <c r="C30" s="422">
        <v>43128062</v>
      </c>
      <c r="D30" s="420">
        <v>-0.42631034495493014</v>
      </c>
      <c r="E30" s="418">
        <v>10</v>
      </c>
      <c r="F30" s="422">
        <v>489</v>
      </c>
      <c r="G30" s="420">
        <v>-0.971830985915493</v>
      </c>
    </row>
    <row r="31" spans="1:9" ht="18.75" customHeight="1">
      <c r="A31" s="425" t="s">
        <v>521</v>
      </c>
      <c r="B31" s="259">
        <v>7681</v>
      </c>
      <c r="C31" s="426">
        <v>24080</v>
      </c>
      <c r="D31" s="427">
        <v>-0.1715025347858915</v>
      </c>
      <c r="E31" s="259">
        <v>0</v>
      </c>
      <c r="F31" s="426">
        <v>26</v>
      </c>
      <c r="G31" s="427">
        <v>-1</v>
      </c>
    </row>
    <row r="32" spans="1:9" ht="15" customHeight="1">
      <c r="A32" s="1157" t="s">
        <v>926</v>
      </c>
      <c r="B32" s="421" t="str">
        <f>B7</f>
        <v>Ožujak 2021.</v>
      </c>
      <c r="C32" s="1155" t="s">
        <v>929</v>
      </c>
      <c r="D32" s="1153" t="s">
        <v>924</v>
      </c>
      <c r="E32" s="421" t="str">
        <f>E7</f>
        <v>Ožujak 2021.</v>
      </c>
      <c r="F32" s="1155" t="s">
        <v>929</v>
      </c>
      <c r="G32" s="1153" t="s">
        <v>924</v>
      </c>
    </row>
    <row r="33" spans="1:7" s="271" customFormat="1">
      <c r="A33" s="1157"/>
      <c r="B33" s="842" t="str">
        <f>B8</f>
        <v>March 2021</v>
      </c>
      <c r="C33" s="1155"/>
      <c r="D33" s="1153"/>
      <c r="E33" s="842" t="str">
        <f>E8</f>
        <v>March 2021</v>
      </c>
      <c r="F33" s="1155"/>
      <c r="G33" s="1153"/>
    </row>
    <row r="34" spans="1:7" ht="17.25" customHeight="1">
      <c r="A34" s="253" t="s">
        <v>522</v>
      </c>
      <c r="B34" s="260">
        <v>863911752.27999997</v>
      </c>
      <c r="C34" s="197">
        <v>1560196987.8499999</v>
      </c>
      <c r="D34" s="263">
        <v>0.77271563685951716</v>
      </c>
      <c r="E34" s="260" t="s">
        <v>150</v>
      </c>
      <c r="F34" s="197" t="s">
        <v>150</v>
      </c>
      <c r="G34" s="263" t="s">
        <v>150</v>
      </c>
    </row>
    <row r="35" spans="1:7" ht="17.25" customHeight="1">
      <c r="A35" s="253" t="s">
        <v>523</v>
      </c>
      <c r="B35" s="260">
        <v>537194576</v>
      </c>
      <c r="C35" s="269">
        <v>1072298666</v>
      </c>
      <c r="D35" s="263">
        <v>0.27934869957773789</v>
      </c>
      <c r="E35" s="260" t="s">
        <v>150</v>
      </c>
      <c r="F35" s="197" t="s">
        <v>150</v>
      </c>
      <c r="G35" s="263" t="s">
        <v>150</v>
      </c>
    </row>
    <row r="36" spans="1:7">
      <c r="A36" s="1157" t="s">
        <v>922</v>
      </c>
      <c r="B36" s="844" t="str">
        <f>B7</f>
        <v>Ožujak 2021.</v>
      </c>
      <c r="C36" s="1158" t="s">
        <v>923</v>
      </c>
      <c r="D36" s="1153" t="s">
        <v>924</v>
      </c>
      <c r="E36" s="423"/>
      <c r="F36" s="1158"/>
      <c r="G36" s="1153"/>
    </row>
    <row r="37" spans="1:7" s="271" customFormat="1" ht="21" customHeight="1">
      <c r="A37" s="1157"/>
      <c r="B37" s="842" t="str">
        <f>B8</f>
        <v>March 2021</v>
      </c>
      <c r="C37" s="1158"/>
      <c r="D37" s="1153"/>
      <c r="E37" s="423"/>
      <c r="F37" s="1158"/>
      <c r="G37" s="1153"/>
    </row>
    <row r="38" spans="1:7">
      <c r="A38" s="198" t="s">
        <v>63</v>
      </c>
      <c r="B38" s="261">
        <v>1872.22</v>
      </c>
      <c r="C38" s="94">
        <v>7.6427737755061065E-2</v>
      </c>
      <c r="D38" s="263">
        <v>2.2964828788267777E-2</v>
      </c>
      <c r="E38" s="261"/>
      <c r="F38" s="94"/>
      <c r="G38" s="263"/>
    </row>
    <row r="39" spans="1:7">
      <c r="A39" s="95" t="s">
        <v>120</v>
      </c>
      <c r="B39" s="261">
        <v>1272.79</v>
      </c>
      <c r="C39" s="94">
        <v>7.8736153370229323E-2</v>
      </c>
      <c r="D39" s="263">
        <v>2.5335524513831809E-2</v>
      </c>
      <c r="E39" s="261"/>
      <c r="F39" s="94"/>
      <c r="G39" s="263"/>
    </row>
    <row r="40" spans="1:7">
      <c r="A40" s="95" t="s">
        <v>64</v>
      </c>
      <c r="B40" s="261">
        <v>1177.04</v>
      </c>
      <c r="C40" s="94">
        <v>8.2027192248646408E-2</v>
      </c>
      <c r="D40" s="263">
        <v>3.9292210429653807E-2</v>
      </c>
      <c r="E40" s="261"/>
      <c r="F40" s="94"/>
      <c r="G40" s="263"/>
    </row>
    <row r="41" spans="1:7" s="271" customFormat="1">
      <c r="A41" s="95" t="s">
        <v>1119</v>
      </c>
      <c r="B41" s="261">
        <v>1177.8699999999999</v>
      </c>
      <c r="C41" s="94">
        <v>8.3268189050242247E-2</v>
      </c>
      <c r="D41" s="263">
        <v>4.0567162860550177E-2</v>
      </c>
      <c r="E41" s="261"/>
      <c r="F41" s="94"/>
      <c r="G41" s="263"/>
    </row>
    <row r="42" spans="1:7">
      <c r="A42" s="95" t="s">
        <v>873</v>
      </c>
      <c r="B42" s="261">
        <v>1126.73</v>
      </c>
      <c r="C42" s="94">
        <v>7.5011210655370197E-2</v>
      </c>
      <c r="D42" s="263">
        <v>5.1318895617366245E-2</v>
      </c>
      <c r="E42" s="261"/>
      <c r="F42" s="94"/>
      <c r="G42" s="263"/>
    </row>
    <row r="43" spans="1:7" s="271" customFormat="1">
      <c r="A43" s="95" t="s">
        <v>100</v>
      </c>
      <c r="B43" s="261">
        <v>1198.1400000000001</v>
      </c>
      <c r="C43" s="94">
        <v>8.4976908448791244E-2</v>
      </c>
      <c r="D43" s="263">
        <v>-1.0717352533192281E-2</v>
      </c>
      <c r="E43" s="261"/>
      <c r="F43" s="94"/>
      <c r="G43" s="263"/>
    </row>
    <row r="44" spans="1:7">
      <c r="A44" s="95" t="s">
        <v>101</v>
      </c>
      <c r="B44" s="261">
        <v>1066.3599999999999</v>
      </c>
      <c r="C44" s="94">
        <v>0.12195275921931703</v>
      </c>
      <c r="D44" s="263">
        <v>1.300502531657588E-2</v>
      </c>
      <c r="E44" s="261"/>
      <c r="F44" s="94"/>
      <c r="G44" s="263"/>
    </row>
    <row r="45" spans="1:7">
      <c r="A45" s="95" t="s">
        <v>102</v>
      </c>
      <c r="B45" s="261">
        <v>768.84</v>
      </c>
      <c r="C45" s="94">
        <v>0.10000858442784777</v>
      </c>
      <c r="D45" s="263">
        <v>-0.11319753627534657</v>
      </c>
      <c r="E45" s="261"/>
      <c r="F45" s="94"/>
      <c r="G45" s="263"/>
    </row>
    <row r="46" spans="1:7">
      <c r="A46" s="95" t="s">
        <v>103</v>
      </c>
      <c r="B46" s="261">
        <v>694.19</v>
      </c>
      <c r="C46" s="94">
        <v>0.11362615503080087</v>
      </c>
      <c r="D46" s="263">
        <v>7.7399428855227326E-2</v>
      </c>
      <c r="E46" s="261"/>
      <c r="F46" s="94"/>
      <c r="G46" s="263"/>
    </row>
    <row r="47" spans="1:7">
      <c r="A47" s="95" t="s">
        <v>104</v>
      </c>
      <c r="B47" s="261" t="s">
        <v>150</v>
      </c>
      <c r="C47" s="94" t="s">
        <v>150</v>
      </c>
      <c r="D47" s="263" t="s">
        <v>150</v>
      </c>
      <c r="E47" s="261"/>
      <c r="F47" s="94"/>
      <c r="G47" s="263"/>
    </row>
    <row r="48" spans="1:7">
      <c r="A48" s="95" t="s">
        <v>105</v>
      </c>
      <c r="B48" s="261">
        <v>3512.55</v>
      </c>
      <c r="C48" s="94">
        <v>9.9425814483737884E-3</v>
      </c>
      <c r="D48" s="263">
        <v>-4.713656746177064E-2</v>
      </c>
      <c r="E48" s="261"/>
      <c r="F48" s="94"/>
      <c r="G48" s="263"/>
    </row>
    <row r="49" spans="1:7">
      <c r="A49" s="198" t="s">
        <v>65</v>
      </c>
      <c r="B49" s="261">
        <v>111.5693</v>
      </c>
      <c r="C49" s="94">
        <v>-7.0345506440476768E-3</v>
      </c>
      <c r="D49" s="263">
        <v>-6.312011257770922E-3</v>
      </c>
      <c r="E49" s="261"/>
      <c r="F49" s="94"/>
      <c r="G49" s="263"/>
    </row>
    <row r="50" spans="1:7">
      <c r="A50" s="198" t="s">
        <v>88</v>
      </c>
      <c r="B50" s="261">
        <v>186.70480000000001</v>
      </c>
      <c r="C50" s="94">
        <v>-9.7385155077822638E-4</v>
      </c>
      <c r="D50" s="263">
        <v>-4.1316539310451983E-3</v>
      </c>
      <c r="E50" s="261"/>
      <c r="F50" s="94"/>
      <c r="G50" s="263"/>
    </row>
    <row r="51" spans="1:7" ht="15" customHeight="1">
      <c r="A51" s="1157" t="s">
        <v>925</v>
      </c>
      <c r="B51" s="421" t="str">
        <f>B7</f>
        <v>Ožujak 2021.</v>
      </c>
      <c r="C51" s="1159"/>
      <c r="D51" s="1153" t="s">
        <v>924</v>
      </c>
      <c r="E51" s="421" t="str">
        <f>E7</f>
        <v>Ožujak 2021.</v>
      </c>
      <c r="F51" s="1159"/>
      <c r="G51" s="1153" t="s">
        <v>924</v>
      </c>
    </row>
    <row r="52" spans="1:7" s="271" customFormat="1">
      <c r="A52" s="1157"/>
      <c r="B52" s="842" t="str">
        <f>B8</f>
        <v>March 2021</v>
      </c>
      <c r="C52" s="1159"/>
      <c r="D52" s="1153"/>
      <c r="E52" s="842" t="str">
        <f>E8</f>
        <v>March 2021</v>
      </c>
      <c r="F52" s="1159"/>
      <c r="G52" s="1153"/>
    </row>
    <row r="53" spans="1:7">
      <c r="A53" s="93" t="s">
        <v>515</v>
      </c>
      <c r="B53" s="260">
        <v>143255.26368506</v>
      </c>
      <c r="C53" s="197"/>
      <c r="D53" s="263">
        <v>7.4726803247644469E-3</v>
      </c>
      <c r="E53" s="260">
        <v>1089.85672</v>
      </c>
      <c r="F53" s="197"/>
      <c r="G53" s="263">
        <v>3.9991318411269905E-3</v>
      </c>
    </row>
    <row r="54" spans="1:7">
      <c r="A54" s="93" t="s">
        <v>514</v>
      </c>
      <c r="B54" s="260">
        <v>133686.23202776001</v>
      </c>
      <c r="C54" s="197"/>
      <c r="D54" s="263">
        <v>-1.856485610680747E-3</v>
      </c>
      <c r="E54" s="260" t="s">
        <v>150</v>
      </c>
      <c r="F54" s="197"/>
      <c r="G54" s="263" t="s">
        <v>150</v>
      </c>
    </row>
    <row r="55" spans="1:7">
      <c r="A55" s="93" t="s">
        <v>516</v>
      </c>
      <c r="B55" s="260" t="s">
        <v>150</v>
      </c>
      <c r="C55" s="197"/>
      <c r="D55" s="264" t="s">
        <v>150</v>
      </c>
      <c r="E55" s="260" t="s">
        <v>150</v>
      </c>
      <c r="F55" s="197"/>
      <c r="G55" s="263" t="s">
        <v>150</v>
      </c>
    </row>
    <row r="56" spans="1:7">
      <c r="A56" s="93" t="s">
        <v>524</v>
      </c>
      <c r="B56" s="260" t="s">
        <v>150</v>
      </c>
      <c r="C56" s="197"/>
      <c r="D56" s="264" t="s">
        <v>150</v>
      </c>
      <c r="E56" s="260" t="s">
        <v>150</v>
      </c>
      <c r="F56" s="197"/>
      <c r="G56" s="263" t="s">
        <v>150</v>
      </c>
    </row>
    <row r="57" spans="1:7" s="271" customFormat="1">
      <c r="A57" s="93" t="s">
        <v>1372</v>
      </c>
      <c r="B57" s="260">
        <v>38.440436800000001</v>
      </c>
      <c r="C57" s="197"/>
      <c r="D57" s="263">
        <v>0.11241971417539465</v>
      </c>
      <c r="E57" s="260" t="s">
        <v>150</v>
      </c>
      <c r="F57" s="197"/>
      <c r="G57" s="263" t="s">
        <v>150</v>
      </c>
    </row>
    <row r="58" spans="1:7" ht="18.75" customHeight="1">
      <c r="A58" s="417" t="s">
        <v>525</v>
      </c>
      <c r="B58" s="418">
        <v>276979.93614961999</v>
      </c>
      <c r="C58" s="422"/>
      <c r="D58" s="420">
        <v>2.961293612280036E-3</v>
      </c>
      <c r="E58" s="418">
        <v>1089.85672</v>
      </c>
      <c r="F58" s="422"/>
      <c r="G58" s="420">
        <v>3.9991318411269905E-3</v>
      </c>
    </row>
    <row r="59" spans="1:7" s="204" customFormat="1">
      <c r="A59" s="20" t="s">
        <v>526</v>
      </c>
      <c r="B59" s="266"/>
      <c r="C59" s="247"/>
      <c r="D59" s="247"/>
    </row>
    <row r="60" spans="1:7" s="204" customFormat="1">
      <c r="A60" s="299"/>
      <c r="B60" s="267"/>
      <c r="C60" s="249"/>
      <c r="D60" s="250"/>
    </row>
    <row r="61" spans="1:7" s="204" customFormat="1">
      <c r="B61" s="248"/>
      <c r="C61" s="249"/>
      <c r="D61" s="250"/>
    </row>
    <row r="62" spans="1:7" s="204" customFormat="1">
      <c r="A62" s="636" t="s">
        <v>87</v>
      </c>
      <c r="B62" s="248"/>
      <c r="C62" s="249"/>
      <c r="D62" s="250"/>
    </row>
    <row r="63" spans="1:7" ht="12.75" customHeight="1">
      <c r="B63" s="36"/>
      <c r="C63" s="36"/>
      <c r="D63" s="36"/>
    </row>
    <row r="64" spans="1:7" ht="12.75" customHeight="1">
      <c r="B64" s="52"/>
      <c r="C64" s="52"/>
      <c r="G64" s="14" t="s">
        <v>1404</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6"/>
    </row>
    <row r="118" spans="1:1">
      <c r="A118" s="667"/>
    </row>
    <row r="120" spans="1:1">
      <c r="A120" s="667"/>
    </row>
    <row r="122" spans="1:1">
      <c r="A122" s="667"/>
    </row>
    <row r="124" spans="1:1">
      <c r="A124" s="667"/>
    </row>
    <row r="126" spans="1:1">
      <c r="A126" s="667"/>
    </row>
    <row r="128" spans="1:1">
      <c r="A128" s="667"/>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719</v>
      </c>
      <c r="E1" s="140" t="str">
        <f>Naslovnica!A20</f>
        <v>Ožujak 2021.</v>
      </c>
      <c r="G1" s="142" t="s">
        <v>970</v>
      </c>
      <c r="H1" s="271"/>
      <c r="I1" s="271"/>
      <c r="J1" s="271"/>
      <c r="K1" s="140" t="str">
        <f>E1</f>
        <v>Ožujak 2021.</v>
      </c>
    </row>
    <row r="2" spans="1:18" ht="12.75" customHeight="1">
      <c r="A2" s="552" t="s">
        <v>720</v>
      </c>
      <c r="E2" s="562" t="str">
        <f>Naslovnica!A24</f>
        <v>March 2021</v>
      </c>
      <c r="G2" s="552" t="s">
        <v>971</v>
      </c>
      <c r="H2" s="271"/>
      <c r="I2" s="271"/>
      <c r="J2" s="271"/>
      <c r="K2" s="550" t="str">
        <f>E2</f>
        <v>March 2021</v>
      </c>
    </row>
    <row r="3" spans="1:18" ht="12.75" customHeight="1">
      <c r="A3" s="39" t="s">
        <v>491</v>
      </c>
      <c r="G3" s="39" t="s">
        <v>500</v>
      </c>
      <c r="H3" s="271"/>
      <c r="I3" s="271"/>
      <c r="J3" s="271"/>
      <c r="K3" s="271"/>
    </row>
    <row r="4" spans="1:18" ht="45" customHeight="1">
      <c r="A4" s="428" t="s">
        <v>492</v>
      </c>
      <c r="B4" s="428" t="s">
        <v>493</v>
      </c>
      <c r="C4" s="428" t="s">
        <v>494</v>
      </c>
      <c r="D4" s="428" t="s">
        <v>495</v>
      </c>
      <c r="E4" s="428" t="s">
        <v>496</v>
      </c>
      <c r="G4" s="428" t="s">
        <v>492</v>
      </c>
      <c r="H4" s="428" t="s">
        <v>493</v>
      </c>
      <c r="I4" s="428" t="s">
        <v>494</v>
      </c>
      <c r="J4" s="428" t="s">
        <v>495</v>
      </c>
      <c r="K4" s="428" t="s">
        <v>501</v>
      </c>
    </row>
    <row r="5" spans="1:18" ht="12.75" customHeight="1">
      <c r="A5" s="96" t="s">
        <v>1531</v>
      </c>
      <c r="B5" s="97">
        <v>21276937</v>
      </c>
      <c r="C5" s="98">
        <v>0.15985306543402664</v>
      </c>
      <c r="D5" s="99">
        <v>192</v>
      </c>
      <c r="E5" s="256">
        <v>6.9599999999999991</v>
      </c>
      <c r="F5" s="53"/>
      <c r="G5" s="96" t="s">
        <v>1553</v>
      </c>
      <c r="H5" s="97">
        <v>7800</v>
      </c>
      <c r="I5" s="98">
        <v>1</v>
      </c>
      <c r="J5" s="99">
        <v>780</v>
      </c>
      <c r="K5" s="256">
        <v>11.43</v>
      </c>
      <c r="P5" s="77"/>
      <c r="R5" s="841"/>
    </row>
    <row r="6" spans="1:18" ht="12.75" customHeight="1">
      <c r="A6" s="96" t="s">
        <v>1532</v>
      </c>
      <c r="B6" s="97">
        <v>14349728</v>
      </c>
      <c r="C6" s="98">
        <v>0.10780912726979848</v>
      </c>
      <c r="D6" s="99">
        <v>550</v>
      </c>
      <c r="E6" s="256">
        <v>9.56</v>
      </c>
      <c r="F6" s="53"/>
      <c r="G6" s="96" t="s">
        <v>1554</v>
      </c>
      <c r="H6" s="97">
        <v>0</v>
      </c>
      <c r="I6" s="98" t="s">
        <v>150</v>
      </c>
      <c r="J6" s="99">
        <v>280</v>
      </c>
      <c r="K6" s="256" t="s">
        <v>150</v>
      </c>
      <c r="P6" s="77"/>
      <c r="R6" s="841"/>
    </row>
    <row r="7" spans="1:18" ht="12.75" customHeight="1">
      <c r="A7" s="96" t="s">
        <v>1533</v>
      </c>
      <c r="B7" s="97">
        <v>12111135.699999999</v>
      </c>
      <c r="C7" s="98">
        <v>9.099064247511171E-2</v>
      </c>
      <c r="D7" s="99">
        <v>28.8</v>
      </c>
      <c r="E7" s="256">
        <v>-6.49</v>
      </c>
      <c r="F7" s="53"/>
      <c r="G7" s="96" t="s">
        <v>1554</v>
      </c>
      <c r="H7" s="97">
        <v>0</v>
      </c>
      <c r="I7" s="98" t="s">
        <v>150</v>
      </c>
      <c r="J7" s="99">
        <v>280</v>
      </c>
      <c r="K7" s="256" t="s">
        <v>150</v>
      </c>
      <c r="P7" s="77"/>
      <c r="R7" s="841"/>
    </row>
    <row r="8" spans="1:18" ht="12.75" customHeight="1">
      <c r="A8" s="96" t="s">
        <v>1534</v>
      </c>
      <c r="B8" s="97">
        <v>8986550</v>
      </c>
      <c r="C8" s="98">
        <v>6.7515712678763495E-2</v>
      </c>
      <c r="D8" s="99">
        <v>1530</v>
      </c>
      <c r="E8" s="256">
        <v>11.68</v>
      </c>
      <c r="G8" s="96" t="s">
        <v>1554</v>
      </c>
      <c r="H8" s="97">
        <v>0</v>
      </c>
      <c r="I8" s="98" t="s">
        <v>150</v>
      </c>
      <c r="J8" s="99">
        <v>280</v>
      </c>
      <c r="K8" s="256" t="s">
        <v>150</v>
      </c>
      <c r="P8" s="77"/>
      <c r="R8" s="841"/>
    </row>
    <row r="9" spans="1:18" ht="12.75" customHeight="1">
      <c r="A9" s="96" t="s">
        <v>1535</v>
      </c>
      <c r="B9" s="97">
        <v>7987179</v>
      </c>
      <c r="C9" s="98">
        <v>6.0007464764325967E-2</v>
      </c>
      <c r="D9" s="99">
        <v>186</v>
      </c>
      <c r="E9" s="256">
        <v>3.05</v>
      </c>
      <c r="G9" s="96"/>
      <c r="H9" s="97"/>
      <c r="I9" s="98"/>
      <c r="J9" s="99"/>
      <c r="K9" s="256"/>
      <c r="P9" s="77"/>
      <c r="R9" s="841"/>
    </row>
    <row r="10" spans="1:18" ht="12.75" customHeight="1">
      <c r="A10" s="96" t="s">
        <v>1536</v>
      </c>
      <c r="B10" s="97">
        <v>7471902</v>
      </c>
      <c r="C10" s="98">
        <v>5.6136202279615459E-2</v>
      </c>
      <c r="D10" s="99">
        <v>409</v>
      </c>
      <c r="E10" s="257">
        <v>-0.73</v>
      </c>
      <c r="G10" s="96"/>
      <c r="H10" s="97"/>
      <c r="I10" s="98"/>
      <c r="J10" s="99"/>
      <c r="K10" s="257"/>
    </row>
    <row r="11" spans="1:18" ht="12.75" customHeight="1">
      <c r="A11" s="96" t="s">
        <v>1537</v>
      </c>
      <c r="B11" s="97">
        <v>5276990</v>
      </c>
      <c r="C11" s="98">
        <v>3.9645886424568733E-2</v>
      </c>
      <c r="D11" s="99">
        <v>182</v>
      </c>
      <c r="E11" s="256">
        <v>-1.0900000000000001</v>
      </c>
      <c r="G11" s="96"/>
      <c r="H11" s="97"/>
      <c r="I11" s="98"/>
      <c r="J11" s="99"/>
      <c r="K11" s="256"/>
    </row>
    <row r="12" spans="1:18" ht="12.75" customHeight="1">
      <c r="A12" s="96" t="s">
        <v>1538</v>
      </c>
      <c r="B12" s="97">
        <v>4467560</v>
      </c>
      <c r="C12" s="98">
        <v>3.3564660223905349E-2</v>
      </c>
      <c r="D12" s="99">
        <v>1590</v>
      </c>
      <c r="E12" s="256">
        <v>4.6100000000000003</v>
      </c>
      <c r="G12" s="96"/>
      <c r="H12" s="97"/>
      <c r="I12" s="98"/>
      <c r="J12" s="99"/>
      <c r="K12" s="256"/>
    </row>
    <row r="13" spans="1:18" ht="12.75" customHeight="1">
      <c r="A13" s="96" t="s">
        <v>1539</v>
      </c>
      <c r="B13" s="97">
        <v>4187607.8</v>
      </c>
      <c r="C13" s="98">
        <v>3.1461386743093719E-2</v>
      </c>
      <c r="D13" s="99">
        <v>11</v>
      </c>
      <c r="E13" s="256">
        <v>-18.52</v>
      </c>
      <c r="G13" s="96"/>
      <c r="H13" s="97"/>
      <c r="I13" s="98"/>
      <c r="J13" s="99"/>
      <c r="K13" s="256"/>
    </row>
    <row r="14" spans="1:18" ht="12.75" customHeight="1">
      <c r="A14" s="96" t="s">
        <v>1540</v>
      </c>
      <c r="B14" s="97">
        <v>3993363.24</v>
      </c>
      <c r="C14" s="98">
        <v>3.0002032496761949E-2</v>
      </c>
      <c r="D14" s="99">
        <v>6.54</v>
      </c>
      <c r="E14" s="256">
        <v>0.62</v>
      </c>
      <c r="G14" s="96"/>
      <c r="H14" s="97"/>
      <c r="I14" s="98"/>
      <c r="J14" s="99"/>
      <c r="K14" s="256"/>
    </row>
    <row r="15" spans="1:18" ht="12.75" customHeight="1">
      <c r="A15" s="96" t="s">
        <v>497</v>
      </c>
      <c r="B15" s="97">
        <v>42994137.540000007</v>
      </c>
      <c r="C15" s="98">
        <v>0.32301381921002836</v>
      </c>
      <c r="D15" s="100"/>
      <c r="E15" s="258"/>
      <c r="G15" s="96" t="s">
        <v>502</v>
      </c>
      <c r="H15" s="97"/>
      <c r="I15" s="98"/>
      <c r="J15" s="100"/>
      <c r="K15" s="258"/>
    </row>
    <row r="16" spans="1:18" ht="15.75" customHeight="1">
      <c r="A16" s="430" t="s">
        <v>498</v>
      </c>
      <c r="B16" s="431">
        <f>SUM(B5:B15)</f>
        <v>133103090.28</v>
      </c>
      <c r="C16" s="432"/>
      <c r="D16" s="433"/>
      <c r="E16" s="433"/>
      <c r="G16" s="430" t="s">
        <v>498</v>
      </c>
      <c r="H16" s="431">
        <f>SUM(H5:H15)</f>
        <v>7800</v>
      </c>
      <c r="I16" s="432"/>
      <c r="J16" s="433"/>
      <c r="K16" s="433"/>
    </row>
    <row r="17" spans="1:11" ht="12.75" customHeight="1">
      <c r="A17" s="38" t="s">
        <v>499</v>
      </c>
      <c r="G17" s="38" t="s">
        <v>499</v>
      </c>
      <c r="H17" s="271"/>
      <c r="I17" s="271"/>
      <c r="J17" s="271"/>
      <c r="K17" s="271"/>
    </row>
    <row r="18" spans="1:11" ht="12.75" customHeight="1"/>
    <row r="19" spans="1:11" ht="12.75" customHeight="1">
      <c r="A19" s="142" t="s">
        <v>972</v>
      </c>
    </row>
    <row r="20" spans="1:11" ht="12.75" customHeight="1">
      <c r="A20" s="552" t="s">
        <v>973</v>
      </c>
    </row>
    <row r="21" spans="1:11" ht="12.75" customHeight="1">
      <c r="A21" s="39" t="s">
        <v>503</v>
      </c>
    </row>
    <row r="22" spans="1:11" ht="43.5">
      <c r="A22" s="428" t="s">
        <v>504</v>
      </c>
      <c r="B22" s="428" t="s">
        <v>493</v>
      </c>
      <c r="C22" s="428" t="s">
        <v>494</v>
      </c>
      <c r="D22" s="428" t="s">
        <v>505</v>
      </c>
    </row>
    <row r="23" spans="1:11" ht="15" customHeight="1">
      <c r="A23" s="102" t="s">
        <v>1541</v>
      </c>
      <c r="B23" s="97">
        <v>5222500</v>
      </c>
      <c r="C23" s="103">
        <v>0.63750777280360171</v>
      </c>
      <c r="D23" s="137">
        <v>104.45</v>
      </c>
      <c r="E23" s="53"/>
      <c r="F23" s="53"/>
      <c r="H23" s="45"/>
    </row>
    <row r="24" spans="1:11" ht="12.75" customHeight="1">
      <c r="A24" s="102" t="s">
        <v>1542</v>
      </c>
      <c r="B24" s="97">
        <v>2770550.91</v>
      </c>
      <c r="C24" s="103">
        <v>0.33819966301064475</v>
      </c>
      <c r="D24" s="137">
        <v>118</v>
      </c>
      <c r="E24" s="53"/>
      <c r="F24" s="53"/>
    </row>
    <row r="25" spans="1:11" ht="12.75" customHeight="1">
      <c r="A25" s="102" t="s">
        <v>1543</v>
      </c>
      <c r="B25" s="97">
        <v>199000</v>
      </c>
      <c r="C25" s="103">
        <v>2.4291823224110436E-2</v>
      </c>
      <c r="D25" s="137">
        <v>99.5</v>
      </c>
      <c r="E25" s="53"/>
      <c r="F25" s="53"/>
    </row>
    <row r="26" spans="1:11" ht="12.75" customHeight="1">
      <c r="A26" s="102" t="s">
        <v>1544</v>
      </c>
      <c r="B26" s="97">
        <v>6.07</v>
      </c>
      <c r="C26" s="103">
        <v>7.409616430670872E-7</v>
      </c>
      <c r="D26" s="137">
        <v>80</v>
      </c>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502</v>
      </c>
      <c r="B33" s="275">
        <v>0</v>
      </c>
      <c r="C33" s="103"/>
      <c r="D33" s="104"/>
    </row>
    <row r="34" spans="1:10" ht="15" customHeight="1">
      <c r="A34" s="438" t="s">
        <v>498</v>
      </c>
      <c r="B34" s="439">
        <f>SUM(B23:B33)</f>
        <v>8192056.9800000004</v>
      </c>
      <c r="C34" s="440"/>
      <c r="D34" s="441"/>
    </row>
    <row r="35" spans="1:10" ht="15" customHeight="1">
      <c r="A35" s="101" t="s">
        <v>506</v>
      </c>
      <c r="B35" s="97"/>
      <c r="C35" s="103"/>
      <c r="D35" s="104"/>
    </row>
    <row r="36" spans="1:10" ht="12.75" customHeight="1">
      <c r="A36" s="192" t="s">
        <v>150</v>
      </c>
      <c r="B36" s="275">
        <v>0</v>
      </c>
      <c r="C36" s="103"/>
      <c r="D36" s="104"/>
    </row>
    <row r="37" spans="1:10" ht="12.75" customHeight="1">
      <c r="A37" s="96" t="s">
        <v>502</v>
      </c>
      <c r="B37" s="276">
        <v>0</v>
      </c>
      <c r="C37" s="103"/>
      <c r="D37" s="104"/>
    </row>
    <row r="38" spans="1:10" ht="15" customHeight="1">
      <c r="A38" s="105" t="s">
        <v>498</v>
      </c>
      <c r="B38" s="97"/>
      <c r="C38" s="103"/>
      <c r="D38" s="104"/>
    </row>
    <row r="39" spans="1:10" ht="26.25" customHeight="1">
      <c r="A39" s="434" t="s">
        <v>507</v>
      </c>
      <c r="B39" s="435">
        <f>B34+B38</f>
        <v>8192056.9800000004</v>
      </c>
      <c r="C39" s="436"/>
      <c r="D39" s="437"/>
    </row>
    <row r="40" spans="1:10" ht="12.75" customHeight="1"/>
    <row r="41" spans="1:10" ht="12.75" customHeight="1">
      <c r="A41" s="142" t="s">
        <v>974</v>
      </c>
      <c r="G41" s="147"/>
      <c r="H41" s="204"/>
      <c r="I41" s="204"/>
      <c r="J41" s="204"/>
    </row>
    <row r="42" spans="1:10" ht="12.75" customHeight="1">
      <c r="A42" s="552" t="s">
        <v>975</v>
      </c>
      <c r="B42" s="45"/>
      <c r="G42" s="166"/>
      <c r="H42" s="204"/>
      <c r="I42" s="204"/>
      <c r="J42" s="204"/>
    </row>
    <row r="43" spans="1:10" ht="12.75" customHeight="1">
      <c r="A43" s="39" t="s">
        <v>503</v>
      </c>
      <c r="G43" s="217"/>
      <c r="H43" s="204"/>
      <c r="I43" s="204"/>
      <c r="J43" s="204"/>
    </row>
    <row r="44" spans="1:10" ht="43.5">
      <c r="A44" s="428" t="s">
        <v>1026</v>
      </c>
      <c r="B44" s="428" t="s">
        <v>493</v>
      </c>
      <c r="C44" s="428" t="s">
        <v>494</v>
      </c>
      <c r="D44" s="207"/>
      <c r="G44" s="207"/>
      <c r="H44" s="218"/>
      <c r="I44" s="207"/>
      <c r="J44" s="207"/>
    </row>
    <row r="45" spans="1:10" ht="12.75" customHeight="1">
      <c r="A45" s="102" t="s">
        <v>1542</v>
      </c>
      <c r="B45" s="97">
        <v>216811095.97999999</v>
      </c>
      <c r="C45" s="103">
        <v>0.25096440163917338</v>
      </c>
      <c r="D45" s="209"/>
      <c r="E45" s="53"/>
      <c r="F45" s="53"/>
      <c r="G45" s="206"/>
      <c r="H45" s="203"/>
      <c r="I45" s="208"/>
      <c r="J45" s="209"/>
    </row>
    <row r="46" spans="1:10" ht="12.75" customHeight="1">
      <c r="A46" s="102" t="s">
        <v>1545</v>
      </c>
      <c r="B46" s="97">
        <v>204253632.74000001</v>
      </c>
      <c r="C46" s="103">
        <v>0.23642881602309762</v>
      </c>
      <c r="D46" s="209"/>
      <c r="E46" s="53"/>
      <c r="F46" s="53"/>
      <c r="G46" s="214"/>
      <c r="H46" s="215"/>
      <c r="I46" s="208"/>
      <c r="J46" s="209"/>
    </row>
    <row r="47" spans="1:10" ht="12.75" customHeight="1">
      <c r="A47" s="102" t="s">
        <v>1546</v>
      </c>
      <c r="B47" s="97">
        <v>103686389.64</v>
      </c>
      <c r="C47" s="103">
        <v>0.1200196540518811</v>
      </c>
      <c r="D47" s="209"/>
      <c r="E47" s="53"/>
      <c r="G47" s="214"/>
      <c r="H47" s="215"/>
      <c r="I47" s="208"/>
      <c r="J47" s="209"/>
    </row>
    <row r="48" spans="1:10" ht="12.75" customHeight="1">
      <c r="A48" s="102" t="s">
        <v>1541</v>
      </c>
      <c r="B48" s="97">
        <v>70224210.900000006</v>
      </c>
      <c r="C48" s="103">
        <v>8.1286324343507521E-2</v>
      </c>
      <c r="D48" s="209"/>
      <c r="G48" s="214"/>
      <c r="H48" s="215"/>
      <c r="I48" s="208"/>
      <c r="J48" s="209"/>
    </row>
    <row r="49" spans="1:10" ht="12.75" customHeight="1">
      <c r="A49" s="102" t="s">
        <v>1547</v>
      </c>
      <c r="B49" s="97">
        <v>51509800</v>
      </c>
      <c r="C49" s="103">
        <v>5.9623913975076132E-2</v>
      </c>
      <c r="D49" s="209"/>
      <c r="G49" s="214"/>
      <c r="H49" s="215"/>
      <c r="I49" s="208"/>
      <c r="J49" s="209"/>
    </row>
    <row r="50" spans="1:10" ht="12.75" customHeight="1">
      <c r="A50" s="102" t="s">
        <v>1548</v>
      </c>
      <c r="B50" s="97">
        <v>37007885.700000003</v>
      </c>
      <c r="C50" s="103">
        <v>4.2837576410241357E-2</v>
      </c>
      <c r="D50" s="210"/>
      <c r="G50" s="214"/>
      <c r="H50" s="215"/>
      <c r="I50" s="208"/>
      <c r="J50" s="210"/>
    </row>
    <row r="51" spans="1:10" ht="12.75" customHeight="1">
      <c r="A51" s="102" t="s">
        <v>1549</v>
      </c>
      <c r="B51" s="97">
        <v>32866243.399999999</v>
      </c>
      <c r="C51" s="103">
        <v>3.8043519275274093E-2</v>
      </c>
      <c r="D51" s="209"/>
      <c r="G51" s="214"/>
      <c r="H51" s="215"/>
      <c r="I51" s="208"/>
      <c r="J51" s="209"/>
    </row>
    <row r="52" spans="1:10" ht="12.75" customHeight="1">
      <c r="A52" s="102" t="s">
        <v>1550</v>
      </c>
      <c r="B52" s="97">
        <v>32144200</v>
      </c>
      <c r="C52" s="103">
        <v>3.7207735529892219E-2</v>
      </c>
      <c r="D52" s="209"/>
      <c r="G52" s="214"/>
      <c r="H52" s="215"/>
      <c r="I52" s="208"/>
      <c r="J52" s="209"/>
    </row>
    <row r="53" spans="1:10" ht="12.75" customHeight="1">
      <c r="A53" s="102" t="s">
        <v>1551</v>
      </c>
      <c r="B53" s="97">
        <v>30489880</v>
      </c>
      <c r="C53" s="103">
        <v>3.5292817720713229E-2</v>
      </c>
      <c r="D53" s="209"/>
      <c r="G53" s="214"/>
      <c r="H53" s="215"/>
      <c r="I53" s="208"/>
      <c r="J53" s="209"/>
    </row>
    <row r="54" spans="1:10" ht="12.75" customHeight="1">
      <c r="A54" s="106" t="s">
        <v>1552</v>
      </c>
      <c r="B54" s="97">
        <v>27323121.370000001</v>
      </c>
      <c r="C54" s="103">
        <v>3.1627213425317983E-2</v>
      </c>
      <c r="D54" s="209"/>
      <c r="G54" s="214"/>
      <c r="H54" s="215"/>
      <c r="I54" s="208"/>
      <c r="J54" s="209"/>
    </row>
    <row r="55" spans="1:10" ht="24">
      <c r="A55" s="107" t="s">
        <v>508</v>
      </c>
      <c r="B55" s="97">
        <v>57595292.549999952</v>
      </c>
      <c r="C55" s="103">
        <v>6.6668027605825311E-2</v>
      </c>
      <c r="D55" s="211"/>
      <c r="G55" s="216"/>
      <c r="H55" s="215"/>
      <c r="I55" s="208"/>
      <c r="J55" s="211"/>
    </row>
    <row r="56" spans="1:10" ht="26.25" customHeight="1">
      <c r="A56" s="434" t="s">
        <v>509</v>
      </c>
      <c r="B56" s="435">
        <f>SUM(B45:B55)</f>
        <v>863911752.27999997</v>
      </c>
      <c r="C56" s="436"/>
      <c r="D56" s="213"/>
      <c r="G56" s="206"/>
      <c r="H56" s="203"/>
      <c r="I56" s="212"/>
      <c r="J56" s="213"/>
    </row>
    <row r="57" spans="1:10" ht="12.75" customHeight="1">
      <c r="G57" s="204"/>
      <c r="H57" s="204"/>
      <c r="I57" s="204"/>
      <c r="J57" s="204"/>
    </row>
    <row r="58" spans="1:10" ht="12.75" customHeight="1">
      <c r="A58" s="143" t="s">
        <v>976</v>
      </c>
      <c r="G58" s="219"/>
      <c r="H58" s="204"/>
      <c r="I58" s="204"/>
      <c r="J58" s="204"/>
    </row>
    <row r="59" spans="1:10" ht="12.75" customHeight="1">
      <c r="A59" s="563" t="s">
        <v>977</v>
      </c>
      <c r="G59" s="220"/>
      <c r="H59" s="204"/>
      <c r="I59" s="204"/>
      <c r="J59" s="204"/>
    </row>
    <row r="60" spans="1:10" ht="12.75" customHeight="1">
      <c r="A60" s="39" t="s">
        <v>510</v>
      </c>
      <c r="G60" s="217"/>
      <c r="H60" s="204"/>
      <c r="I60" s="204"/>
      <c r="J60" s="204"/>
    </row>
    <row r="61" spans="1:10" ht="12.75" customHeight="1">
      <c r="A61" s="429"/>
      <c r="B61" s="950" t="s">
        <v>66</v>
      </c>
      <c r="C61" s="950" t="s">
        <v>67</v>
      </c>
      <c r="D61" s="950" t="s">
        <v>68</v>
      </c>
      <c r="E61" s="950" t="s">
        <v>69</v>
      </c>
      <c r="F61" s="950" t="s">
        <v>70</v>
      </c>
      <c r="G61" s="221"/>
      <c r="H61" s="201"/>
      <c r="I61" s="201"/>
      <c r="J61" s="201"/>
    </row>
    <row r="62" spans="1:10" ht="12.75" customHeight="1">
      <c r="A62" s="429"/>
      <c r="B62" s="951" t="s">
        <v>71</v>
      </c>
      <c r="C62" s="951" t="s">
        <v>72</v>
      </c>
      <c r="D62" s="951" t="s">
        <v>217</v>
      </c>
      <c r="E62" s="951" t="s">
        <v>73</v>
      </c>
      <c r="F62" s="951" t="s">
        <v>74</v>
      </c>
      <c r="G62" s="221"/>
      <c r="H62" s="202"/>
      <c r="I62" s="202"/>
      <c r="J62" s="202"/>
    </row>
    <row r="63" spans="1:10" ht="12.75" customHeight="1">
      <c r="A63" s="108" t="s">
        <v>150</v>
      </c>
      <c r="B63" s="109" t="s">
        <v>150</v>
      </c>
      <c r="C63" s="109" t="s">
        <v>150</v>
      </c>
      <c r="D63" s="109" t="s">
        <v>150</v>
      </c>
      <c r="E63" s="110" t="s">
        <v>150</v>
      </c>
      <c r="F63" s="110" t="s">
        <v>150</v>
      </c>
      <c r="G63" s="206"/>
      <c r="H63" s="203"/>
      <c r="I63" s="203"/>
      <c r="J63" s="205"/>
    </row>
    <row r="64" spans="1:10" ht="15" customHeight="1">
      <c r="A64" s="430" t="s">
        <v>498</v>
      </c>
      <c r="B64" s="442"/>
      <c r="C64" s="442"/>
      <c r="D64" s="442"/>
      <c r="E64" s="443" t="str">
        <f>IF(SUM(E63:E63)=0,"",SUM(E63:E63))</f>
        <v/>
      </c>
      <c r="F64" s="443" t="str">
        <f>IF(SUM(F63:F63)=0,"",SUM(F63:F63))</f>
        <v/>
      </c>
      <c r="G64" s="206"/>
      <c r="H64" s="203"/>
      <c r="I64" s="203"/>
      <c r="J64" s="205"/>
    </row>
    <row r="65" spans="1:7" ht="12.75" customHeight="1"/>
    <row r="66" spans="1:7" ht="12.75" customHeight="1">
      <c r="A66" s="143" t="s">
        <v>978</v>
      </c>
    </row>
    <row r="67" spans="1:7" ht="12.75" customHeight="1">
      <c r="A67" s="563" t="s">
        <v>979</v>
      </c>
    </row>
    <row r="68" spans="1:7" ht="12.75" customHeight="1">
      <c r="A68" s="39" t="s">
        <v>511</v>
      </c>
    </row>
    <row r="69" spans="1:7" ht="12.75" customHeight="1">
      <c r="A69" s="429"/>
      <c r="B69" s="950" t="s">
        <v>66</v>
      </c>
      <c r="C69" s="950" t="s">
        <v>67</v>
      </c>
      <c r="D69" s="950" t="s">
        <v>68</v>
      </c>
      <c r="E69" s="950" t="s">
        <v>69</v>
      </c>
      <c r="F69" s="950" t="s">
        <v>70</v>
      </c>
    </row>
    <row r="70" spans="1:7" ht="12.75" customHeight="1">
      <c r="A70" s="429"/>
      <c r="B70" s="951" t="s">
        <v>71</v>
      </c>
      <c r="C70" s="951" t="s">
        <v>72</v>
      </c>
      <c r="D70" s="951" t="s">
        <v>217</v>
      </c>
      <c r="E70" s="951" t="s">
        <v>73</v>
      </c>
      <c r="F70" s="951" t="s">
        <v>74</v>
      </c>
    </row>
    <row r="71" spans="1:7" ht="12.75" customHeight="1">
      <c r="A71" s="108" t="s">
        <v>150</v>
      </c>
      <c r="B71" s="111" t="s">
        <v>150</v>
      </c>
      <c r="C71" s="111" t="s">
        <v>150</v>
      </c>
      <c r="D71" s="111" t="s">
        <v>150</v>
      </c>
      <c r="E71" s="112" t="s">
        <v>150</v>
      </c>
      <c r="F71" s="112" t="s">
        <v>150</v>
      </c>
      <c r="G71" s="53"/>
    </row>
    <row r="72" spans="1:7" ht="15" customHeight="1">
      <c r="A72" s="430" t="s">
        <v>498</v>
      </c>
      <c r="B72" s="444"/>
      <c r="C72" s="444"/>
      <c r="D72" s="444"/>
      <c r="E72" s="443" t="str">
        <f>IF(SUM(E71)=0,"",SUM(E71))</f>
        <v/>
      </c>
      <c r="F72" s="443" t="str">
        <f>IF(SUM(F71)=0,"",SUM(F71))</f>
        <v/>
      </c>
    </row>
    <row r="73" spans="1:7" ht="12.75" customHeight="1">
      <c r="A73" s="17"/>
    </row>
    <row r="74" spans="1:7" s="271" customFormat="1" ht="12.75" customHeight="1">
      <c r="A74" s="143" t="s">
        <v>1374</v>
      </c>
    </row>
    <row r="75" spans="1:7" s="271" customFormat="1" ht="12.75" customHeight="1">
      <c r="A75" s="563" t="s">
        <v>1375</v>
      </c>
    </row>
    <row r="76" spans="1:7" ht="12.75" customHeight="1">
      <c r="A76" s="39" t="s">
        <v>511</v>
      </c>
    </row>
    <row r="77" spans="1:7" ht="43.5">
      <c r="A77" s="428" t="s">
        <v>1373</v>
      </c>
      <c r="B77" s="428" t="s">
        <v>493</v>
      </c>
      <c r="C77" s="428" t="s">
        <v>494</v>
      </c>
      <c r="D77" s="428" t="s">
        <v>495</v>
      </c>
      <c r="E77" s="428" t="s">
        <v>496</v>
      </c>
    </row>
    <row r="78" spans="1:7" ht="12.75" customHeight="1">
      <c r="A78" s="96" t="s">
        <v>1475</v>
      </c>
      <c r="B78" s="97">
        <v>1466718.4</v>
      </c>
      <c r="C78" s="98">
        <v>0.81443981963829826</v>
      </c>
      <c r="D78" s="99">
        <v>118.4</v>
      </c>
      <c r="E78" s="256">
        <v>2.6</v>
      </c>
    </row>
    <row r="79" spans="1:7" ht="12.75" customHeight="1">
      <c r="A79" s="96" t="s">
        <v>1363</v>
      </c>
      <c r="B79" s="97">
        <v>334173.90000000002</v>
      </c>
      <c r="C79" s="98">
        <v>0.18556018036170183</v>
      </c>
      <c r="D79" s="99">
        <v>111.6</v>
      </c>
      <c r="E79" s="256">
        <v>2.5700000000000003</v>
      </c>
    </row>
    <row r="80" spans="1:7" ht="12.75" customHeight="1">
      <c r="A80" s="430" t="s">
        <v>498</v>
      </c>
      <c r="B80" s="431">
        <f>SUM(B78:B79)</f>
        <v>1800892.2999999998</v>
      </c>
      <c r="C80" s="432"/>
      <c r="D80" s="433"/>
      <c r="E80" s="433"/>
    </row>
    <row r="81" spans="1:11" ht="12.75" customHeight="1">
      <c r="A81" s="17" t="s">
        <v>512</v>
      </c>
      <c r="B81" s="271"/>
      <c r="C81" s="271"/>
      <c r="D81" s="271"/>
      <c r="E81" s="271"/>
    </row>
    <row r="82" spans="1:11" ht="12.75" customHeight="1">
      <c r="A82" s="271"/>
      <c r="B82" s="271"/>
      <c r="C82" s="271"/>
      <c r="D82" s="271"/>
      <c r="E82" s="271"/>
    </row>
    <row r="83" spans="1:11" ht="12.75" customHeight="1">
      <c r="A83" s="636" t="s">
        <v>87</v>
      </c>
      <c r="K83" s="35" t="s">
        <v>1405</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6"/>
    <col min="2" max="2" width="13.42578125" style="326" customWidth="1"/>
    <col min="3" max="4" width="14.85546875" style="326" bestFit="1" customWidth="1"/>
    <col min="5" max="5" width="12.140625" style="326" bestFit="1" customWidth="1"/>
    <col min="6" max="6" width="10.5703125" style="326" bestFit="1" customWidth="1"/>
    <col min="7" max="7" width="11.140625" style="326" bestFit="1" customWidth="1"/>
    <col min="8" max="8" width="13.5703125" style="326" customWidth="1"/>
    <col min="9" max="9" width="12.7109375" style="326" bestFit="1" customWidth="1"/>
    <col min="10" max="10" width="12.85546875" style="326" bestFit="1" customWidth="1"/>
    <col min="11" max="16384" width="9.140625" style="326"/>
  </cols>
  <sheetData>
    <row r="1" spans="1:7" ht="15">
      <c r="A1" s="756" t="s">
        <v>721</v>
      </c>
      <c r="B1" s="755"/>
      <c r="C1" s="755"/>
      <c r="D1" s="755"/>
    </row>
    <row r="2" spans="1:7">
      <c r="A2" s="757" t="s">
        <v>722</v>
      </c>
      <c r="B2" s="755"/>
      <c r="C2" s="755"/>
      <c r="D2" s="755"/>
    </row>
    <row r="3" spans="1:7">
      <c r="A3" s="42" t="s">
        <v>919</v>
      </c>
    </row>
    <row r="4" spans="1:7">
      <c r="A4" s="1160"/>
      <c r="B4" s="1160"/>
      <c r="C4" s="1160"/>
      <c r="D4" s="1160"/>
      <c r="E4" s="1160"/>
      <c r="F4" s="1160"/>
      <c r="G4" s="1160"/>
    </row>
    <row r="5" spans="1:7">
      <c r="A5" s="151" t="s">
        <v>724</v>
      </c>
    </row>
    <row r="6" spans="1:7" s="759" customFormat="1">
      <c r="A6" s="758" t="s">
        <v>725</v>
      </c>
    </row>
    <row r="8" spans="1:7" ht="63.75">
      <c r="A8" s="782" t="s">
        <v>723</v>
      </c>
      <c r="B8" s="762" t="s">
        <v>676</v>
      </c>
      <c r="C8" s="762" t="s">
        <v>677</v>
      </c>
      <c r="D8" s="762" t="s">
        <v>678</v>
      </c>
      <c r="E8" s="754"/>
    </row>
    <row r="9" spans="1:7">
      <c r="A9" s="763" t="s">
        <v>674</v>
      </c>
      <c r="B9" s="764">
        <v>7</v>
      </c>
      <c r="C9" s="764">
        <v>13</v>
      </c>
      <c r="D9" s="764">
        <v>7</v>
      </c>
    </row>
    <row r="10" spans="1:7">
      <c r="A10" s="763" t="s">
        <v>886</v>
      </c>
      <c r="B10" s="764">
        <v>7</v>
      </c>
      <c r="C10" s="764">
        <v>13</v>
      </c>
      <c r="D10" s="764">
        <v>7</v>
      </c>
    </row>
    <row r="11" spans="1:7">
      <c r="A11" s="763" t="s">
        <v>907</v>
      </c>
      <c r="B11" s="764">
        <v>7</v>
      </c>
      <c r="C11" s="764">
        <v>13</v>
      </c>
      <c r="D11" s="764">
        <v>7</v>
      </c>
    </row>
    <row r="12" spans="1:7">
      <c r="A12" s="763" t="s">
        <v>915</v>
      </c>
      <c r="B12" s="764">
        <v>8</v>
      </c>
      <c r="C12" s="764">
        <v>13</v>
      </c>
      <c r="D12" s="764">
        <v>7</v>
      </c>
    </row>
    <row r="13" spans="1:7">
      <c r="A13" s="763" t="s">
        <v>968</v>
      </c>
      <c r="B13" s="764">
        <v>8</v>
      </c>
      <c r="C13" s="764">
        <v>13</v>
      </c>
      <c r="D13" s="764">
        <v>7</v>
      </c>
    </row>
    <row r="14" spans="1:7">
      <c r="A14" s="763" t="s">
        <v>1027</v>
      </c>
      <c r="B14" s="764">
        <v>8</v>
      </c>
      <c r="C14" s="764">
        <v>13</v>
      </c>
      <c r="D14" s="764">
        <v>7</v>
      </c>
    </row>
    <row r="15" spans="1:7">
      <c r="A15" s="763" t="s">
        <v>1126</v>
      </c>
      <c r="B15" s="764">
        <v>7</v>
      </c>
      <c r="C15" s="764">
        <v>13</v>
      </c>
      <c r="D15" s="764">
        <v>7</v>
      </c>
    </row>
    <row r="16" spans="1:7">
      <c r="A16" s="326" t="s">
        <v>1350</v>
      </c>
      <c r="B16" s="326">
        <v>7</v>
      </c>
      <c r="C16" s="326">
        <v>13</v>
      </c>
      <c r="D16" s="326">
        <v>7</v>
      </c>
    </row>
    <row r="17" spans="1:8">
      <c r="A17" s="859" t="s">
        <v>1476</v>
      </c>
      <c r="B17" s="326">
        <v>7</v>
      </c>
      <c r="C17" s="326">
        <v>13</v>
      </c>
      <c r="D17" s="326">
        <v>7</v>
      </c>
    </row>
    <row r="19" spans="1:8">
      <c r="A19" s="151" t="s">
        <v>726</v>
      </c>
    </row>
    <row r="20" spans="1:8" s="759" customFormat="1">
      <c r="A20" s="758" t="s">
        <v>727</v>
      </c>
    </row>
    <row r="22" spans="1:8" s="760" customFormat="1">
      <c r="D22" s="140" t="s">
        <v>675</v>
      </c>
    </row>
    <row r="23" spans="1:8" s="760" customFormat="1" ht="63.75">
      <c r="A23" s="782" t="s">
        <v>723</v>
      </c>
      <c r="B23" s="762" t="s">
        <v>676</v>
      </c>
      <c r="C23" s="762" t="s">
        <v>677</v>
      </c>
      <c r="D23" s="762" t="s">
        <v>678</v>
      </c>
      <c r="H23" s="637"/>
    </row>
    <row r="24" spans="1:8">
      <c r="A24" s="763" t="s">
        <v>674</v>
      </c>
      <c r="B24" s="765">
        <v>27933640</v>
      </c>
      <c r="C24" s="765">
        <v>5814218.1600000001</v>
      </c>
      <c r="D24" s="765">
        <v>5701762160.6099997</v>
      </c>
      <c r="H24" s="638"/>
    </row>
    <row r="25" spans="1:8">
      <c r="A25" s="763" t="s">
        <v>886</v>
      </c>
      <c r="B25" s="765">
        <v>26077968.09</v>
      </c>
      <c r="C25" s="765">
        <v>5941982.1500000004</v>
      </c>
      <c r="D25" s="765">
        <v>5736476640.1199989</v>
      </c>
    </row>
    <row r="26" spans="1:8">
      <c r="A26" s="763" t="s">
        <v>907</v>
      </c>
      <c r="B26" s="765">
        <v>26962504.780000001</v>
      </c>
      <c r="C26" s="765">
        <v>643361182.92999995</v>
      </c>
      <c r="D26" s="765">
        <v>4887481299.5200005</v>
      </c>
    </row>
    <row r="27" spans="1:8">
      <c r="A27" s="763" t="s">
        <v>915</v>
      </c>
      <c r="B27" s="765">
        <v>35330535.030000001</v>
      </c>
      <c r="C27" s="765">
        <v>674308740.87000012</v>
      </c>
      <c r="D27" s="765">
        <v>5051461411.3599997</v>
      </c>
    </row>
    <row r="28" spans="1:8">
      <c r="A28" s="763" t="s">
        <v>968</v>
      </c>
      <c r="B28" s="765">
        <v>28523526.240000002</v>
      </c>
      <c r="C28" s="765">
        <v>689369248.30999994</v>
      </c>
      <c r="D28" s="765">
        <v>5033734212.2300005</v>
      </c>
      <c r="E28" s="1045"/>
      <c r="F28" s="1045"/>
      <c r="G28" s="1045"/>
    </row>
    <row r="29" spans="1:8">
      <c r="A29" s="763" t="s">
        <v>1027</v>
      </c>
      <c r="B29" s="765">
        <v>23106079.199999999</v>
      </c>
      <c r="C29" s="765">
        <v>446254295.61000001</v>
      </c>
      <c r="D29" s="765">
        <v>4762517597.2600002</v>
      </c>
    </row>
    <row r="30" spans="1:8">
      <c r="A30" s="763" t="s">
        <v>1126</v>
      </c>
      <c r="B30" s="765">
        <v>25085759.48</v>
      </c>
      <c r="C30" s="765">
        <v>466382089.70999998</v>
      </c>
      <c r="D30" s="765">
        <v>4767162185.4899998</v>
      </c>
    </row>
    <row r="31" spans="1:8">
      <c r="A31" s="326" t="s">
        <v>1350</v>
      </c>
      <c r="B31" s="765">
        <v>24967072.579999998</v>
      </c>
      <c r="C31" s="765">
        <v>476551769.30000001</v>
      </c>
      <c r="D31" s="765">
        <v>4788638479.9700003</v>
      </c>
    </row>
    <row r="32" spans="1:8">
      <c r="A32" s="859" t="s">
        <v>1476</v>
      </c>
      <c r="B32" s="765">
        <v>26311748.579999998</v>
      </c>
      <c r="C32" s="765">
        <v>495411108.20999998</v>
      </c>
      <c r="D32" s="765">
        <v>4848513273.4499998</v>
      </c>
      <c r="E32" s="1045"/>
      <c r="F32" s="1045"/>
      <c r="G32" s="1045"/>
    </row>
    <row r="33" spans="1:10">
      <c r="A33" s="818" t="s">
        <v>908</v>
      </c>
    </row>
    <row r="34" spans="1:10">
      <c r="A34" s="578" t="s">
        <v>918</v>
      </c>
    </row>
    <row r="36" spans="1:10" s="759" customFormat="1">
      <c r="A36" s="151" t="s">
        <v>728</v>
      </c>
      <c r="B36" s="326"/>
      <c r="C36" s="326"/>
      <c r="D36" s="326"/>
      <c r="E36" s="326"/>
      <c r="F36" s="326"/>
      <c r="G36" s="326"/>
      <c r="H36" s="326"/>
      <c r="I36" s="326"/>
      <c r="J36" s="326"/>
    </row>
    <row r="37" spans="1:10">
      <c r="A37" s="758" t="s">
        <v>729</v>
      </c>
      <c r="B37" s="759"/>
      <c r="C37" s="759"/>
      <c r="D37" s="759"/>
      <c r="E37" s="759"/>
      <c r="F37" s="759"/>
      <c r="G37" s="759"/>
      <c r="H37" s="759"/>
      <c r="I37" s="759"/>
      <c r="J37" s="759"/>
    </row>
    <row r="38" spans="1:10" s="760" customFormat="1">
      <c r="A38" s="326"/>
      <c r="B38" s="326"/>
      <c r="C38" s="326"/>
      <c r="D38" s="326"/>
      <c r="E38" s="326"/>
      <c r="F38" s="326"/>
      <c r="G38" s="326"/>
      <c r="H38" s="326"/>
      <c r="I38" s="326"/>
      <c r="J38" s="326"/>
    </row>
    <row r="39" spans="1:10" s="760" customFormat="1">
      <c r="C39" s="140" t="s">
        <v>675</v>
      </c>
    </row>
    <row r="40" spans="1:10" ht="51">
      <c r="A40" s="782" t="s">
        <v>723</v>
      </c>
      <c r="B40" s="762" t="s">
        <v>676</v>
      </c>
      <c r="C40" s="762" t="s">
        <v>677</v>
      </c>
      <c r="D40" s="760"/>
      <c r="E40" s="760"/>
      <c r="F40" s="760"/>
      <c r="G40" s="760"/>
      <c r="H40" s="760"/>
      <c r="I40" s="760"/>
      <c r="J40" s="760"/>
    </row>
    <row r="41" spans="1:10">
      <c r="A41" s="763" t="s">
        <v>674</v>
      </c>
      <c r="B41" s="765">
        <v>677304983.26999998</v>
      </c>
      <c r="C41" s="765">
        <v>65327948714.93</v>
      </c>
    </row>
    <row r="42" spans="1:10">
      <c r="A42" s="763" t="s">
        <v>886</v>
      </c>
      <c r="B42" s="765">
        <v>687319465.50000012</v>
      </c>
      <c r="C42" s="765">
        <v>67079325238.159996</v>
      </c>
    </row>
    <row r="43" spans="1:10">
      <c r="A43" s="763" t="s">
        <v>907</v>
      </c>
      <c r="B43" s="765">
        <v>883191040.87</v>
      </c>
      <c r="C43" s="765">
        <v>63704837486.640007</v>
      </c>
    </row>
    <row r="44" spans="1:10">
      <c r="A44" s="763" t="s">
        <v>915</v>
      </c>
      <c r="B44" s="765">
        <v>958580449.08000004</v>
      </c>
      <c r="C44" s="765">
        <v>64060198640.399994</v>
      </c>
      <c r="D44" s="751"/>
      <c r="E44" s="751"/>
      <c r="F44" s="751"/>
      <c r="G44" s="751"/>
      <c r="H44" s="751"/>
      <c r="I44" s="751"/>
      <c r="J44" s="751"/>
    </row>
    <row r="45" spans="1:10">
      <c r="A45" s="763" t="s">
        <v>968</v>
      </c>
      <c r="B45" s="765">
        <v>952430859.49999988</v>
      </c>
      <c r="C45" s="765">
        <v>71879828164.23999</v>
      </c>
      <c r="H45" s="638"/>
    </row>
    <row r="46" spans="1:10">
      <c r="A46" s="763" t="s">
        <v>1027</v>
      </c>
      <c r="B46" s="765">
        <v>1055282770.03</v>
      </c>
      <c r="C46" s="765">
        <v>64379615908.760002</v>
      </c>
    </row>
    <row r="47" spans="1:10">
      <c r="A47" s="763" t="s">
        <v>1126</v>
      </c>
      <c r="B47" s="765">
        <v>1556161632.3999999</v>
      </c>
      <c r="C47" s="765">
        <v>74137097962.550003</v>
      </c>
    </row>
    <row r="48" spans="1:10">
      <c r="A48" s="326" t="s">
        <v>1350</v>
      </c>
      <c r="B48" s="765">
        <v>1576542951.0999999</v>
      </c>
      <c r="C48" s="765">
        <v>74376441449.460007</v>
      </c>
    </row>
    <row r="49" spans="1:10">
      <c r="A49" s="859" t="s">
        <v>1476</v>
      </c>
      <c r="B49" s="765">
        <v>1822577372.0999999</v>
      </c>
      <c r="C49" s="765">
        <v>68389725441.550003</v>
      </c>
    </row>
    <row r="50" spans="1:10">
      <c r="A50" s="287" t="s">
        <v>890</v>
      </c>
    </row>
    <row r="51" spans="1:10">
      <c r="A51" s="816" t="s">
        <v>891</v>
      </c>
    </row>
    <row r="53" spans="1:10">
      <c r="A53" s="151" t="s">
        <v>944</v>
      </c>
    </row>
    <row r="54" spans="1:10" ht="15" customHeight="1">
      <c r="A54" s="758" t="s">
        <v>945</v>
      </c>
    </row>
    <row r="55" spans="1:10" ht="15" customHeight="1">
      <c r="J55" s="140" t="s">
        <v>675</v>
      </c>
    </row>
    <row r="56" spans="1:10" ht="58.5">
      <c r="A56" s="755"/>
      <c r="B56" s="931" t="s">
        <v>959</v>
      </c>
      <c r="C56" s="931"/>
      <c r="D56" s="931"/>
      <c r="E56" s="931"/>
      <c r="F56" s="931"/>
      <c r="G56" s="931"/>
      <c r="H56" s="931"/>
      <c r="I56" s="931"/>
      <c r="J56" s="931"/>
    </row>
    <row r="57" spans="1:10" ht="84">
      <c r="A57" s="782" t="s">
        <v>723</v>
      </c>
      <c r="B57" s="848" t="s">
        <v>960</v>
      </c>
      <c r="C57" s="848" t="s">
        <v>961</v>
      </c>
      <c r="D57" s="848" t="s">
        <v>962</v>
      </c>
      <c r="E57" s="848" t="s">
        <v>963</v>
      </c>
      <c r="F57" s="848" t="s">
        <v>964</v>
      </c>
      <c r="G57" s="848" t="s">
        <v>965</v>
      </c>
      <c r="H57" s="858" t="s">
        <v>966</v>
      </c>
      <c r="I57" s="858" t="s">
        <v>967</v>
      </c>
      <c r="J57" s="848" t="s">
        <v>946</v>
      </c>
    </row>
    <row r="58" spans="1:10">
      <c r="A58" s="859" t="s">
        <v>907</v>
      </c>
      <c r="B58" s="846">
        <v>2205052261.21</v>
      </c>
      <c r="C58" s="846">
        <v>40115071.869999997</v>
      </c>
      <c r="D58" s="846">
        <v>225998943.99000001</v>
      </c>
      <c r="E58" s="846">
        <v>0</v>
      </c>
      <c r="F58" s="846">
        <v>0</v>
      </c>
      <c r="G58" s="846">
        <v>103088815.43000001</v>
      </c>
      <c r="H58" s="846">
        <v>0</v>
      </c>
      <c r="I58" s="846">
        <v>23822548</v>
      </c>
      <c r="J58" s="846">
        <v>2598077640.4999995</v>
      </c>
    </row>
    <row r="59" spans="1:10">
      <c r="A59" s="859" t="s">
        <v>915</v>
      </c>
      <c r="B59" s="846">
        <v>2421756293.1199999</v>
      </c>
      <c r="C59" s="846">
        <v>10326553.619999999</v>
      </c>
      <c r="D59" s="846">
        <v>0</v>
      </c>
      <c r="E59" s="846">
        <v>0</v>
      </c>
      <c r="F59" s="846">
        <v>0</v>
      </c>
      <c r="G59" s="846">
        <v>96472811.489999995</v>
      </c>
      <c r="H59" s="846">
        <v>0</v>
      </c>
      <c r="I59" s="846">
        <v>14989259</v>
      </c>
      <c r="J59" s="846">
        <v>2543544917.2299995</v>
      </c>
    </row>
    <row r="60" spans="1:10">
      <c r="A60" s="859" t="s">
        <v>968</v>
      </c>
      <c r="B60" s="846">
        <v>2053200805.8699999</v>
      </c>
      <c r="C60" s="846">
        <v>21168125.230000019</v>
      </c>
      <c r="D60" s="846">
        <v>0</v>
      </c>
      <c r="E60" s="846">
        <v>0</v>
      </c>
      <c r="F60" s="846">
        <v>0</v>
      </c>
      <c r="G60" s="846">
        <v>43779936.980000004</v>
      </c>
      <c r="H60" s="846">
        <v>0</v>
      </c>
      <c r="I60" s="846">
        <v>34833088.239999995</v>
      </c>
      <c r="J60" s="846">
        <v>2152981956.3199997</v>
      </c>
    </row>
    <row r="61" spans="1:10">
      <c r="A61" s="859" t="s">
        <v>1027</v>
      </c>
      <c r="B61" s="846">
        <v>3248325997.1374593</v>
      </c>
      <c r="C61" s="846">
        <v>15779178.74418975</v>
      </c>
      <c r="D61" s="846">
        <v>0</v>
      </c>
      <c r="E61" s="846">
        <v>0</v>
      </c>
      <c r="F61" s="846">
        <v>0</v>
      </c>
      <c r="G61" s="846">
        <v>60032322.7324</v>
      </c>
      <c r="H61" s="846">
        <v>0</v>
      </c>
      <c r="I61" s="846">
        <v>8669671.3699999992</v>
      </c>
      <c r="J61" s="846">
        <v>3332807169.9840488</v>
      </c>
    </row>
    <row r="62" spans="1:10">
      <c r="A62" s="859" t="s">
        <v>1126</v>
      </c>
      <c r="B62" s="846">
        <v>1065610680.5776603</v>
      </c>
      <c r="C62" s="846">
        <v>2361570.7503999993</v>
      </c>
      <c r="D62" s="846">
        <v>0</v>
      </c>
      <c r="E62" s="846">
        <v>0</v>
      </c>
      <c r="F62" s="846">
        <v>0</v>
      </c>
      <c r="G62" s="846">
        <v>74187470.391000003</v>
      </c>
      <c r="H62" s="846">
        <v>0</v>
      </c>
      <c r="I62" s="846">
        <v>16743858.124341002</v>
      </c>
      <c r="J62" s="846">
        <v>1158903579.8434012</v>
      </c>
    </row>
    <row r="63" spans="1:10">
      <c r="A63" s="859" t="s">
        <v>1350</v>
      </c>
      <c r="B63" s="846">
        <v>1226025283.1185656</v>
      </c>
      <c r="C63" s="846">
        <v>782433.43800000008</v>
      </c>
      <c r="D63" s="846">
        <v>0</v>
      </c>
      <c r="E63" s="846">
        <v>0</v>
      </c>
      <c r="F63" s="846">
        <v>0</v>
      </c>
      <c r="G63" s="846">
        <v>1830368.923</v>
      </c>
      <c r="H63" s="846">
        <v>0</v>
      </c>
      <c r="I63" s="846">
        <v>6640210.54</v>
      </c>
      <c r="J63" s="846">
        <v>1235278296.0195656</v>
      </c>
    </row>
    <row r="64" spans="1:10">
      <c r="A64" s="859" t="s">
        <v>1476</v>
      </c>
      <c r="B64" s="846">
        <v>1217931277.6589918</v>
      </c>
      <c r="C64" s="846">
        <v>36587646.544</v>
      </c>
      <c r="D64" s="846">
        <v>48306405.590000004</v>
      </c>
      <c r="E64" s="846">
        <v>0</v>
      </c>
      <c r="F64" s="846">
        <v>0</v>
      </c>
      <c r="G64" s="846">
        <v>112100238.66600001</v>
      </c>
      <c r="H64" s="846">
        <v>0</v>
      </c>
      <c r="I64" s="846">
        <v>6456466.4500000002</v>
      </c>
      <c r="J64" s="846">
        <v>1421382034.9089916</v>
      </c>
    </row>
    <row r="65" spans="1:10">
      <c r="A65" s="34"/>
    </row>
    <row r="66" spans="1:10">
      <c r="A66" s="34" t="s">
        <v>527</v>
      </c>
    </row>
    <row r="69" spans="1:10">
      <c r="A69" s="636" t="s">
        <v>87</v>
      </c>
    </row>
    <row r="74" spans="1:10">
      <c r="J74" s="35" t="s">
        <v>1406</v>
      </c>
    </row>
    <row r="105" spans="2:2">
      <c r="B105" s="761"/>
    </row>
    <row r="106" spans="2:2">
      <c r="B106" s="766"/>
    </row>
  </sheetData>
  <mergeCells count="1">
    <mergeCell ref="A4:G4"/>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0"/>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1"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23" t="s">
        <v>730</v>
      </c>
      <c r="B1" s="558"/>
      <c r="C1" s="558"/>
      <c r="D1" s="558"/>
      <c r="E1" s="559"/>
      <c r="F1" s="559"/>
      <c r="G1" s="559"/>
      <c r="H1" s="559"/>
      <c r="I1" s="559"/>
      <c r="J1" s="559"/>
      <c r="K1" s="559"/>
      <c r="L1" s="559"/>
    </row>
    <row r="2" spans="1:19" ht="15" customHeight="1">
      <c r="A2" s="624" t="s">
        <v>731</v>
      </c>
      <c r="B2" s="561"/>
      <c r="C2" s="561"/>
      <c r="D2" s="561"/>
      <c r="E2" s="561"/>
      <c r="F2" s="561"/>
      <c r="G2" s="561"/>
      <c r="H2" s="561"/>
      <c r="I2" s="561"/>
      <c r="J2" s="559"/>
      <c r="K2" s="559"/>
      <c r="L2" s="559"/>
    </row>
    <row r="3" spans="1:19" s="271" customFormat="1">
      <c r="A3" s="560"/>
      <c r="B3" s="561"/>
      <c r="C3" s="561"/>
      <c r="D3" s="561"/>
      <c r="E3" s="561"/>
      <c r="F3" s="561"/>
      <c r="G3" s="561"/>
      <c r="H3" s="561"/>
      <c r="I3" s="561"/>
      <c r="J3" s="559"/>
      <c r="K3" s="559"/>
      <c r="L3" s="559"/>
    </row>
    <row r="4" spans="1:19" ht="12.75" customHeight="1">
      <c r="A4" s="142" t="s">
        <v>732</v>
      </c>
    </row>
    <row r="5" spans="1:19" ht="12.75" customHeight="1">
      <c r="A5" s="552" t="s">
        <v>733</v>
      </c>
      <c r="H5" s="271"/>
      <c r="I5" s="271"/>
    </row>
    <row r="6" spans="1:19" ht="12.75" customHeight="1">
      <c r="F6" s="140"/>
      <c r="G6" s="140"/>
      <c r="H6" s="1162" t="str">
        <f>Naslovnica!A20</f>
        <v>Ožujak 2021.</v>
      </c>
      <c r="I6" s="1162"/>
    </row>
    <row r="7" spans="1:19" ht="12.75" customHeight="1">
      <c r="F7" s="293"/>
      <c r="G7" s="293"/>
      <c r="H7" s="1163" t="str">
        <f>Naslovnica!A24</f>
        <v>March 2021</v>
      </c>
      <c r="I7" s="1163"/>
    </row>
    <row r="8" spans="1:19" ht="15" customHeight="1">
      <c r="A8" s="582"/>
      <c r="B8" s="583"/>
      <c r="C8" s="583"/>
      <c r="D8" s="583"/>
      <c r="E8" s="583"/>
      <c r="F8" s="583"/>
      <c r="G8" s="583"/>
      <c r="H8" s="787"/>
      <c r="I8" s="787"/>
      <c r="J8" s="584"/>
      <c r="K8" s="1161" t="s">
        <v>1458</v>
      </c>
      <c r="L8" s="1161"/>
    </row>
    <row r="9" spans="1:19" ht="33.75">
      <c r="A9" s="585" t="s">
        <v>75</v>
      </c>
      <c r="B9" s="586" t="s">
        <v>181</v>
      </c>
      <c r="C9" s="586" t="s">
        <v>182</v>
      </c>
      <c r="D9" s="587" t="s">
        <v>76</v>
      </c>
      <c r="E9" s="586" t="s">
        <v>113</v>
      </c>
      <c r="F9" s="586" t="s">
        <v>152</v>
      </c>
      <c r="G9" s="586" t="s">
        <v>687</v>
      </c>
      <c r="H9" s="586" t="s">
        <v>834</v>
      </c>
      <c r="I9" s="586" t="s">
        <v>836</v>
      </c>
      <c r="J9" s="586" t="s">
        <v>681</v>
      </c>
      <c r="K9" s="586" t="s">
        <v>685</v>
      </c>
      <c r="L9" s="586" t="s">
        <v>60</v>
      </c>
    </row>
    <row r="10" spans="1:19" ht="31.5">
      <c r="A10" s="588" t="s">
        <v>218</v>
      </c>
      <c r="B10" s="589" t="s">
        <v>184</v>
      </c>
      <c r="C10" s="589" t="s">
        <v>183</v>
      </c>
      <c r="D10" s="590" t="s">
        <v>77</v>
      </c>
      <c r="E10" s="589" t="s">
        <v>486</v>
      </c>
      <c r="F10" s="589" t="s">
        <v>153</v>
      </c>
      <c r="G10" s="591" t="s">
        <v>688</v>
      </c>
      <c r="H10" s="591" t="s">
        <v>835</v>
      </c>
      <c r="I10" s="591" t="s">
        <v>837</v>
      </c>
      <c r="J10" s="591" t="s">
        <v>829</v>
      </c>
      <c r="K10" s="591" t="s">
        <v>265</v>
      </c>
      <c r="L10" s="591" t="s">
        <v>266</v>
      </c>
    </row>
    <row r="11" spans="1:19" ht="12.75" customHeight="1">
      <c r="A11" s="136" t="s">
        <v>1133</v>
      </c>
      <c r="B11" s="194">
        <v>28508707379</v>
      </c>
      <c r="C11" s="445" t="s">
        <v>1134</v>
      </c>
      <c r="D11" s="445" t="s">
        <v>1135</v>
      </c>
      <c r="E11" s="446" t="s">
        <v>1136</v>
      </c>
      <c r="F11" s="446" t="s">
        <v>910</v>
      </c>
      <c r="G11" s="446" t="s">
        <v>1137</v>
      </c>
      <c r="H11" s="447">
        <v>33362224.280000001</v>
      </c>
      <c r="I11" s="448">
        <v>1408.7769227254018</v>
      </c>
      <c r="J11" s="449">
        <v>1.2186046764248282E-2</v>
      </c>
      <c r="K11" s="449">
        <v>3.6015986091682661E-2</v>
      </c>
      <c r="L11" s="449">
        <v>6.8959455418070581E-2</v>
      </c>
      <c r="M11" s="300"/>
      <c r="N11" s="300"/>
      <c r="O11" s="300"/>
      <c r="P11" s="167"/>
      <c r="Q11" s="200"/>
      <c r="R11" s="77"/>
      <c r="S11" s="77"/>
    </row>
    <row r="12" spans="1:19" ht="12.75" customHeight="1">
      <c r="A12" s="136" t="s">
        <v>1138</v>
      </c>
      <c r="B12" s="194">
        <v>26655747081</v>
      </c>
      <c r="C12" s="445" t="s">
        <v>1139</v>
      </c>
      <c r="D12" s="445" t="s">
        <v>1135</v>
      </c>
      <c r="E12" s="446" t="s">
        <v>1140</v>
      </c>
      <c r="F12" s="446" t="s">
        <v>910</v>
      </c>
      <c r="G12" s="446" t="s">
        <v>1141</v>
      </c>
      <c r="H12" s="447">
        <v>114242679.8</v>
      </c>
      <c r="I12" s="448">
        <v>187.90773336750937</v>
      </c>
      <c r="J12" s="449">
        <v>1.8276948577925722E-2</v>
      </c>
      <c r="K12" s="449">
        <v>1.3959650891635311E-2</v>
      </c>
      <c r="L12" s="449">
        <v>2.6732407390082535E-2</v>
      </c>
      <c r="M12" s="300"/>
      <c r="N12" s="300"/>
      <c r="O12" s="300"/>
      <c r="P12" s="167"/>
      <c r="Q12" s="200"/>
      <c r="R12" s="77"/>
      <c r="S12" s="77"/>
    </row>
    <row r="13" spans="1:19" ht="12.75" customHeight="1">
      <c r="A13" s="136" t="s">
        <v>1142</v>
      </c>
      <c r="B13" s="194">
        <v>12916294683</v>
      </c>
      <c r="C13" s="445" t="s">
        <v>1143</v>
      </c>
      <c r="D13" s="445" t="s">
        <v>1135</v>
      </c>
      <c r="E13" s="114" t="s">
        <v>1144</v>
      </c>
      <c r="F13" s="114" t="s">
        <v>910</v>
      </c>
      <c r="G13" s="114" t="s">
        <v>1141</v>
      </c>
      <c r="H13" s="447">
        <v>136752738.81</v>
      </c>
      <c r="I13" s="448">
        <v>119.91410859025743</v>
      </c>
      <c r="J13" s="449">
        <v>-2.2971008619229627E-2</v>
      </c>
      <c r="K13" s="449">
        <v>6.537346204873451E-4</v>
      </c>
      <c r="L13" s="449">
        <v>5.0358139201200913E-4</v>
      </c>
      <c r="M13" s="300"/>
      <c r="N13" s="300"/>
      <c r="O13" s="300"/>
      <c r="P13" s="167"/>
      <c r="Q13" s="200"/>
      <c r="R13" s="77"/>
      <c r="S13" s="77"/>
    </row>
    <row r="14" spans="1:19" s="271" customFormat="1" ht="12.75" customHeight="1">
      <c r="A14" s="136" t="s">
        <v>1145</v>
      </c>
      <c r="B14" s="194">
        <v>37695515978</v>
      </c>
      <c r="C14" s="445" t="s">
        <v>1146</v>
      </c>
      <c r="D14" s="445" t="s">
        <v>78</v>
      </c>
      <c r="E14" s="114" t="s">
        <v>1136</v>
      </c>
      <c r="F14" s="114" t="s">
        <v>910</v>
      </c>
      <c r="G14" s="114" t="s">
        <v>1141</v>
      </c>
      <c r="H14" s="447">
        <v>7733996.3399999999</v>
      </c>
      <c r="I14" s="448">
        <v>86.992831621934897</v>
      </c>
      <c r="J14" s="449">
        <v>6.809508510110307E-2</v>
      </c>
      <c r="K14" s="449">
        <v>3.4560615565022879E-2</v>
      </c>
      <c r="L14" s="449">
        <v>0.1879277472324048</v>
      </c>
      <c r="M14" s="300"/>
      <c r="N14" s="300"/>
      <c r="O14" s="300"/>
      <c r="P14" s="167"/>
      <c r="Q14" s="200"/>
      <c r="R14" s="77"/>
      <c r="S14" s="77"/>
    </row>
    <row r="15" spans="1:19" s="271" customFormat="1" ht="12.75" customHeight="1">
      <c r="A15" s="136" t="s">
        <v>1147</v>
      </c>
      <c r="B15" s="194">
        <v>56499633647</v>
      </c>
      <c r="C15" s="445" t="s">
        <v>1148</v>
      </c>
      <c r="D15" s="445" t="s">
        <v>112</v>
      </c>
      <c r="E15" s="114" t="s">
        <v>1144</v>
      </c>
      <c r="F15" s="114" t="s">
        <v>910</v>
      </c>
      <c r="G15" s="114" t="s">
        <v>1137</v>
      </c>
      <c r="H15" s="447">
        <v>1718732787.6300001</v>
      </c>
      <c r="I15" s="448">
        <v>978.69072936452551</v>
      </c>
      <c r="J15" s="449">
        <v>-6.3510145414393815E-3</v>
      </c>
      <c r="K15" s="449">
        <v>4.7882519656694544E-3</v>
      </c>
      <c r="L15" s="449">
        <v>-1.9557634014999326E-2</v>
      </c>
      <c r="M15" s="300"/>
      <c r="N15" s="300"/>
      <c r="O15" s="300"/>
      <c r="P15" s="167"/>
      <c r="Q15" s="200"/>
      <c r="R15" s="77"/>
      <c r="S15" s="77"/>
    </row>
    <row r="16" spans="1:19" s="271" customFormat="1" ht="12.75" customHeight="1">
      <c r="A16" s="136" t="s">
        <v>1149</v>
      </c>
      <c r="B16" s="194">
        <v>29300390100</v>
      </c>
      <c r="C16" s="445" t="s">
        <v>1150</v>
      </c>
      <c r="D16" s="445" t="s">
        <v>112</v>
      </c>
      <c r="E16" s="114" t="s">
        <v>1136</v>
      </c>
      <c r="F16" s="114" t="s">
        <v>910</v>
      </c>
      <c r="G16" s="114" t="s">
        <v>1137</v>
      </c>
      <c r="H16" s="447">
        <v>115477065.36</v>
      </c>
      <c r="I16" s="448">
        <v>663.22867606217517</v>
      </c>
      <c r="J16" s="449">
        <v>5.1461891191603604E-2</v>
      </c>
      <c r="K16" s="449">
        <v>4.4027350590857051E-2</v>
      </c>
      <c r="L16" s="449">
        <v>4.8787835005038138E-2</v>
      </c>
      <c r="M16" s="300"/>
      <c r="N16" s="300"/>
      <c r="O16" s="300"/>
      <c r="P16" s="167"/>
      <c r="Q16" s="200"/>
      <c r="R16" s="77"/>
      <c r="S16" s="77"/>
    </row>
    <row r="17" spans="1:19" s="271" customFormat="1" ht="12.75" customHeight="1">
      <c r="A17" s="136" t="s">
        <v>1151</v>
      </c>
      <c r="B17" s="194" t="s">
        <v>1152</v>
      </c>
      <c r="C17" s="445" t="s">
        <v>1153</v>
      </c>
      <c r="D17" s="445" t="s">
        <v>112</v>
      </c>
      <c r="E17" s="114" t="s">
        <v>1154</v>
      </c>
      <c r="F17" s="114"/>
      <c r="G17" s="114" t="s">
        <v>1137</v>
      </c>
      <c r="H17" s="447">
        <v>81428868.680000007</v>
      </c>
      <c r="I17" s="448">
        <v>776.97057338550417</v>
      </c>
      <c r="J17" s="449">
        <v>3.7727934753612136E-2</v>
      </c>
      <c r="K17" s="449">
        <v>1.462727786056095E-2</v>
      </c>
      <c r="L17" s="449">
        <v>-5.7937723234694483E-3</v>
      </c>
      <c r="M17" s="300"/>
      <c r="N17" s="300"/>
      <c r="O17" s="300"/>
      <c r="P17" s="167"/>
      <c r="Q17" s="200"/>
      <c r="R17" s="77"/>
      <c r="S17" s="77"/>
    </row>
    <row r="18" spans="1:19" s="271" customFormat="1" ht="12.75" customHeight="1">
      <c r="A18" s="136" t="s">
        <v>1155</v>
      </c>
      <c r="B18" s="194">
        <v>96069213114</v>
      </c>
      <c r="C18" s="445" t="s">
        <v>1156</v>
      </c>
      <c r="D18" s="445" t="s">
        <v>112</v>
      </c>
      <c r="E18" s="114" t="s">
        <v>1144</v>
      </c>
      <c r="F18" s="114" t="s">
        <v>910</v>
      </c>
      <c r="G18" s="114" t="s">
        <v>1141</v>
      </c>
      <c r="H18" s="447">
        <v>397819917.80000001</v>
      </c>
      <c r="I18" s="448">
        <v>155.42721392793993</v>
      </c>
      <c r="J18" s="449">
        <v>2.2042061157888426E-2</v>
      </c>
      <c r="K18" s="449">
        <v>1.3791425485292219E-3</v>
      </c>
      <c r="L18" s="449">
        <v>-8.3679616477849716E-4</v>
      </c>
      <c r="M18" s="300"/>
      <c r="N18" s="300"/>
      <c r="O18" s="300"/>
      <c r="P18" s="167"/>
      <c r="Q18" s="200"/>
      <c r="R18" s="77"/>
      <c r="S18" s="77"/>
    </row>
    <row r="19" spans="1:19" s="271" customFormat="1" ht="12.75" customHeight="1">
      <c r="A19" s="136" t="s">
        <v>1157</v>
      </c>
      <c r="B19" s="194">
        <v>15448763136</v>
      </c>
      <c r="C19" s="445" t="s">
        <v>1158</v>
      </c>
      <c r="D19" s="445" t="s">
        <v>112</v>
      </c>
      <c r="E19" s="114" t="s">
        <v>1144</v>
      </c>
      <c r="F19" s="114" t="s">
        <v>910</v>
      </c>
      <c r="G19" s="114" t="s">
        <v>1137</v>
      </c>
      <c r="H19" s="447">
        <v>387563409.99000001</v>
      </c>
      <c r="I19" s="448">
        <v>905.78097963815856</v>
      </c>
      <c r="J19" s="449">
        <v>7.0006507877240498E-3</v>
      </c>
      <c r="K19" s="449">
        <v>2.1467036655129501E-3</v>
      </c>
      <c r="L19" s="449">
        <v>-5.5932567554293211E-3</v>
      </c>
      <c r="M19" s="300"/>
      <c r="N19" s="300"/>
      <c r="O19" s="300"/>
      <c r="P19" s="167"/>
      <c r="Q19" s="200"/>
      <c r="R19" s="77"/>
      <c r="S19" s="77"/>
    </row>
    <row r="20" spans="1:19" s="271" customFormat="1" ht="12.75" customHeight="1">
      <c r="A20" s="136" t="s">
        <v>1159</v>
      </c>
      <c r="B20" s="194">
        <v>66973781540</v>
      </c>
      <c r="C20" s="445" t="s">
        <v>1160</v>
      </c>
      <c r="D20" s="445" t="s">
        <v>914</v>
      </c>
      <c r="E20" s="114" t="s">
        <v>1140</v>
      </c>
      <c r="F20" s="114" t="s">
        <v>910</v>
      </c>
      <c r="G20" s="114" t="s">
        <v>1141</v>
      </c>
      <c r="H20" s="447">
        <v>11453302.6152</v>
      </c>
      <c r="I20" s="448">
        <v>131.22106210016756</v>
      </c>
      <c r="J20" s="449">
        <v>1.2361526978521997E-2</v>
      </c>
      <c r="K20" s="449">
        <v>1.7191294849890459E-2</v>
      </c>
      <c r="L20" s="449">
        <v>4.8184124959528951E-2</v>
      </c>
      <c r="M20" s="300"/>
      <c r="N20" s="300"/>
      <c r="O20" s="300"/>
      <c r="P20" s="167"/>
      <c r="Q20" s="200"/>
      <c r="R20" s="77"/>
      <c r="S20" s="77"/>
    </row>
    <row r="21" spans="1:19" s="271" customFormat="1" ht="12.75" customHeight="1">
      <c r="A21" s="136" t="s">
        <v>1161</v>
      </c>
      <c r="B21" s="194">
        <v>16642777540</v>
      </c>
      <c r="C21" s="445" t="s">
        <v>1162</v>
      </c>
      <c r="D21" s="445" t="s">
        <v>914</v>
      </c>
      <c r="E21" s="114" t="s">
        <v>1136</v>
      </c>
      <c r="F21" s="114" t="s">
        <v>910</v>
      </c>
      <c r="G21" s="114" t="s">
        <v>1137</v>
      </c>
      <c r="H21" s="447">
        <v>6253876.0099999998</v>
      </c>
      <c r="I21" s="448">
        <v>785.60145748415596</v>
      </c>
      <c r="J21" s="449">
        <v>4.4180283539052567E-4</v>
      </c>
      <c r="K21" s="449">
        <v>-2.5518366650534308E-3</v>
      </c>
      <c r="L21" s="449">
        <v>5.1515961618402883E-2</v>
      </c>
      <c r="M21" s="300"/>
      <c r="N21" s="300"/>
      <c r="O21" s="300"/>
      <c r="P21" s="167"/>
      <c r="Q21" s="200"/>
      <c r="R21" s="77"/>
      <c r="S21" s="77"/>
    </row>
    <row r="22" spans="1:19" s="271" customFormat="1" ht="12.75" customHeight="1">
      <c r="A22" s="136" t="s">
        <v>1163</v>
      </c>
      <c r="B22" s="194">
        <v>30082084002</v>
      </c>
      <c r="C22" s="445" t="s">
        <v>1164</v>
      </c>
      <c r="D22" s="445" t="s">
        <v>914</v>
      </c>
      <c r="E22" s="114" t="s">
        <v>1154</v>
      </c>
      <c r="F22" s="114" t="s">
        <v>910</v>
      </c>
      <c r="G22" s="114" t="s">
        <v>1141</v>
      </c>
      <c r="H22" s="447">
        <v>7723272.96</v>
      </c>
      <c r="I22" s="448">
        <v>8.9016126335491546</v>
      </c>
      <c r="J22" s="449">
        <v>6.7837981174804662E-2</v>
      </c>
      <c r="K22" s="449">
        <v>6.0756259150322123E-2</v>
      </c>
      <c r="L22" s="449">
        <v>0.20372904055464081</v>
      </c>
      <c r="M22" s="300"/>
      <c r="N22" s="300"/>
      <c r="O22" s="300"/>
      <c r="P22" s="167"/>
      <c r="Q22" s="200"/>
      <c r="R22" s="77"/>
      <c r="S22" s="77"/>
    </row>
    <row r="23" spans="1:19" ht="12.75" customHeight="1">
      <c r="A23" s="136" t="s">
        <v>1165</v>
      </c>
      <c r="B23" s="194">
        <v>44832307529</v>
      </c>
      <c r="C23" s="445" t="s">
        <v>1166</v>
      </c>
      <c r="D23" s="445" t="s">
        <v>914</v>
      </c>
      <c r="E23" s="446" t="s">
        <v>1136</v>
      </c>
      <c r="F23" s="446" t="s">
        <v>910</v>
      </c>
      <c r="G23" s="446" t="s">
        <v>1137</v>
      </c>
      <c r="H23" s="447">
        <v>19425626.129999999</v>
      </c>
      <c r="I23" s="448">
        <v>984.47980390463363</v>
      </c>
      <c r="J23" s="449">
        <v>3.3413104401698313E-2</v>
      </c>
      <c r="K23" s="449">
        <v>5.1039884933732793E-2</v>
      </c>
      <c r="L23" s="449">
        <v>6.5953777810738634E-2</v>
      </c>
      <c r="M23" s="300"/>
      <c r="N23" s="300"/>
      <c r="O23" s="300"/>
      <c r="P23" s="167"/>
      <c r="Q23" s="200"/>
      <c r="R23" s="77"/>
      <c r="S23" s="77"/>
    </row>
    <row r="24" spans="1:19" s="271" customFormat="1" ht="12.75" customHeight="1">
      <c r="A24" s="136" t="s">
        <v>1167</v>
      </c>
      <c r="B24" s="194" t="s">
        <v>1168</v>
      </c>
      <c r="C24" s="445" t="s">
        <v>1169</v>
      </c>
      <c r="D24" s="445" t="s">
        <v>914</v>
      </c>
      <c r="E24" s="446" t="s">
        <v>1144</v>
      </c>
      <c r="F24" s="446" t="s">
        <v>910</v>
      </c>
      <c r="G24" s="446" t="s">
        <v>1141</v>
      </c>
      <c r="H24" s="447">
        <v>9744595.3300000001</v>
      </c>
      <c r="I24" s="448">
        <v>1017.1017687596737</v>
      </c>
      <c r="J24" s="449">
        <v>-9.0438898277560575E-3</v>
      </c>
      <c r="K24" s="449">
        <v>-1.1060302197716254E-3</v>
      </c>
      <c r="L24" s="449">
        <v>-7.1677110800472121E-5</v>
      </c>
      <c r="M24" s="300"/>
      <c r="N24" s="300"/>
      <c r="O24" s="300"/>
      <c r="P24" s="167"/>
      <c r="Q24" s="200"/>
      <c r="R24" s="77"/>
      <c r="S24" s="77"/>
    </row>
    <row r="25" spans="1:19" s="271" customFormat="1" ht="12.75" customHeight="1">
      <c r="A25" s="136" t="s">
        <v>1170</v>
      </c>
      <c r="B25" s="194">
        <v>30290598804</v>
      </c>
      <c r="C25" s="445" t="s">
        <v>1171</v>
      </c>
      <c r="D25" s="445" t="s">
        <v>914</v>
      </c>
      <c r="E25" s="446" t="s">
        <v>1136</v>
      </c>
      <c r="F25" s="446" t="s">
        <v>910</v>
      </c>
      <c r="G25" s="446" t="s">
        <v>1141</v>
      </c>
      <c r="H25" s="447">
        <v>34539871.020000003</v>
      </c>
      <c r="I25" s="448">
        <v>6.3796595599995962</v>
      </c>
      <c r="J25" s="449">
        <v>4.4147336688687977E-2</v>
      </c>
      <c r="K25" s="449">
        <v>3.9458533912418048E-2</v>
      </c>
      <c r="L25" s="449">
        <v>5.7454678929649727E-2</v>
      </c>
      <c r="M25" s="300"/>
      <c r="N25" s="300"/>
      <c r="O25" s="300"/>
      <c r="P25" s="167"/>
      <c r="Q25" s="200"/>
      <c r="R25" s="77"/>
      <c r="S25" s="77"/>
    </row>
    <row r="26" spans="1:19" s="271" customFormat="1" ht="12.75" customHeight="1">
      <c r="A26" s="136" t="s">
        <v>1172</v>
      </c>
      <c r="B26" s="194">
        <v>10423796399</v>
      </c>
      <c r="C26" s="445" t="s">
        <v>1173</v>
      </c>
      <c r="D26" s="445" t="s">
        <v>914</v>
      </c>
      <c r="E26" s="446" t="s">
        <v>1144</v>
      </c>
      <c r="F26" s="446" t="s">
        <v>910</v>
      </c>
      <c r="G26" s="446" t="s">
        <v>1141</v>
      </c>
      <c r="H26" s="447">
        <v>90622691.189999998</v>
      </c>
      <c r="I26" s="448">
        <v>1420.1632353468187</v>
      </c>
      <c r="J26" s="449">
        <v>-3.7226875378394642E-2</v>
      </c>
      <c r="K26" s="449">
        <v>2.2144896729914265E-5</v>
      </c>
      <c r="L26" s="449">
        <v>1.105680411076726E-3</v>
      </c>
      <c r="M26" s="300"/>
      <c r="N26" s="300"/>
      <c r="O26" s="300"/>
      <c r="P26" s="167"/>
      <c r="Q26" s="200"/>
      <c r="R26" s="77"/>
      <c r="S26" s="77"/>
    </row>
    <row r="27" spans="1:19" s="271" customFormat="1" ht="12.75" customHeight="1">
      <c r="A27" s="136" t="s">
        <v>1174</v>
      </c>
      <c r="B27" s="194">
        <v>86292133603</v>
      </c>
      <c r="C27" s="445" t="s">
        <v>1175</v>
      </c>
      <c r="D27" s="445" t="s">
        <v>914</v>
      </c>
      <c r="E27" s="446" t="s">
        <v>1154</v>
      </c>
      <c r="F27" s="446" t="s">
        <v>910</v>
      </c>
      <c r="G27" s="446" t="s">
        <v>1141</v>
      </c>
      <c r="H27" s="447">
        <v>15689868.039999999</v>
      </c>
      <c r="I27" s="448">
        <v>20.550663107137012</v>
      </c>
      <c r="J27" s="449">
        <v>7.6229276932379353E-2</v>
      </c>
      <c r="K27" s="449">
        <v>5.3247382844864743E-2</v>
      </c>
      <c r="L27" s="449">
        <v>8.9422258406142596E-2</v>
      </c>
      <c r="M27" s="300"/>
      <c r="N27" s="300"/>
      <c r="O27" s="300"/>
      <c r="P27" s="167"/>
      <c r="Q27" s="200"/>
      <c r="R27" s="77"/>
      <c r="S27" s="77"/>
    </row>
    <row r="28" spans="1:19" s="271" customFormat="1" ht="12.75" customHeight="1">
      <c r="A28" s="136" t="s">
        <v>1176</v>
      </c>
      <c r="B28" s="194" t="s">
        <v>1177</v>
      </c>
      <c r="C28" s="445" t="s">
        <v>1178</v>
      </c>
      <c r="D28" s="445" t="s">
        <v>914</v>
      </c>
      <c r="E28" s="446" t="s">
        <v>1136</v>
      </c>
      <c r="F28" s="446" t="s">
        <v>910</v>
      </c>
      <c r="G28" s="446" t="s">
        <v>1141</v>
      </c>
      <c r="H28" s="447">
        <v>59791700.090000004</v>
      </c>
      <c r="I28" s="448">
        <v>20.83324366274735</v>
      </c>
      <c r="J28" s="449">
        <v>1.3859603894423422E-2</v>
      </c>
      <c r="K28" s="449">
        <v>1.9983744722661401E-2</v>
      </c>
      <c r="L28" s="449">
        <v>7.2605011289303301E-2</v>
      </c>
      <c r="M28" s="300"/>
      <c r="N28" s="300"/>
      <c r="O28" s="300"/>
      <c r="P28" s="167"/>
      <c r="Q28" s="200"/>
      <c r="R28" s="77"/>
      <c r="S28" s="77"/>
    </row>
    <row r="29" spans="1:19" ht="12.75" customHeight="1">
      <c r="A29" s="113" t="s">
        <v>1179</v>
      </c>
      <c r="B29" s="450">
        <v>84300431782</v>
      </c>
      <c r="C29" s="451" t="s">
        <v>1180</v>
      </c>
      <c r="D29" s="451" t="s">
        <v>151</v>
      </c>
      <c r="E29" s="114" t="s">
        <v>1136</v>
      </c>
      <c r="F29" s="114" t="s">
        <v>910</v>
      </c>
      <c r="G29" s="114" t="s">
        <v>1141</v>
      </c>
      <c r="H29" s="447">
        <v>27629797.9606</v>
      </c>
      <c r="I29" s="448">
        <v>124.60839978520961</v>
      </c>
      <c r="J29" s="449">
        <v>5.4471139819801451E-2</v>
      </c>
      <c r="K29" s="449">
        <v>3.4183028936144666E-2</v>
      </c>
      <c r="L29" s="449">
        <v>0.10797041232168247</v>
      </c>
      <c r="M29" s="300"/>
      <c r="N29" s="300"/>
      <c r="O29" s="300"/>
      <c r="P29" s="167"/>
      <c r="Q29" s="200"/>
      <c r="R29" s="77"/>
      <c r="S29" s="77"/>
    </row>
    <row r="30" spans="1:19" s="271" customFormat="1" ht="12.75" customHeight="1">
      <c r="A30" s="113" t="s">
        <v>1181</v>
      </c>
      <c r="B30" s="450" t="s">
        <v>1182</v>
      </c>
      <c r="C30" s="451" t="s">
        <v>1183</v>
      </c>
      <c r="D30" s="451" t="s">
        <v>151</v>
      </c>
      <c r="E30" s="114" t="s">
        <v>1136</v>
      </c>
      <c r="F30" s="114" t="s">
        <v>910</v>
      </c>
      <c r="G30" s="114" t="s">
        <v>1184</v>
      </c>
      <c r="H30" s="447">
        <v>7149296.1935000001</v>
      </c>
      <c r="I30" s="448">
        <v>163.61540417388329</v>
      </c>
      <c r="J30" s="449">
        <v>0.10130023986262526</v>
      </c>
      <c r="K30" s="449">
        <v>3.8145701597540826E-2</v>
      </c>
      <c r="L30" s="449">
        <v>6.2376527194145659E-2</v>
      </c>
      <c r="M30" s="300"/>
      <c r="N30" s="300"/>
      <c r="O30" s="300"/>
      <c r="P30" s="167"/>
      <c r="Q30" s="200"/>
      <c r="R30" s="77"/>
      <c r="S30" s="77"/>
    </row>
    <row r="31" spans="1:19" s="271" customFormat="1" ht="12.75" customHeight="1">
      <c r="A31" s="113" t="s">
        <v>1185</v>
      </c>
      <c r="B31" s="450" t="s">
        <v>1186</v>
      </c>
      <c r="C31" s="451" t="s">
        <v>1187</v>
      </c>
      <c r="D31" s="451" t="s">
        <v>1188</v>
      </c>
      <c r="E31" s="114" t="s">
        <v>1140</v>
      </c>
      <c r="F31" s="114" t="s">
        <v>910</v>
      </c>
      <c r="G31" s="114" t="s">
        <v>1137</v>
      </c>
      <c r="H31" s="447">
        <v>71164095.989999995</v>
      </c>
      <c r="I31" s="448">
        <v>818.59644682873318</v>
      </c>
      <c r="J31" s="449">
        <v>4.3493740681388227E-2</v>
      </c>
      <c r="K31" s="449">
        <v>1.7583266646385098E-2</v>
      </c>
      <c r="L31" s="449">
        <v>2.4378511113702928E-3</v>
      </c>
      <c r="M31" s="300"/>
      <c r="N31" s="300"/>
      <c r="O31" s="300"/>
      <c r="P31" s="167"/>
      <c r="Q31" s="200"/>
      <c r="R31" s="77"/>
      <c r="S31" s="77"/>
    </row>
    <row r="32" spans="1:19" s="271" customFormat="1" ht="12.75" customHeight="1">
      <c r="A32" s="458" t="s">
        <v>1189</v>
      </c>
      <c r="B32" s="450">
        <v>80921653541</v>
      </c>
      <c r="C32" s="451" t="s">
        <v>1190</v>
      </c>
      <c r="D32" s="451" t="s">
        <v>1188</v>
      </c>
      <c r="E32" s="114" t="s">
        <v>1136</v>
      </c>
      <c r="F32" s="114" t="s">
        <v>910</v>
      </c>
      <c r="G32" s="114" t="s">
        <v>1141</v>
      </c>
      <c r="H32" s="447">
        <v>33103798.030000001</v>
      </c>
      <c r="I32" s="448">
        <v>132.24298292725842</v>
      </c>
      <c r="J32" s="449">
        <v>5.570931958731129E-2</v>
      </c>
      <c r="K32" s="449">
        <v>5.6796699675617957E-2</v>
      </c>
      <c r="L32" s="449">
        <v>6.054593524545937E-2</v>
      </c>
      <c r="M32" s="300"/>
      <c r="N32" s="300"/>
      <c r="O32" s="300"/>
      <c r="P32" s="167"/>
      <c r="Q32" s="200"/>
      <c r="R32" s="77"/>
      <c r="S32" s="77"/>
    </row>
    <row r="33" spans="1:19" s="271" customFormat="1" ht="12.75" customHeight="1">
      <c r="A33" s="458" t="s">
        <v>1191</v>
      </c>
      <c r="B33" s="450">
        <v>43449016606</v>
      </c>
      <c r="C33" s="451" t="s">
        <v>1192</v>
      </c>
      <c r="D33" s="451" t="s">
        <v>1188</v>
      </c>
      <c r="E33" s="114" t="s">
        <v>1140</v>
      </c>
      <c r="F33" s="114" t="s">
        <v>910</v>
      </c>
      <c r="G33" s="114" t="s">
        <v>1141</v>
      </c>
      <c r="H33" s="447">
        <v>81743727.480000004</v>
      </c>
      <c r="I33" s="448">
        <v>121.16120327432425</v>
      </c>
      <c r="J33" s="449">
        <v>3.2171227907378253E-2</v>
      </c>
      <c r="K33" s="449">
        <v>2.8025333768469274E-2</v>
      </c>
      <c r="L33" s="449">
        <v>5.7566612885616042E-2</v>
      </c>
      <c r="M33" s="300"/>
      <c r="N33" s="300"/>
      <c r="O33" s="300"/>
      <c r="P33" s="167"/>
      <c r="Q33" s="200"/>
      <c r="R33" s="77"/>
      <c r="S33" s="77"/>
    </row>
    <row r="34" spans="1:19" s="271" customFormat="1" ht="12.75" customHeight="1">
      <c r="A34" s="458" t="s">
        <v>1193</v>
      </c>
      <c r="B34" s="450">
        <v>70498146370</v>
      </c>
      <c r="C34" s="451" t="s">
        <v>1194</v>
      </c>
      <c r="D34" s="451" t="s">
        <v>1188</v>
      </c>
      <c r="E34" s="114" t="s">
        <v>1144</v>
      </c>
      <c r="F34" s="114" t="s">
        <v>910</v>
      </c>
      <c r="G34" s="114" t="s">
        <v>1137</v>
      </c>
      <c r="H34" s="447">
        <v>21084246.109999999</v>
      </c>
      <c r="I34" s="448">
        <v>810.65821906889096</v>
      </c>
      <c r="J34" s="449">
        <v>6.9352120641503756E-3</v>
      </c>
      <c r="K34" s="449">
        <v>3.2238930768135887E-4</v>
      </c>
      <c r="L34" s="449">
        <v>3.5722130825321941E-3</v>
      </c>
      <c r="M34" s="300"/>
      <c r="N34" s="300"/>
      <c r="O34" s="300"/>
      <c r="P34" s="167"/>
      <c r="Q34" s="200"/>
      <c r="R34" s="77"/>
      <c r="S34" s="77"/>
    </row>
    <row r="35" spans="1:19" s="271" customFormat="1" ht="12.75" customHeight="1">
      <c r="A35" s="458" t="s">
        <v>1195</v>
      </c>
      <c r="B35" s="450" t="s">
        <v>1196</v>
      </c>
      <c r="C35" s="451" t="s">
        <v>1197</v>
      </c>
      <c r="D35" s="451" t="s">
        <v>1188</v>
      </c>
      <c r="E35" s="114" t="s">
        <v>1144</v>
      </c>
      <c r="F35" s="114" t="s">
        <v>910</v>
      </c>
      <c r="G35" s="114" t="s">
        <v>1141</v>
      </c>
      <c r="H35" s="447">
        <v>288058598.63</v>
      </c>
      <c r="I35" s="448">
        <v>144.8145010841551</v>
      </c>
      <c r="J35" s="449">
        <v>-1.7042011757446462E-2</v>
      </c>
      <c r="K35" s="449">
        <v>1.8820180408241072E-4</v>
      </c>
      <c r="L35" s="449">
        <v>4.8128602989372382E-4</v>
      </c>
      <c r="M35" s="300"/>
      <c r="N35" s="300"/>
      <c r="O35" s="300"/>
      <c r="P35" s="167"/>
      <c r="Q35" s="200"/>
      <c r="R35" s="77"/>
      <c r="S35" s="77"/>
    </row>
    <row r="36" spans="1:19" s="271" customFormat="1" ht="12.75" customHeight="1">
      <c r="A36" s="458" t="s">
        <v>1198</v>
      </c>
      <c r="B36" s="450" t="s">
        <v>1199</v>
      </c>
      <c r="C36" s="451" t="s">
        <v>1200</v>
      </c>
      <c r="D36" s="451" t="s">
        <v>1188</v>
      </c>
      <c r="E36" s="114" t="s">
        <v>1144</v>
      </c>
      <c r="F36" s="114" t="s">
        <v>910</v>
      </c>
      <c r="G36" s="114" t="s">
        <v>1137</v>
      </c>
      <c r="H36" s="447">
        <v>383186026.52999997</v>
      </c>
      <c r="I36" s="448">
        <v>1311.5729845180465</v>
      </c>
      <c r="J36" s="449">
        <v>-1.1420146094151207E-2</v>
      </c>
      <c r="K36" s="449">
        <v>2.6515913125413348E-4</v>
      </c>
      <c r="L36" s="449">
        <v>-1.5319165999280293E-2</v>
      </c>
      <c r="M36" s="300"/>
      <c r="N36" s="300"/>
      <c r="O36" s="300"/>
      <c r="P36" s="167"/>
      <c r="Q36" s="200"/>
      <c r="R36" s="77"/>
      <c r="S36" s="77"/>
    </row>
    <row r="37" spans="1:19" s="271" customFormat="1" ht="12.75" customHeight="1">
      <c r="A37" s="458" t="s">
        <v>1201</v>
      </c>
      <c r="B37" s="450">
        <v>99792542550</v>
      </c>
      <c r="C37" s="451" t="s">
        <v>1202</v>
      </c>
      <c r="D37" s="451" t="s">
        <v>121</v>
      </c>
      <c r="E37" s="114" t="s">
        <v>1140</v>
      </c>
      <c r="F37" s="114" t="s">
        <v>123</v>
      </c>
      <c r="G37" s="114" t="s">
        <v>1137</v>
      </c>
      <c r="H37" s="447">
        <v>85462870.229399994</v>
      </c>
      <c r="I37" s="448">
        <v>126.50239999999999</v>
      </c>
      <c r="J37" s="449">
        <v>4.7353149828532892E-2</v>
      </c>
      <c r="K37" s="449">
        <v>3.1766068823942062E-2</v>
      </c>
      <c r="L37" s="449">
        <v>3.6283008093740854E-2</v>
      </c>
      <c r="M37" s="300"/>
      <c r="N37" s="300"/>
      <c r="O37" s="300"/>
      <c r="P37" s="167"/>
      <c r="Q37" s="200"/>
      <c r="R37" s="77"/>
      <c r="S37" s="77"/>
    </row>
    <row r="38" spans="1:19" s="271" customFormat="1" ht="12.75" customHeight="1">
      <c r="A38" s="458" t="s">
        <v>910</v>
      </c>
      <c r="B38" s="450" t="s">
        <v>910</v>
      </c>
      <c r="C38" s="451" t="s">
        <v>910</v>
      </c>
      <c r="D38" s="451" t="s">
        <v>910</v>
      </c>
      <c r="E38" s="114" t="s">
        <v>910</v>
      </c>
      <c r="F38" s="114" t="s">
        <v>124</v>
      </c>
      <c r="G38" s="114" t="s">
        <v>1137</v>
      </c>
      <c r="H38" s="447">
        <v>17102187.661499999</v>
      </c>
      <c r="I38" s="448">
        <v>123.6417</v>
      </c>
      <c r="J38" s="449">
        <v>0.39945993631445331</v>
      </c>
      <c r="K38" s="449">
        <v>3.1312543292175254E-2</v>
      </c>
      <c r="L38" s="449">
        <v>3.4984502878412371E-2</v>
      </c>
      <c r="M38" s="300"/>
      <c r="N38" s="300"/>
      <c r="O38" s="300"/>
      <c r="P38" s="167"/>
      <c r="Q38" s="200"/>
      <c r="R38" s="77"/>
      <c r="S38" s="77"/>
    </row>
    <row r="39" spans="1:19" s="271" customFormat="1" ht="12.75" customHeight="1">
      <c r="A39" s="458"/>
      <c r="B39" s="450"/>
      <c r="C39" s="451"/>
      <c r="D39" s="451"/>
      <c r="E39" s="114"/>
      <c r="F39" s="114" t="s">
        <v>125</v>
      </c>
      <c r="G39" s="114" t="s">
        <v>1137</v>
      </c>
      <c r="H39" s="447">
        <v>10.9193</v>
      </c>
      <c r="I39" s="448">
        <v>0</v>
      </c>
      <c r="J39" s="449">
        <v>3.1543446634043182E-2</v>
      </c>
      <c r="K39" s="449" t="s">
        <v>910</v>
      </c>
      <c r="L39" s="449" t="s">
        <v>910</v>
      </c>
      <c r="M39" s="300"/>
      <c r="N39" s="300"/>
      <c r="O39" s="300"/>
      <c r="P39" s="167"/>
      <c r="Q39" s="200"/>
      <c r="R39" s="77"/>
      <c r="S39" s="77"/>
    </row>
    <row r="40" spans="1:19" s="271" customFormat="1" ht="12.75" customHeight="1">
      <c r="A40" s="458" t="s">
        <v>1203</v>
      </c>
      <c r="B40" s="450">
        <v>48827873221</v>
      </c>
      <c r="C40" s="451" t="s">
        <v>1204</v>
      </c>
      <c r="D40" s="451" t="s">
        <v>121</v>
      </c>
      <c r="E40" s="114" t="s">
        <v>1144</v>
      </c>
      <c r="F40" s="114" t="s">
        <v>123</v>
      </c>
      <c r="G40" s="114" t="s">
        <v>1137</v>
      </c>
      <c r="H40" s="447">
        <v>202948021.43540001</v>
      </c>
      <c r="I40" s="448">
        <v>1863.7258999999999</v>
      </c>
      <c r="J40" s="449">
        <v>-0.14763453568374529</v>
      </c>
      <c r="K40" s="449">
        <v>-1.3816844824265928E-4</v>
      </c>
      <c r="L40" s="449">
        <v>-2.0606573816409957E-2</v>
      </c>
      <c r="M40" s="300"/>
      <c r="N40" s="300"/>
      <c r="O40" s="300"/>
      <c r="P40" s="167"/>
      <c r="Q40" s="200"/>
      <c r="R40" s="77"/>
      <c r="S40" s="77"/>
    </row>
    <row r="41" spans="1:19" s="271" customFormat="1" ht="12.75" customHeight="1">
      <c r="A41" s="458" t="s">
        <v>910</v>
      </c>
      <c r="B41" s="450" t="s">
        <v>910</v>
      </c>
      <c r="C41" s="451" t="s">
        <v>910</v>
      </c>
      <c r="D41" s="451" t="s">
        <v>910</v>
      </c>
      <c r="E41" s="114" t="s">
        <v>910</v>
      </c>
      <c r="F41" s="114" t="s">
        <v>124</v>
      </c>
      <c r="G41" s="114" t="s">
        <v>1137</v>
      </c>
      <c r="H41" s="447">
        <v>268205015.37459999</v>
      </c>
      <c r="I41" s="448">
        <v>1804.8172</v>
      </c>
      <c r="J41" s="449">
        <v>-0.21086989873496675</v>
      </c>
      <c r="K41" s="449">
        <v>-5.6849020216298563E-4</v>
      </c>
      <c r="L41" s="449">
        <v>-2.1822606126683519E-2</v>
      </c>
      <c r="M41" s="300"/>
      <c r="N41" s="300"/>
      <c r="O41" s="300"/>
      <c r="P41" s="167"/>
      <c r="Q41" s="200"/>
      <c r="R41" s="77"/>
      <c r="S41" s="77"/>
    </row>
    <row r="42" spans="1:19" s="271" customFormat="1" ht="12.75" customHeight="1">
      <c r="A42" s="458" t="s">
        <v>1571</v>
      </c>
      <c r="B42" s="450" t="s">
        <v>1581</v>
      </c>
      <c r="C42" s="451" t="s">
        <v>1582</v>
      </c>
      <c r="D42" s="451" t="s">
        <v>121</v>
      </c>
      <c r="E42" s="114" t="s">
        <v>1154</v>
      </c>
      <c r="F42" s="114" t="s">
        <v>123</v>
      </c>
      <c r="G42" s="114" t="s">
        <v>1137</v>
      </c>
      <c r="H42" s="447">
        <v>0</v>
      </c>
      <c r="I42" s="448">
        <v>0</v>
      </c>
      <c r="J42" s="449" t="s">
        <v>910</v>
      </c>
      <c r="K42" s="449" t="s">
        <v>910</v>
      </c>
      <c r="L42" s="449" t="s">
        <v>910</v>
      </c>
      <c r="M42" s="300"/>
      <c r="N42" s="300"/>
      <c r="O42" s="300"/>
      <c r="P42" s="167"/>
      <c r="Q42" s="200"/>
      <c r="R42" s="77"/>
      <c r="S42" s="77"/>
    </row>
    <row r="43" spans="1:19" s="271" customFormat="1" ht="12.75" customHeight="1">
      <c r="A43" s="458" t="s">
        <v>910</v>
      </c>
      <c r="B43" s="450" t="s">
        <v>910</v>
      </c>
      <c r="C43" s="451" t="s">
        <v>910</v>
      </c>
      <c r="D43" s="451" t="s">
        <v>910</v>
      </c>
      <c r="E43" s="114" t="s">
        <v>910</v>
      </c>
      <c r="F43" s="114" t="s">
        <v>124</v>
      </c>
      <c r="G43" s="114" t="s">
        <v>1137</v>
      </c>
      <c r="H43" s="447">
        <v>10507264.7202</v>
      </c>
      <c r="I43" s="448">
        <v>760.70730000000003</v>
      </c>
      <c r="J43" s="449" t="s">
        <v>910</v>
      </c>
      <c r="K43" s="449" t="s">
        <v>910</v>
      </c>
      <c r="L43" s="449" t="s">
        <v>910</v>
      </c>
      <c r="M43" s="300"/>
      <c r="N43" s="300"/>
      <c r="O43" s="300"/>
      <c r="P43" s="167"/>
      <c r="Q43" s="200"/>
      <c r="R43" s="77"/>
      <c r="S43" s="77"/>
    </row>
    <row r="44" spans="1:19" s="271" customFormat="1" ht="12.75" customHeight="1">
      <c r="A44" s="458" t="s">
        <v>910</v>
      </c>
      <c r="B44" s="450" t="s">
        <v>910</v>
      </c>
      <c r="C44" s="451" t="s">
        <v>910</v>
      </c>
      <c r="D44" s="451" t="s">
        <v>910</v>
      </c>
      <c r="E44" s="114" t="s">
        <v>910</v>
      </c>
      <c r="F44" s="114" t="s">
        <v>125</v>
      </c>
      <c r="G44" s="114" t="s">
        <v>1137</v>
      </c>
      <c r="H44" s="447">
        <v>0</v>
      </c>
      <c r="I44" s="448">
        <v>0</v>
      </c>
      <c r="J44" s="449" t="s">
        <v>910</v>
      </c>
      <c r="K44" s="449" t="s">
        <v>910</v>
      </c>
      <c r="L44" s="449" t="s">
        <v>910</v>
      </c>
      <c r="M44" s="300"/>
      <c r="N44" s="300"/>
      <c r="O44" s="300"/>
      <c r="P44" s="167"/>
      <c r="Q44" s="200"/>
      <c r="R44" s="77"/>
      <c r="S44" s="77"/>
    </row>
    <row r="45" spans="1:19" s="271" customFormat="1" ht="12.75" customHeight="1">
      <c r="A45" s="458" t="s">
        <v>1361</v>
      </c>
      <c r="B45" s="450" t="s">
        <v>1362</v>
      </c>
      <c r="C45" s="451" t="s">
        <v>1363</v>
      </c>
      <c r="D45" s="451" t="s">
        <v>121</v>
      </c>
      <c r="E45" s="114" t="s">
        <v>1136</v>
      </c>
      <c r="F45" s="114" t="s">
        <v>910</v>
      </c>
      <c r="G45" s="114" t="s">
        <v>1141</v>
      </c>
      <c r="H45" s="447">
        <v>26185484.48</v>
      </c>
      <c r="I45" s="448">
        <v>111.97077088856581</v>
      </c>
      <c r="J45" s="449">
        <v>0.10273027008859126</v>
      </c>
      <c r="K45" s="449">
        <v>3.9676694566378901E-2</v>
      </c>
      <c r="L45" s="449">
        <v>7.9360519744877012E-2</v>
      </c>
      <c r="M45" s="300"/>
      <c r="N45" s="300"/>
      <c r="O45" s="300"/>
      <c r="P45" s="167"/>
      <c r="Q45" s="200"/>
      <c r="R45" s="77"/>
      <c r="S45" s="77"/>
    </row>
    <row r="46" spans="1:19" s="271" customFormat="1" ht="12.75" customHeight="1">
      <c r="A46" s="458" t="s">
        <v>1205</v>
      </c>
      <c r="B46" s="450" t="s">
        <v>1206</v>
      </c>
      <c r="C46" s="451" t="s">
        <v>1207</v>
      </c>
      <c r="D46" s="451" t="s">
        <v>121</v>
      </c>
      <c r="E46" s="114" t="s">
        <v>1144</v>
      </c>
      <c r="F46" s="114" t="s">
        <v>123</v>
      </c>
      <c r="G46" s="114" t="s">
        <v>1184</v>
      </c>
      <c r="H46" s="447">
        <v>21785084.441599999</v>
      </c>
      <c r="I46" s="448">
        <v>687.2405</v>
      </c>
      <c r="J46" s="449">
        <v>-1.7655785055369022E-2</v>
      </c>
      <c r="K46" s="449">
        <v>-1.507168013696103E-3</v>
      </c>
      <c r="L46" s="449">
        <v>-5.7564472417274137E-3</v>
      </c>
      <c r="M46" s="300"/>
      <c r="N46" s="300"/>
      <c r="O46" s="300"/>
      <c r="P46" s="167"/>
      <c r="Q46" s="200"/>
      <c r="R46" s="77"/>
      <c r="S46" s="77"/>
    </row>
    <row r="47" spans="1:19" s="271" customFormat="1" ht="12.75" customHeight="1">
      <c r="A47" s="458" t="s">
        <v>910</v>
      </c>
      <c r="B47" s="450" t="s">
        <v>910</v>
      </c>
      <c r="C47" s="451" t="s">
        <v>910</v>
      </c>
      <c r="D47" s="451" t="s">
        <v>910</v>
      </c>
      <c r="E47" s="114" t="s">
        <v>910</v>
      </c>
      <c r="F47" s="114" t="s">
        <v>124</v>
      </c>
      <c r="G47" s="114" t="s">
        <v>1184</v>
      </c>
      <c r="H47" s="447">
        <v>965060.84840000002</v>
      </c>
      <c r="I47" s="448">
        <v>673.80989999999997</v>
      </c>
      <c r="J47" s="449">
        <v>2.8238876859393525E-2</v>
      </c>
      <c r="K47" s="449">
        <v>-1.918372654110434E-3</v>
      </c>
      <c r="L47" s="449">
        <v>-6.961529778902853E-3</v>
      </c>
      <c r="M47" s="300"/>
      <c r="N47" s="300"/>
      <c r="O47" s="300"/>
      <c r="P47" s="167"/>
      <c r="Q47" s="200"/>
      <c r="R47" s="77"/>
      <c r="S47" s="77"/>
    </row>
    <row r="48" spans="1:19" ht="12.75" customHeight="1">
      <c r="A48" s="113" t="s">
        <v>1208</v>
      </c>
      <c r="B48" s="450" t="s">
        <v>1209</v>
      </c>
      <c r="C48" s="451" t="s">
        <v>1210</v>
      </c>
      <c r="D48" s="451" t="s">
        <v>121</v>
      </c>
      <c r="E48" s="114" t="s">
        <v>1144</v>
      </c>
      <c r="F48" s="114" t="s">
        <v>910</v>
      </c>
      <c r="G48" s="114" t="s">
        <v>1137</v>
      </c>
      <c r="H48" s="447">
        <v>11076527.220000001</v>
      </c>
      <c r="I48" s="448">
        <v>738.43514800000003</v>
      </c>
      <c r="J48" s="449">
        <v>2.7229920842346544E-3</v>
      </c>
      <c r="K48" s="449">
        <v>4.409053656160733E-3</v>
      </c>
      <c r="L48" s="449">
        <v>-2.1428842035677631E-2</v>
      </c>
      <c r="M48" s="300"/>
      <c r="N48" s="300"/>
      <c r="O48" s="300"/>
      <c r="P48" s="167"/>
      <c r="Q48" s="200"/>
      <c r="R48" s="77"/>
      <c r="S48" s="77"/>
    </row>
    <row r="49" spans="1:19" ht="12.75" customHeight="1">
      <c r="A49" s="458" t="s">
        <v>1211</v>
      </c>
      <c r="B49" s="450">
        <v>22443293291</v>
      </c>
      <c r="C49" s="451" t="s">
        <v>1212</v>
      </c>
      <c r="D49" s="451" t="s">
        <v>121</v>
      </c>
      <c r="E49" s="114" t="s">
        <v>1144</v>
      </c>
      <c r="F49" s="114" t="s">
        <v>123</v>
      </c>
      <c r="G49" s="114" t="s">
        <v>1137</v>
      </c>
      <c r="H49" s="447">
        <v>111635341.0448</v>
      </c>
      <c r="I49" s="448">
        <v>117.41549999999999</v>
      </c>
      <c r="J49" s="449">
        <v>-2.7307036714841249E-2</v>
      </c>
      <c r="K49" s="449">
        <v>4.4454819979751203E-3</v>
      </c>
      <c r="L49" s="449">
        <v>-2.127115498166321E-2</v>
      </c>
      <c r="M49" s="300"/>
      <c r="N49" s="300"/>
      <c r="O49" s="300"/>
      <c r="P49" s="167"/>
      <c r="Q49" s="200"/>
      <c r="R49" s="77"/>
      <c r="S49" s="77"/>
    </row>
    <row r="50" spans="1:19" ht="12.75" customHeight="1">
      <c r="A50" s="113" t="s">
        <v>910</v>
      </c>
      <c r="B50" s="194" t="s">
        <v>910</v>
      </c>
      <c r="C50" s="445" t="s">
        <v>910</v>
      </c>
      <c r="D50" s="451" t="s">
        <v>910</v>
      </c>
      <c r="E50" s="114" t="s">
        <v>910</v>
      </c>
      <c r="F50" s="114" t="s">
        <v>124</v>
      </c>
      <c r="G50" s="114" t="s">
        <v>1137</v>
      </c>
      <c r="H50" s="452">
        <v>1409880.135</v>
      </c>
      <c r="I50" s="453">
        <v>115.8826</v>
      </c>
      <c r="J50" s="449">
        <v>-0.10335212303293584</v>
      </c>
      <c r="K50" s="449">
        <v>4.0199269729979115E-3</v>
      </c>
      <c r="L50" s="449">
        <v>-2.2478992126924835E-2</v>
      </c>
      <c r="M50" s="300"/>
      <c r="N50" s="300"/>
      <c r="O50" s="300"/>
      <c r="P50" s="167"/>
      <c r="Q50" s="200"/>
      <c r="R50" s="77"/>
      <c r="S50" s="77"/>
    </row>
    <row r="51" spans="1:19" ht="12.75" customHeight="1">
      <c r="A51" s="454" t="s">
        <v>1213</v>
      </c>
      <c r="B51" s="455">
        <v>61691616181</v>
      </c>
      <c r="C51" s="932" t="s">
        <v>1214</v>
      </c>
      <c r="D51" s="451" t="s">
        <v>121</v>
      </c>
      <c r="E51" s="446" t="s">
        <v>1136</v>
      </c>
      <c r="F51" s="446" t="s">
        <v>123</v>
      </c>
      <c r="G51" s="446" t="s">
        <v>1137</v>
      </c>
      <c r="H51" s="115">
        <v>127593797.5731</v>
      </c>
      <c r="I51" s="116">
        <v>123.9503</v>
      </c>
      <c r="J51" s="449">
        <v>9.2036901573827379E-2</v>
      </c>
      <c r="K51" s="449">
        <v>5.6212417861557729E-2</v>
      </c>
      <c r="L51" s="449">
        <v>8.3006645841511517E-2</v>
      </c>
      <c r="M51" s="300"/>
      <c r="N51" s="300"/>
      <c r="O51" s="300"/>
      <c r="P51" s="167"/>
      <c r="Q51" s="200"/>
      <c r="R51" s="77"/>
      <c r="S51" s="77"/>
    </row>
    <row r="52" spans="1:19" ht="12.75" customHeight="1">
      <c r="A52" s="113" t="s">
        <v>910</v>
      </c>
      <c r="B52" s="194" t="s">
        <v>910</v>
      </c>
      <c r="C52" s="445" t="s">
        <v>910</v>
      </c>
      <c r="D52" s="451" t="s">
        <v>910</v>
      </c>
      <c r="E52" s="114" t="s">
        <v>910</v>
      </c>
      <c r="F52" s="114" t="s">
        <v>124</v>
      </c>
      <c r="G52" s="114" t="s">
        <v>1137</v>
      </c>
      <c r="H52" s="447">
        <v>6233065.7691000002</v>
      </c>
      <c r="I52" s="448">
        <v>120.92100000000001</v>
      </c>
      <c r="J52" s="449">
        <v>0.15454131743747967</v>
      </c>
      <c r="K52" s="449">
        <v>5.5355630421170199E-2</v>
      </c>
      <c r="L52" s="449">
        <v>8.0396619253883861E-2</v>
      </c>
      <c r="M52" s="300"/>
      <c r="N52" s="300"/>
      <c r="O52" s="300"/>
      <c r="P52" s="167"/>
      <c r="Q52" s="200"/>
      <c r="R52" s="77"/>
      <c r="S52" s="77"/>
    </row>
    <row r="53" spans="1:19" ht="12.75" customHeight="1">
      <c r="A53" s="136" t="s">
        <v>910</v>
      </c>
      <c r="B53" s="194"/>
      <c r="C53" s="445"/>
      <c r="D53" s="451"/>
      <c r="E53" s="114" t="s">
        <v>910</v>
      </c>
      <c r="F53" s="114" t="s">
        <v>125</v>
      </c>
      <c r="G53" s="114" t="s">
        <v>1137</v>
      </c>
      <c r="H53" s="447">
        <v>20.921399999999998</v>
      </c>
      <c r="I53" s="448">
        <v>0</v>
      </c>
      <c r="J53" s="449">
        <v>5.6140297738940692E-2</v>
      </c>
      <c r="K53" s="449" t="s">
        <v>910</v>
      </c>
      <c r="L53" s="449" t="s">
        <v>910</v>
      </c>
      <c r="M53" s="300"/>
      <c r="N53" s="300"/>
      <c r="O53" s="300"/>
      <c r="P53" s="167"/>
      <c r="Q53" s="200"/>
      <c r="R53" s="77"/>
      <c r="S53" s="77"/>
    </row>
    <row r="54" spans="1:19" ht="12.75" customHeight="1">
      <c r="A54" s="113" t="s">
        <v>910</v>
      </c>
      <c r="B54" s="194"/>
      <c r="C54" s="445"/>
      <c r="D54" s="451"/>
      <c r="E54" s="114" t="s">
        <v>910</v>
      </c>
      <c r="F54" s="114" t="s">
        <v>1136</v>
      </c>
      <c r="G54" s="114" t="s">
        <v>1137</v>
      </c>
      <c r="H54" s="447">
        <v>829000.60600000003</v>
      </c>
      <c r="I54" s="448">
        <v>125.5299</v>
      </c>
      <c r="J54" s="449">
        <v>7.1535123544040902E-2</v>
      </c>
      <c r="K54" s="449">
        <v>5.7072354176197937E-2</v>
      </c>
      <c r="L54" s="449">
        <v>8.5609908917906763E-2</v>
      </c>
      <c r="M54" s="300"/>
      <c r="N54" s="300"/>
      <c r="O54" s="300"/>
      <c r="P54" s="167"/>
      <c r="Q54" s="200"/>
      <c r="R54" s="77"/>
      <c r="S54" s="77"/>
    </row>
    <row r="55" spans="1:19" s="271" customFormat="1" ht="12.75" customHeight="1">
      <c r="A55" s="113" t="s">
        <v>1572</v>
      </c>
      <c r="B55" s="194" t="s">
        <v>1579</v>
      </c>
      <c r="C55" s="445" t="s">
        <v>1580</v>
      </c>
      <c r="D55" s="451" t="s">
        <v>121</v>
      </c>
      <c r="E55" s="114" t="s">
        <v>1136</v>
      </c>
      <c r="F55" s="114" t="s">
        <v>123</v>
      </c>
      <c r="G55" s="114" t="s">
        <v>1184</v>
      </c>
      <c r="H55" s="447">
        <v>160389.13029999999</v>
      </c>
      <c r="I55" s="448">
        <v>650.24009999999998</v>
      </c>
      <c r="J55" s="449" t="s">
        <v>910</v>
      </c>
      <c r="K55" s="449" t="s">
        <v>910</v>
      </c>
      <c r="L55" s="449" t="s">
        <v>910</v>
      </c>
      <c r="M55" s="300"/>
      <c r="N55" s="300"/>
      <c r="O55" s="300"/>
      <c r="P55" s="167"/>
      <c r="Q55" s="200"/>
      <c r="R55" s="77"/>
      <c r="S55" s="77"/>
    </row>
    <row r="56" spans="1:19" ht="12.75" customHeight="1">
      <c r="A56" s="113" t="s">
        <v>910</v>
      </c>
      <c r="B56" s="194"/>
      <c r="C56" s="445"/>
      <c r="D56" s="451"/>
      <c r="E56" s="114" t="s">
        <v>910</v>
      </c>
      <c r="F56" s="114" t="s">
        <v>124</v>
      </c>
      <c r="G56" s="114" t="s">
        <v>1184</v>
      </c>
      <c r="H56" s="447">
        <v>59820951.519900002</v>
      </c>
      <c r="I56" s="448">
        <v>650.30139999999994</v>
      </c>
      <c r="J56" s="449" t="s">
        <v>910</v>
      </c>
      <c r="K56" s="449" t="s">
        <v>910</v>
      </c>
      <c r="L56" s="449" t="s">
        <v>910</v>
      </c>
      <c r="M56" s="300"/>
      <c r="N56" s="300"/>
      <c r="O56" s="300"/>
      <c r="P56" s="167"/>
      <c r="Q56" s="200"/>
      <c r="R56" s="77"/>
      <c r="S56" s="77"/>
    </row>
    <row r="57" spans="1:19" ht="12.75" customHeight="1">
      <c r="A57" s="113" t="s">
        <v>910</v>
      </c>
      <c r="B57" s="194"/>
      <c r="C57" s="445"/>
      <c r="D57" s="445"/>
      <c r="E57" s="114" t="s">
        <v>910</v>
      </c>
      <c r="F57" s="114" t="s">
        <v>125</v>
      </c>
      <c r="G57" s="114" t="s">
        <v>1184</v>
      </c>
      <c r="H57" s="447">
        <v>0</v>
      </c>
      <c r="I57" s="448">
        <v>0</v>
      </c>
      <c r="J57" s="449" t="s">
        <v>910</v>
      </c>
      <c r="K57" s="449" t="s">
        <v>910</v>
      </c>
      <c r="L57" s="449" t="s">
        <v>910</v>
      </c>
      <c r="M57" s="300"/>
      <c r="N57" s="300"/>
      <c r="O57" s="300"/>
      <c r="P57" s="167"/>
      <c r="Q57" s="200"/>
      <c r="R57" s="77"/>
      <c r="S57" s="77"/>
    </row>
    <row r="58" spans="1:19" ht="12.75" customHeight="1">
      <c r="A58" s="458" t="s">
        <v>910</v>
      </c>
      <c r="B58" s="194"/>
      <c r="C58" s="445"/>
      <c r="D58" s="445"/>
      <c r="E58" s="114" t="s">
        <v>910</v>
      </c>
      <c r="F58" s="114" t="s">
        <v>1136</v>
      </c>
      <c r="G58" s="114" t="s">
        <v>1184</v>
      </c>
      <c r="H58" s="447">
        <v>90381.359800000006</v>
      </c>
      <c r="I58" s="448">
        <v>650.28359999999998</v>
      </c>
      <c r="J58" s="449" t="s">
        <v>910</v>
      </c>
      <c r="K58" s="449" t="s">
        <v>910</v>
      </c>
      <c r="L58" s="449" t="s">
        <v>910</v>
      </c>
      <c r="M58" s="300"/>
      <c r="N58" s="300"/>
      <c r="O58" s="300"/>
      <c r="P58" s="167"/>
      <c r="Q58" s="200"/>
      <c r="R58" s="77"/>
      <c r="S58" s="77"/>
    </row>
    <row r="59" spans="1:19" ht="12.75" customHeight="1">
      <c r="A59" s="458" t="s">
        <v>1215</v>
      </c>
      <c r="B59" s="194" t="s">
        <v>1216</v>
      </c>
      <c r="C59" s="445" t="s">
        <v>1217</v>
      </c>
      <c r="D59" s="445" t="s">
        <v>121</v>
      </c>
      <c r="E59" s="114" t="s">
        <v>1154</v>
      </c>
      <c r="F59" s="114" t="s">
        <v>123</v>
      </c>
      <c r="G59" s="114" t="s">
        <v>1137</v>
      </c>
      <c r="H59" s="447">
        <v>183660970.8838</v>
      </c>
      <c r="I59" s="448">
        <v>897.70939999999996</v>
      </c>
      <c r="J59" s="449">
        <v>0.11459443343717512</v>
      </c>
      <c r="K59" s="449">
        <v>9.9417229273230934E-3</v>
      </c>
      <c r="L59" s="449">
        <v>-4.218356435892523E-3</v>
      </c>
      <c r="M59" s="300"/>
      <c r="N59" s="300"/>
      <c r="O59" s="300"/>
      <c r="P59" s="167"/>
      <c r="Q59" s="200"/>
      <c r="R59" s="77"/>
      <c r="S59" s="77"/>
    </row>
    <row r="60" spans="1:19" ht="12.75" customHeight="1">
      <c r="A60" s="113" t="s">
        <v>910</v>
      </c>
      <c r="B60" s="194" t="s">
        <v>910</v>
      </c>
      <c r="C60" s="445" t="s">
        <v>910</v>
      </c>
      <c r="D60" s="445" t="s">
        <v>910</v>
      </c>
      <c r="E60" s="114" t="s">
        <v>910</v>
      </c>
      <c r="F60" s="114" t="s">
        <v>124</v>
      </c>
      <c r="G60" s="114" t="s">
        <v>1137</v>
      </c>
      <c r="H60" s="447">
        <v>205517427.65970001</v>
      </c>
      <c r="I60" s="448">
        <v>879.31719999999996</v>
      </c>
      <c r="J60" s="449">
        <v>0.38548822950059147</v>
      </c>
      <c r="K60" s="449">
        <v>9.5062952234201692E-3</v>
      </c>
      <c r="L60" s="449">
        <v>-5.4496595373334511E-3</v>
      </c>
      <c r="M60" s="300"/>
      <c r="N60" s="300"/>
      <c r="O60" s="300"/>
      <c r="P60" s="167"/>
      <c r="Q60" s="200"/>
      <c r="R60" s="77"/>
      <c r="S60" s="77"/>
    </row>
    <row r="61" spans="1:19" ht="12.75" customHeight="1">
      <c r="A61" s="136" t="s">
        <v>910</v>
      </c>
      <c r="B61" s="194" t="s">
        <v>910</v>
      </c>
      <c r="C61" s="445" t="s">
        <v>910</v>
      </c>
      <c r="D61" s="445" t="s">
        <v>910</v>
      </c>
      <c r="E61" s="456" t="s">
        <v>910</v>
      </c>
      <c r="F61" s="456" t="s">
        <v>125</v>
      </c>
      <c r="G61" s="456" t="s">
        <v>1137</v>
      </c>
      <c r="H61" s="447">
        <v>11.787599999999999</v>
      </c>
      <c r="I61" s="448">
        <v>0</v>
      </c>
      <c r="J61" s="449">
        <v>9.4197437829690589E-3</v>
      </c>
      <c r="K61" s="449" t="s">
        <v>910</v>
      </c>
      <c r="L61" s="449" t="s">
        <v>910</v>
      </c>
      <c r="M61" s="300"/>
      <c r="N61" s="300"/>
      <c r="O61" s="300"/>
      <c r="P61" s="167"/>
      <c r="Q61" s="200"/>
      <c r="R61" s="77"/>
      <c r="S61" s="77"/>
    </row>
    <row r="62" spans="1:19" ht="12.75" customHeight="1">
      <c r="A62" s="113" t="s">
        <v>1364</v>
      </c>
      <c r="B62" s="194" t="s">
        <v>1515</v>
      </c>
      <c r="C62" s="445" t="s">
        <v>1475</v>
      </c>
      <c r="D62" s="445" t="s">
        <v>121</v>
      </c>
      <c r="E62" s="456" t="s">
        <v>1136</v>
      </c>
      <c r="F62" s="456" t="s">
        <v>910</v>
      </c>
      <c r="G62" s="456" t="s">
        <v>1141</v>
      </c>
      <c r="H62" s="452">
        <v>12304147.380000001</v>
      </c>
      <c r="I62" s="453">
        <v>118.04011416291719</v>
      </c>
      <c r="J62" s="449">
        <v>0.16603964135135163</v>
      </c>
      <c r="K62" s="449">
        <v>2.4285232310374383E-2</v>
      </c>
      <c r="L62" s="449">
        <v>0.10292618595435554</v>
      </c>
      <c r="M62" s="300"/>
      <c r="N62" s="300"/>
      <c r="O62" s="300"/>
      <c r="P62" s="167"/>
      <c r="Q62" s="200"/>
      <c r="R62" s="77"/>
      <c r="S62" s="77"/>
    </row>
    <row r="63" spans="1:19" ht="12.75" customHeight="1">
      <c r="A63" s="113" t="s">
        <v>1218</v>
      </c>
      <c r="B63" s="194" t="s">
        <v>1219</v>
      </c>
      <c r="C63" s="445" t="s">
        <v>1220</v>
      </c>
      <c r="D63" s="445" t="s">
        <v>121</v>
      </c>
      <c r="E63" s="456" t="s">
        <v>1136</v>
      </c>
      <c r="F63" s="456" t="s">
        <v>123</v>
      </c>
      <c r="G63" s="456" t="s">
        <v>1137</v>
      </c>
      <c r="H63" s="452">
        <v>162541406.11289999</v>
      </c>
      <c r="I63" s="453">
        <v>1024.9594</v>
      </c>
      <c r="J63" s="449">
        <v>9.5222757868150376E-2</v>
      </c>
      <c r="K63" s="449">
        <v>4.6527951959167035E-2</v>
      </c>
      <c r="L63" s="449">
        <v>9.1735052018164343E-2</v>
      </c>
      <c r="M63" s="300"/>
      <c r="N63" s="300"/>
      <c r="O63" s="300"/>
      <c r="P63" s="167"/>
      <c r="Q63" s="200"/>
      <c r="R63" s="77"/>
      <c r="S63" s="77"/>
    </row>
    <row r="64" spans="1:19" ht="12.75" customHeight="1">
      <c r="A64" s="113" t="s">
        <v>910</v>
      </c>
      <c r="B64" s="194" t="s">
        <v>910</v>
      </c>
      <c r="C64" s="445" t="s">
        <v>910</v>
      </c>
      <c r="D64" s="445" t="s">
        <v>910</v>
      </c>
      <c r="E64" s="114" t="s">
        <v>910</v>
      </c>
      <c r="F64" s="114" t="s">
        <v>124</v>
      </c>
      <c r="G64" s="114" t="s">
        <v>1137</v>
      </c>
      <c r="H64" s="115">
        <v>4466282.2926000003</v>
      </c>
      <c r="I64" s="116">
        <v>959.91480000000001</v>
      </c>
      <c r="J64" s="449">
        <v>0.17266204618665038</v>
      </c>
      <c r="K64" s="449">
        <v>4.5683956632493139E-2</v>
      </c>
      <c r="L64" s="449">
        <v>8.9158264367304785E-2</v>
      </c>
      <c r="M64" s="300"/>
      <c r="N64" s="300"/>
      <c r="O64" s="300"/>
      <c r="P64" s="167"/>
      <c r="Q64" s="200"/>
      <c r="R64" s="77"/>
      <c r="S64" s="77"/>
    </row>
    <row r="65" spans="1:19" ht="12.75" customHeight="1">
      <c r="A65" s="113" t="s">
        <v>910</v>
      </c>
      <c r="B65" s="194" t="s">
        <v>910</v>
      </c>
      <c r="C65" s="445" t="s">
        <v>910</v>
      </c>
      <c r="D65" s="445" t="s">
        <v>910</v>
      </c>
      <c r="E65" s="114" t="s">
        <v>910</v>
      </c>
      <c r="F65" s="114" t="s">
        <v>125</v>
      </c>
      <c r="G65" s="114" t="s">
        <v>1137</v>
      </c>
      <c r="H65" s="115">
        <v>127.0877</v>
      </c>
      <c r="I65" s="116">
        <v>0</v>
      </c>
      <c r="J65" s="449">
        <v>4.4153652508840402E-2</v>
      </c>
      <c r="K65" s="449" t="s">
        <v>910</v>
      </c>
      <c r="L65" s="449" t="s">
        <v>910</v>
      </c>
      <c r="M65" s="300"/>
      <c r="N65" s="300"/>
      <c r="O65" s="300"/>
      <c r="P65" s="167"/>
      <c r="Q65" s="200"/>
      <c r="R65" s="77"/>
      <c r="S65" s="77"/>
    </row>
    <row r="66" spans="1:19" ht="12.75" customHeight="1">
      <c r="A66" s="113"/>
      <c r="B66" s="194"/>
      <c r="C66" s="445"/>
      <c r="D66" s="445"/>
      <c r="E66" s="114"/>
      <c r="F66" s="114" t="s">
        <v>1136</v>
      </c>
      <c r="G66" s="114" t="s">
        <v>1137</v>
      </c>
      <c r="H66" s="115">
        <v>2590392.7160999998</v>
      </c>
      <c r="I66" s="116">
        <v>1036.1004</v>
      </c>
      <c r="J66" s="449">
        <v>0.25608290251892107</v>
      </c>
      <c r="K66" s="449">
        <v>4.7367766528744637E-2</v>
      </c>
      <c r="L66" s="449">
        <v>9.4317649519854108E-2</v>
      </c>
      <c r="M66" s="300"/>
      <c r="N66" s="300"/>
      <c r="O66" s="300"/>
      <c r="P66" s="167"/>
      <c r="Q66" s="200"/>
      <c r="R66" s="77"/>
      <c r="S66" s="77"/>
    </row>
    <row r="67" spans="1:19" ht="12.75" customHeight="1">
      <c r="A67" s="113" t="s">
        <v>1221</v>
      </c>
      <c r="B67" s="194">
        <v>74643964821</v>
      </c>
      <c r="C67" s="445" t="s">
        <v>1222</v>
      </c>
      <c r="D67" s="445" t="s">
        <v>121</v>
      </c>
      <c r="E67" s="114" t="s">
        <v>1144</v>
      </c>
      <c r="F67" s="114" t="s">
        <v>910</v>
      </c>
      <c r="G67" s="114" t="s">
        <v>1141</v>
      </c>
      <c r="H67" s="115">
        <v>122002831.7</v>
      </c>
      <c r="I67" s="116">
        <v>131.11662691819382</v>
      </c>
      <c r="J67" s="449">
        <v>-9.8815698872892543E-2</v>
      </c>
      <c r="K67" s="449">
        <v>1.0794946679948403E-4</v>
      </c>
      <c r="L67" s="449">
        <v>4.1324552740706899E-4</v>
      </c>
      <c r="M67" s="300"/>
      <c r="N67" s="300"/>
      <c r="O67" s="300"/>
      <c r="P67" s="167"/>
      <c r="Q67" s="200"/>
      <c r="R67" s="77"/>
      <c r="S67" s="77"/>
    </row>
    <row r="68" spans="1:19" ht="12.75" customHeight="1">
      <c r="A68" s="113" t="s">
        <v>1223</v>
      </c>
      <c r="B68" s="450" t="s">
        <v>1224</v>
      </c>
      <c r="C68" s="451" t="s">
        <v>1225</v>
      </c>
      <c r="D68" s="451" t="s">
        <v>1226</v>
      </c>
      <c r="E68" s="114" t="s">
        <v>1144</v>
      </c>
      <c r="F68" s="114" t="s">
        <v>910</v>
      </c>
      <c r="G68" s="114" t="s">
        <v>1141</v>
      </c>
      <c r="H68" s="447">
        <v>531352735.25</v>
      </c>
      <c r="I68" s="457">
        <v>1019421.0563323401</v>
      </c>
      <c r="J68" s="449">
        <v>5.0636476457488477E-4</v>
      </c>
      <c r="K68" s="449">
        <v>5.0636476457488477E-4</v>
      </c>
      <c r="L68" s="449">
        <v>2.4611997120371765E-3</v>
      </c>
      <c r="M68" s="300"/>
      <c r="N68" s="300"/>
      <c r="O68" s="300"/>
      <c r="P68" s="167"/>
      <c r="Q68" s="200"/>
      <c r="R68" s="77"/>
      <c r="S68" s="77"/>
    </row>
    <row r="69" spans="1:19" ht="12.75" customHeight="1">
      <c r="A69" s="136" t="s">
        <v>1227</v>
      </c>
      <c r="B69" s="450" t="s">
        <v>1228</v>
      </c>
      <c r="C69" s="451" t="s">
        <v>1229</v>
      </c>
      <c r="D69" s="451" t="s">
        <v>1226</v>
      </c>
      <c r="E69" s="114" t="s">
        <v>1154</v>
      </c>
      <c r="F69" s="114" t="s">
        <v>910</v>
      </c>
      <c r="G69" s="114" t="s">
        <v>1137</v>
      </c>
      <c r="H69" s="447">
        <v>65513401.950000003</v>
      </c>
      <c r="I69" s="457">
        <v>777.66405135481318</v>
      </c>
      <c r="J69" s="449">
        <v>-9.4276033751883315E-4</v>
      </c>
      <c r="K69" s="449">
        <v>9.2681578039508494E-3</v>
      </c>
      <c r="L69" s="449">
        <v>7.8971300317911552E-3</v>
      </c>
      <c r="M69" s="300"/>
      <c r="N69" s="300"/>
      <c r="O69" s="300"/>
      <c r="P69" s="167"/>
      <c r="Q69" s="200"/>
      <c r="R69" s="77"/>
      <c r="S69" s="77"/>
    </row>
    <row r="70" spans="1:19" s="271" customFormat="1" ht="13.5" customHeight="1">
      <c r="A70" s="113" t="s">
        <v>1230</v>
      </c>
      <c r="B70" s="450">
        <v>89809469629</v>
      </c>
      <c r="C70" s="451" t="s">
        <v>1231</v>
      </c>
      <c r="D70" s="451" t="s">
        <v>1226</v>
      </c>
      <c r="E70" s="114" t="s">
        <v>1144</v>
      </c>
      <c r="F70" s="114" t="s">
        <v>910</v>
      </c>
      <c r="G70" s="114" t="s">
        <v>1137</v>
      </c>
      <c r="H70" s="447">
        <v>139896724.71000001</v>
      </c>
      <c r="I70" s="457">
        <v>769.77006965087219</v>
      </c>
      <c r="J70" s="449">
        <v>-9.0530821647583526E-2</v>
      </c>
      <c r="K70" s="449">
        <v>6.8297040716580604E-4</v>
      </c>
      <c r="L70" s="449">
        <v>-4.8112569860592203E-4</v>
      </c>
      <c r="M70" s="300"/>
      <c r="N70" s="300"/>
      <c r="O70" s="300"/>
      <c r="P70" s="167"/>
      <c r="Q70" s="200"/>
      <c r="R70" s="77"/>
      <c r="S70" s="77"/>
    </row>
    <row r="71" spans="1:19" s="271" customFormat="1" ht="13.5" customHeight="1">
      <c r="A71" s="113" t="s">
        <v>1232</v>
      </c>
      <c r="B71" s="450">
        <v>85535430386</v>
      </c>
      <c r="C71" s="451" t="s">
        <v>1233</v>
      </c>
      <c r="D71" s="451" t="s">
        <v>1226</v>
      </c>
      <c r="E71" s="114" t="s">
        <v>1136</v>
      </c>
      <c r="F71" s="114" t="s">
        <v>910</v>
      </c>
      <c r="G71" s="114" t="s">
        <v>1141</v>
      </c>
      <c r="H71" s="447">
        <v>149776894.62</v>
      </c>
      <c r="I71" s="457">
        <v>48.044576441519169</v>
      </c>
      <c r="J71" s="449">
        <v>2.8419771739857103E-2</v>
      </c>
      <c r="K71" s="449">
        <v>2.5756723754545963E-2</v>
      </c>
      <c r="L71" s="449">
        <v>6.9065132239343185E-2</v>
      </c>
      <c r="M71" s="300"/>
      <c r="N71" s="300"/>
      <c r="O71" s="300"/>
      <c r="P71" s="167"/>
      <c r="Q71" s="200"/>
      <c r="R71" s="77"/>
      <c r="S71" s="77"/>
    </row>
    <row r="72" spans="1:19" ht="13.5" customHeight="1">
      <c r="A72" s="458" t="s">
        <v>1234</v>
      </c>
      <c r="B72" s="450">
        <v>40425097619</v>
      </c>
      <c r="C72" s="451" t="s">
        <v>1235</v>
      </c>
      <c r="D72" s="451" t="s">
        <v>1226</v>
      </c>
      <c r="E72" s="114" t="s">
        <v>1136</v>
      </c>
      <c r="F72" s="114" t="s">
        <v>910</v>
      </c>
      <c r="G72" s="114" t="s">
        <v>1137</v>
      </c>
      <c r="H72" s="447">
        <v>18262106.539999999</v>
      </c>
      <c r="I72" s="457">
        <v>779.51433176886565</v>
      </c>
      <c r="J72" s="449">
        <v>1.34647248775841E-2</v>
      </c>
      <c r="K72" s="449">
        <v>1.9963681981439274E-2</v>
      </c>
      <c r="L72" s="449">
        <v>5.9096904441296561E-2</v>
      </c>
      <c r="M72" s="300"/>
      <c r="N72" s="300"/>
      <c r="O72" s="300"/>
      <c r="P72" s="167"/>
      <c r="Q72" s="200"/>
      <c r="R72" s="77"/>
      <c r="S72" s="77"/>
    </row>
    <row r="73" spans="1:19" s="271" customFormat="1" ht="12.75" customHeight="1">
      <c r="A73" s="458" t="s">
        <v>1236</v>
      </c>
      <c r="B73" s="450" t="s">
        <v>1237</v>
      </c>
      <c r="C73" s="451" t="s">
        <v>1238</v>
      </c>
      <c r="D73" s="451" t="s">
        <v>1226</v>
      </c>
      <c r="E73" s="114" t="s">
        <v>1154</v>
      </c>
      <c r="F73" s="114" t="s">
        <v>910</v>
      </c>
      <c r="G73" s="114" t="s">
        <v>1137</v>
      </c>
      <c r="H73" s="447">
        <v>18850386.620000001</v>
      </c>
      <c r="I73" s="457">
        <v>789.42598521200512</v>
      </c>
      <c r="J73" s="449">
        <v>-2.8032508960846858E-3</v>
      </c>
      <c r="K73" s="449">
        <v>1.1386890035252062E-3</v>
      </c>
      <c r="L73" s="449">
        <v>4.0881732557362938E-4</v>
      </c>
      <c r="M73" s="300"/>
      <c r="N73" s="300"/>
      <c r="O73" s="300"/>
      <c r="P73" s="167"/>
      <c r="Q73" s="200"/>
      <c r="R73" s="77"/>
      <c r="S73" s="77"/>
    </row>
    <row r="74" spans="1:19" ht="13.5" customHeight="1">
      <c r="A74" s="136" t="s">
        <v>1239</v>
      </c>
      <c r="B74" s="450" t="s">
        <v>1240</v>
      </c>
      <c r="C74" s="451" t="s">
        <v>1241</v>
      </c>
      <c r="D74" s="451" t="s">
        <v>1226</v>
      </c>
      <c r="E74" s="114" t="s">
        <v>1154</v>
      </c>
      <c r="F74" s="114" t="s">
        <v>910</v>
      </c>
      <c r="G74" s="114" t="s">
        <v>1184</v>
      </c>
      <c r="H74" s="447">
        <v>15461316.949999999</v>
      </c>
      <c r="I74" s="448">
        <v>698.84906560425577</v>
      </c>
      <c r="J74" s="449">
        <v>2.8914091342254755E-2</v>
      </c>
      <c r="K74" s="449">
        <v>-1.2630037229554025E-3</v>
      </c>
      <c r="L74" s="449">
        <v>-2.7322397271839494E-3</v>
      </c>
      <c r="M74" s="300"/>
      <c r="N74" s="300"/>
      <c r="O74" s="300"/>
      <c r="P74" s="167"/>
      <c r="Q74" s="200"/>
      <c r="R74" s="77"/>
      <c r="S74" s="77"/>
    </row>
    <row r="75" spans="1:19" ht="12.75" customHeight="1">
      <c r="A75" s="136" t="s">
        <v>1242</v>
      </c>
      <c r="B75" s="450" t="s">
        <v>1243</v>
      </c>
      <c r="C75" s="451" t="s">
        <v>1244</v>
      </c>
      <c r="D75" s="451" t="s">
        <v>1226</v>
      </c>
      <c r="E75" s="114" t="s">
        <v>1144</v>
      </c>
      <c r="F75" s="114" t="s">
        <v>910</v>
      </c>
      <c r="G75" s="114" t="s">
        <v>1137</v>
      </c>
      <c r="H75" s="447">
        <v>49516112.810000002</v>
      </c>
      <c r="I75" s="448">
        <v>757.33323152172909</v>
      </c>
      <c r="J75" s="449">
        <v>-2.3564712739665428E-4</v>
      </c>
      <c r="K75" s="449">
        <v>-7.2273626412155956E-5</v>
      </c>
      <c r="L75" s="449">
        <v>-1.492026616147446E-3</v>
      </c>
      <c r="M75" s="300"/>
      <c r="N75" s="300"/>
      <c r="O75" s="300"/>
      <c r="P75" s="167"/>
      <c r="Q75" s="200"/>
      <c r="R75" s="77"/>
      <c r="S75" s="77"/>
    </row>
    <row r="76" spans="1:19" ht="12.75" customHeight="1">
      <c r="A76" s="136" t="s">
        <v>1245</v>
      </c>
      <c r="B76" s="450">
        <v>61515780704</v>
      </c>
      <c r="C76" s="451" t="s">
        <v>1246</v>
      </c>
      <c r="D76" s="451" t="s">
        <v>1226</v>
      </c>
      <c r="E76" s="114" t="s">
        <v>1144</v>
      </c>
      <c r="F76" s="114" t="s">
        <v>910</v>
      </c>
      <c r="G76" s="114" t="s">
        <v>1141</v>
      </c>
      <c r="H76" s="447">
        <v>251555030.58000001</v>
      </c>
      <c r="I76" s="448">
        <v>133.15058094602915</v>
      </c>
      <c r="J76" s="449">
        <v>-9.550386411499745E-3</v>
      </c>
      <c r="K76" s="449">
        <v>-1.1261296440168156E-4</v>
      </c>
      <c r="L76" s="449">
        <v>-1.5804095005289565E-4</v>
      </c>
      <c r="M76" s="300"/>
      <c r="N76" s="300"/>
      <c r="O76" s="300"/>
      <c r="P76" s="167"/>
      <c r="Q76" s="200"/>
      <c r="R76" s="77"/>
      <c r="S76" s="77"/>
    </row>
    <row r="77" spans="1:19" s="271" customFormat="1" ht="12.75" customHeight="1">
      <c r="A77" s="136" t="s">
        <v>1247</v>
      </c>
      <c r="B77" s="450">
        <v>16128752508</v>
      </c>
      <c r="C77" s="451" t="s">
        <v>1248</v>
      </c>
      <c r="D77" s="451" t="s">
        <v>1226</v>
      </c>
      <c r="E77" s="114" t="s">
        <v>1140</v>
      </c>
      <c r="F77" s="114" t="s">
        <v>910</v>
      </c>
      <c r="G77" s="114" t="s">
        <v>1137</v>
      </c>
      <c r="H77" s="447">
        <v>52730656.729999997</v>
      </c>
      <c r="I77" s="448">
        <v>115.84550133063631</v>
      </c>
      <c r="J77" s="449">
        <v>1.33290215416908E-2</v>
      </c>
      <c r="K77" s="449">
        <v>-5.2669867249867108E-3</v>
      </c>
      <c r="L77" s="449">
        <v>1.3843334721304057E-3</v>
      </c>
      <c r="M77" s="300"/>
      <c r="N77" s="300"/>
      <c r="O77" s="300"/>
      <c r="P77" s="245"/>
      <c r="Q77" s="246"/>
      <c r="R77" s="77"/>
      <c r="S77" s="77"/>
    </row>
    <row r="78" spans="1:19" s="271" customFormat="1" ht="12.75" customHeight="1">
      <c r="A78" s="136" t="s">
        <v>1249</v>
      </c>
      <c r="B78" s="450" t="s">
        <v>1250</v>
      </c>
      <c r="C78" s="451" t="s">
        <v>1251</v>
      </c>
      <c r="D78" s="451" t="s">
        <v>1252</v>
      </c>
      <c r="E78" s="114" t="s">
        <v>1144</v>
      </c>
      <c r="F78" s="114" t="s">
        <v>910</v>
      </c>
      <c r="G78" s="114" t="s">
        <v>1137</v>
      </c>
      <c r="H78" s="447">
        <v>1261441717.1700001</v>
      </c>
      <c r="I78" s="448">
        <v>1075.5851845440429</v>
      </c>
      <c r="J78" s="449">
        <v>6.0762694169005371E-3</v>
      </c>
      <c r="K78" s="449">
        <v>-8.1874831255257519E-4</v>
      </c>
      <c r="L78" s="449">
        <v>-1.2900349200374306E-2</v>
      </c>
      <c r="M78" s="300"/>
      <c r="N78" s="300"/>
      <c r="O78" s="300"/>
      <c r="P78" s="245"/>
      <c r="Q78" s="246"/>
      <c r="R78" s="77"/>
      <c r="S78" s="77"/>
    </row>
    <row r="79" spans="1:19" s="271" customFormat="1" ht="12.75" customHeight="1">
      <c r="A79" s="136" t="s">
        <v>1253</v>
      </c>
      <c r="B79" s="450">
        <v>97407922886</v>
      </c>
      <c r="C79" s="451" t="s">
        <v>1254</v>
      </c>
      <c r="D79" s="451" t="s">
        <v>1252</v>
      </c>
      <c r="E79" s="114" t="s">
        <v>1144</v>
      </c>
      <c r="F79" s="114" t="s">
        <v>910</v>
      </c>
      <c r="G79" s="114" t="s">
        <v>1137</v>
      </c>
      <c r="H79" s="447">
        <v>742405545.58000004</v>
      </c>
      <c r="I79" s="448">
        <v>927.89511910531814</v>
      </c>
      <c r="J79" s="449">
        <v>1.6059284746126279E-2</v>
      </c>
      <c r="K79" s="449">
        <v>6.2934179446090255E-3</v>
      </c>
      <c r="L79" s="449">
        <v>-4.3403778132891091E-3</v>
      </c>
      <c r="M79" s="300"/>
      <c r="N79" s="300"/>
      <c r="O79" s="300"/>
      <c r="P79" s="245"/>
      <c r="Q79" s="246"/>
      <c r="R79" s="77"/>
      <c r="S79" s="77"/>
    </row>
    <row r="80" spans="1:19" ht="12.75" customHeight="1">
      <c r="A80" s="113" t="s">
        <v>1255</v>
      </c>
      <c r="B80" s="194">
        <v>30096106301</v>
      </c>
      <c r="C80" s="445" t="s">
        <v>1256</v>
      </c>
      <c r="D80" s="445" t="s">
        <v>1252</v>
      </c>
      <c r="E80" s="114" t="s">
        <v>1144</v>
      </c>
      <c r="F80" s="114" t="s">
        <v>910</v>
      </c>
      <c r="G80" s="114" t="s">
        <v>1184</v>
      </c>
      <c r="H80" s="447">
        <v>463854004.82999998</v>
      </c>
      <c r="I80" s="448">
        <v>908.98447938500306</v>
      </c>
      <c r="J80" s="449">
        <v>3.4465300397932941E-2</v>
      </c>
      <c r="K80" s="449">
        <v>-8.6014126384692524E-4</v>
      </c>
      <c r="L80" s="449">
        <v>-2.8257335320458488E-3</v>
      </c>
      <c r="M80" s="300"/>
      <c r="N80" s="300"/>
      <c r="O80" s="300"/>
      <c r="P80" s="167"/>
      <c r="Q80" s="200"/>
      <c r="R80" s="77"/>
      <c r="S80" s="77"/>
    </row>
    <row r="81" spans="1:19" ht="12.75" customHeight="1">
      <c r="A81" s="113" t="s">
        <v>1257</v>
      </c>
      <c r="B81" s="194">
        <v>18911840764</v>
      </c>
      <c r="C81" s="445" t="s">
        <v>1258</v>
      </c>
      <c r="D81" s="445" t="s">
        <v>1252</v>
      </c>
      <c r="E81" s="114" t="s">
        <v>1136</v>
      </c>
      <c r="F81" s="114" t="s">
        <v>910</v>
      </c>
      <c r="G81" s="114" t="s">
        <v>1137</v>
      </c>
      <c r="H81" s="447">
        <v>244838216.09</v>
      </c>
      <c r="I81" s="448">
        <v>101.96075353291332</v>
      </c>
      <c r="J81" s="449">
        <v>8.856537705122558E-2</v>
      </c>
      <c r="K81" s="449">
        <v>3.388246924673588E-2</v>
      </c>
      <c r="L81" s="449">
        <v>6.6436598871941532E-2</v>
      </c>
      <c r="M81" s="300"/>
      <c r="N81" s="300"/>
      <c r="O81" s="300"/>
      <c r="P81" s="167"/>
      <c r="Q81" s="200"/>
      <c r="R81" s="77"/>
      <c r="S81" s="77"/>
    </row>
    <row r="82" spans="1:19" ht="12.75" customHeight="1">
      <c r="A82" s="113" t="s">
        <v>1259</v>
      </c>
      <c r="B82" s="194" t="s">
        <v>1260</v>
      </c>
      <c r="C82" s="445" t="s">
        <v>1261</v>
      </c>
      <c r="D82" s="445" t="s">
        <v>1252</v>
      </c>
      <c r="E82" s="114" t="s">
        <v>1144</v>
      </c>
      <c r="F82" s="114"/>
      <c r="G82" s="114" t="s">
        <v>1137</v>
      </c>
      <c r="H82" s="447">
        <v>280691236.27999997</v>
      </c>
      <c r="I82" s="448">
        <v>766.92433472182836</v>
      </c>
      <c r="J82" s="449">
        <v>7.3525760591715672E-2</v>
      </c>
      <c r="K82" s="449">
        <v>6.8791485058583568E-4</v>
      </c>
      <c r="L82" s="449">
        <v>-2.0895146258226305E-3</v>
      </c>
      <c r="M82" s="300"/>
      <c r="N82" s="300"/>
      <c r="O82" s="300"/>
      <c r="P82" s="167"/>
      <c r="Q82" s="200"/>
      <c r="R82" s="77"/>
      <c r="S82" s="77"/>
    </row>
    <row r="83" spans="1:19" ht="12.75" customHeight="1">
      <c r="A83" s="113" t="s">
        <v>1262</v>
      </c>
      <c r="B83" s="194">
        <v>62937824927</v>
      </c>
      <c r="C83" s="445" t="s">
        <v>1263</v>
      </c>
      <c r="D83" s="445" t="s">
        <v>1252</v>
      </c>
      <c r="E83" s="114" t="s">
        <v>1154</v>
      </c>
      <c r="F83" s="114" t="s">
        <v>910</v>
      </c>
      <c r="G83" s="114" t="s">
        <v>1137</v>
      </c>
      <c r="H83" s="447">
        <v>85063560.599999994</v>
      </c>
      <c r="I83" s="448">
        <v>835.38305684074317</v>
      </c>
      <c r="J83" s="449">
        <v>6.6288183148784485E-2</v>
      </c>
      <c r="K83" s="449">
        <v>1.073369514253808E-2</v>
      </c>
      <c r="L83" s="449">
        <v>7.9588526389444691E-3</v>
      </c>
      <c r="M83" s="300"/>
      <c r="N83" s="300"/>
      <c r="O83" s="300"/>
      <c r="P83" s="167"/>
      <c r="Q83" s="200"/>
      <c r="R83" s="77"/>
      <c r="S83" s="77"/>
    </row>
    <row r="84" spans="1:19" ht="12.75" customHeight="1">
      <c r="A84" s="113" t="s">
        <v>1264</v>
      </c>
      <c r="B84" s="194">
        <v>52772437018</v>
      </c>
      <c r="C84" s="445" t="s">
        <v>1265</v>
      </c>
      <c r="D84" s="445" t="s">
        <v>1252</v>
      </c>
      <c r="E84" s="114" t="s">
        <v>1140</v>
      </c>
      <c r="F84" s="114" t="s">
        <v>910</v>
      </c>
      <c r="G84" s="114" t="s">
        <v>1137</v>
      </c>
      <c r="H84" s="447">
        <v>314034118.47000003</v>
      </c>
      <c r="I84" s="448">
        <v>140.79304406780454</v>
      </c>
      <c r="J84" s="449">
        <v>7.0096114899949047E-2</v>
      </c>
      <c r="K84" s="449">
        <v>2.9348896605370545E-2</v>
      </c>
      <c r="L84" s="449">
        <v>3.7878191739161071E-2</v>
      </c>
      <c r="M84" s="300"/>
      <c r="N84" s="300"/>
      <c r="O84" s="300"/>
      <c r="P84" s="167"/>
      <c r="Q84" s="200"/>
      <c r="R84" s="77"/>
      <c r="S84" s="77"/>
    </row>
    <row r="85" spans="1:19" ht="12.75" customHeight="1">
      <c r="A85" s="136" t="s">
        <v>1266</v>
      </c>
      <c r="B85" s="194" t="s">
        <v>1267</v>
      </c>
      <c r="C85" s="445" t="s">
        <v>1268</v>
      </c>
      <c r="D85" s="445" t="s">
        <v>1252</v>
      </c>
      <c r="E85" s="114" t="s">
        <v>1154</v>
      </c>
      <c r="F85" s="114" t="s">
        <v>910</v>
      </c>
      <c r="G85" s="114" t="s">
        <v>1137</v>
      </c>
      <c r="H85" s="447">
        <v>21857471.870000001</v>
      </c>
      <c r="I85" s="448">
        <v>763.47763200821191</v>
      </c>
      <c r="J85" s="449">
        <v>9.8944337543014349E-3</v>
      </c>
      <c r="K85" s="449">
        <v>3.7085057247385755E-3</v>
      </c>
      <c r="L85" s="449">
        <v>3.1795366648821322E-3</v>
      </c>
      <c r="M85" s="300"/>
      <c r="N85" s="300"/>
      <c r="O85" s="300"/>
      <c r="P85" s="167"/>
      <c r="Q85" s="200"/>
      <c r="R85" s="77"/>
      <c r="S85" s="77"/>
    </row>
    <row r="86" spans="1:19" ht="12.75" customHeight="1">
      <c r="A86" s="113" t="s">
        <v>1269</v>
      </c>
      <c r="B86" s="194" t="s">
        <v>1270</v>
      </c>
      <c r="C86" s="445" t="s">
        <v>1271</v>
      </c>
      <c r="D86" s="445" t="s">
        <v>1252</v>
      </c>
      <c r="E86" s="114" t="s">
        <v>1154</v>
      </c>
      <c r="F86" s="114" t="s">
        <v>910</v>
      </c>
      <c r="G86" s="114" t="s">
        <v>1137</v>
      </c>
      <c r="H86" s="447">
        <v>29571243.52</v>
      </c>
      <c r="I86" s="448">
        <v>778.17333121246816</v>
      </c>
      <c r="J86" s="449">
        <v>4.2829161474867483E-2</v>
      </c>
      <c r="K86" s="449">
        <v>1.0291813611576828E-2</v>
      </c>
      <c r="L86" s="449">
        <v>-1.6919302317547347E-3</v>
      </c>
      <c r="M86" s="300"/>
      <c r="N86" s="300"/>
      <c r="O86" s="300"/>
      <c r="P86" s="167"/>
      <c r="Q86" s="200"/>
      <c r="R86" s="77"/>
      <c r="S86" s="77"/>
    </row>
    <row r="87" spans="1:19" ht="12.75" customHeight="1">
      <c r="A87" s="113" t="s">
        <v>1272</v>
      </c>
      <c r="B87" s="194">
        <v>31076456551</v>
      </c>
      <c r="C87" s="445" t="s">
        <v>1273</v>
      </c>
      <c r="D87" s="445" t="s">
        <v>1252</v>
      </c>
      <c r="E87" s="114" t="s">
        <v>1144</v>
      </c>
      <c r="F87" s="114" t="s">
        <v>910</v>
      </c>
      <c r="G87" s="114" t="s">
        <v>1141</v>
      </c>
      <c r="H87" s="447">
        <v>473174320.16000003</v>
      </c>
      <c r="I87" s="448">
        <v>106.08905448213494</v>
      </c>
      <c r="J87" s="449">
        <v>8.6132015631379399E-2</v>
      </c>
      <c r="K87" s="449">
        <v>5.2384916857661779E-4</v>
      </c>
      <c r="L87" s="449">
        <v>1.9246895140547782E-3</v>
      </c>
      <c r="M87" s="300"/>
      <c r="N87" s="300"/>
      <c r="O87" s="300"/>
      <c r="P87" s="167"/>
      <c r="Q87" s="200"/>
      <c r="R87" s="77"/>
      <c r="S87" s="77"/>
    </row>
    <row r="88" spans="1:19" ht="12.75" customHeight="1">
      <c r="A88" s="113" t="s">
        <v>1514</v>
      </c>
      <c r="B88" s="194">
        <v>66324185184</v>
      </c>
      <c r="C88" s="445" t="s">
        <v>1274</v>
      </c>
      <c r="D88" s="445" t="s">
        <v>1252</v>
      </c>
      <c r="E88" s="114" t="s">
        <v>1144</v>
      </c>
      <c r="F88" s="114" t="s">
        <v>910</v>
      </c>
      <c r="G88" s="114" t="s">
        <v>1141</v>
      </c>
      <c r="H88" s="447">
        <v>660533853.91999996</v>
      </c>
      <c r="I88" s="448">
        <v>144.27525241119608</v>
      </c>
      <c r="J88" s="449">
        <v>9.9908435532377382E-2</v>
      </c>
      <c r="K88" s="449">
        <v>2.2307047911662714E-4</v>
      </c>
      <c r="L88" s="449">
        <v>1.2799631033504344E-3</v>
      </c>
      <c r="M88" s="300"/>
      <c r="N88" s="300"/>
      <c r="O88" s="300"/>
      <c r="P88" s="167"/>
      <c r="Q88" s="200"/>
      <c r="R88" s="77"/>
      <c r="S88" s="77"/>
    </row>
    <row r="89" spans="1:19" ht="12.75" customHeight="1">
      <c r="A89" s="113" t="s">
        <v>1275</v>
      </c>
      <c r="B89" s="194">
        <v>89187481269</v>
      </c>
      <c r="C89" s="445" t="s">
        <v>1276</v>
      </c>
      <c r="D89" s="445" t="s">
        <v>1277</v>
      </c>
      <c r="E89" s="114" t="s">
        <v>1154</v>
      </c>
      <c r="F89" s="114" t="s">
        <v>910</v>
      </c>
      <c r="G89" s="114" t="s">
        <v>1137</v>
      </c>
      <c r="H89" s="447">
        <v>112864175.26620001</v>
      </c>
      <c r="I89" s="448">
        <v>839.79055450582393</v>
      </c>
      <c r="J89" s="449">
        <v>-1.0452002861524146E-2</v>
      </c>
      <c r="K89" s="449">
        <v>2.5722980965949827E-3</v>
      </c>
      <c r="L89" s="449">
        <v>9.0353239777989369E-3</v>
      </c>
      <c r="M89" s="300"/>
      <c r="N89" s="300"/>
      <c r="O89" s="300"/>
      <c r="P89" s="167"/>
      <c r="Q89" s="200"/>
      <c r="R89" s="77"/>
      <c r="S89" s="77"/>
    </row>
    <row r="90" spans="1:19" ht="12.75" customHeight="1">
      <c r="A90" s="113" t="s">
        <v>1278</v>
      </c>
      <c r="B90" s="194" t="s">
        <v>1279</v>
      </c>
      <c r="C90" s="445" t="s">
        <v>1280</v>
      </c>
      <c r="D90" s="445" t="s">
        <v>1277</v>
      </c>
      <c r="E90" s="114" t="s">
        <v>1144</v>
      </c>
      <c r="F90" s="114" t="s">
        <v>910</v>
      </c>
      <c r="G90" s="114" t="s">
        <v>1137</v>
      </c>
      <c r="H90" s="447">
        <v>530810090.01800001</v>
      </c>
      <c r="I90" s="448">
        <v>857.85434244238172</v>
      </c>
      <c r="J90" s="449">
        <v>-2.6216617277005305E-2</v>
      </c>
      <c r="K90" s="449">
        <v>-1.1671168546978361E-4</v>
      </c>
      <c r="L90" s="449">
        <v>-1.0947721862532678E-2</v>
      </c>
      <c r="M90" s="300"/>
      <c r="N90" s="300"/>
      <c r="O90" s="300"/>
      <c r="P90" s="167"/>
      <c r="Q90" s="200"/>
      <c r="R90" s="77"/>
      <c r="S90" s="77"/>
    </row>
    <row r="91" spans="1:19" ht="12.75" customHeight="1">
      <c r="A91" s="113" t="s">
        <v>1281</v>
      </c>
      <c r="B91" s="194">
        <v>27751007165</v>
      </c>
      <c r="C91" s="445" t="s">
        <v>1282</v>
      </c>
      <c r="D91" s="445" t="s">
        <v>1277</v>
      </c>
      <c r="E91" s="114" t="s">
        <v>1144</v>
      </c>
      <c r="F91" s="114" t="s">
        <v>910</v>
      </c>
      <c r="G91" s="114" t="s">
        <v>1137</v>
      </c>
      <c r="H91" s="447">
        <v>115097843.4321</v>
      </c>
      <c r="I91" s="448">
        <v>802.9812809870682</v>
      </c>
      <c r="J91" s="449">
        <v>-2.1452192032993533E-3</v>
      </c>
      <c r="K91" s="449">
        <v>2.72529063467708E-3</v>
      </c>
      <c r="L91" s="449">
        <v>-2.2078161682038688E-3</v>
      </c>
      <c r="M91" s="300"/>
      <c r="N91" s="300"/>
      <c r="O91" s="300"/>
      <c r="P91" s="167"/>
      <c r="Q91" s="200"/>
      <c r="R91" s="77"/>
      <c r="S91" s="77"/>
    </row>
    <row r="92" spans="1:19" ht="12.75" customHeight="1">
      <c r="A92" s="113" t="s">
        <v>1283</v>
      </c>
      <c r="B92" s="194">
        <v>20010251059</v>
      </c>
      <c r="C92" s="445" t="s">
        <v>1284</v>
      </c>
      <c r="D92" s="445" t="s">
        <v>1277</v>
      </c>
      <c r="E92" s="114" t="s">
        <v>1144</v>
      </c>
      <c r="F92" s="114" t="s">
        <v>910</v>
      </c>
      <c r="G92" s="114" t="s">
        <v>1137</v>
      </c>
      <c r="H92" s="447">
        <v>267830860.58539999</v>
      </c>
      <c r="I92" s="448">
        <v>812.51982349252614</v>
      </c>
      <c r="J92" s="449">
        <v>3.7612241293164095E-2</v>
      </c>
      <c r="K92" s="449">
        <v>6.1122542221525578E-4</v>
      </c>
      <c r="L92" s="449">
        <v>-2.2620818304296408E-3</v>
      </c>
      <c r="M92" s="300"/>
      <c r="N92" s="300"/>
      <c r="O92" s="300"/>
      <c r="P92" s="167"/>
      <c r="Q92" s="200"/>
      <c r="R92" s="77"/>
      <c r="S92" s="77"/>
    </row>
    <row r="93" spans="1:19" ht="12.75" customHeight="1">
      <c r="A93" s="136" t="s">
        <v>1285</v>
      </c>
      <c r="B93" s="194" t="s">
        <v>1286</v>
      </c>
      <c r="C93" s="445" t="s">
        <v>1287</v>
      </c>
      <c r="D93" s="445" t="s">
        <v>1277</v>
      </c>
      <c r="E93" s="114" t="s">
        <v>1144</v>
      </c>
      <c r="F93" s="114" t="s">
        <v>910</v>
      </c>
      <c r="G93" s="114" t="s">
        <v>1141</v>
      </c>
      <c r="H93" s="447">
        <v>272016246.72039998</v>
      </c>
      <c r="I93" s="448">
        <v>103.53772263302122</v>
      </c>
      <c r="J93" s="449">
        <v>5.7065369146984013E-2</v>
      </c>
      <c r="K93" s="449">
        <v>4.0575300510381496E-5</v>
      </c>
      <c r="L93" s="449">
        <v>-3.2591580534588882E-3</v>
      </c>
      <c r="M93" s="300"/>
      <c r="N93" s="300"/>
      <c r="O93" s="300"/>
      <c r="P93" s="167"/>
      <c r="Q93" s="200"/>
      <c r="R93" s="77"/>
      <c r="S93" s="77"/>
    </row>
    <row r="94" spans="1:19" ht="12.75" customHeight="1">
      <c r="A94" s="136" t="s">
        <v>1288</v>
      </c>
      <c r="B94" s="194" t="s">
        <v>1289</v>
      </c>
      <c r="C94" s="445" t="s">
        <v>1290</v>
      </c>
      <c r="D94" s="445" t="s">
        <v>1277</v>
      </c>
      <c r="E94" s="114" t="s">
        <v>1144</v>
      </c>
      <c r="F94" s="114" t="s">
        <v>910</v>
      </c>
      <c r="G94" s="114" t="s">
        <v>1184</v>
      </c>
      <c r="H94" s="447">
        <v>122190962.0909</v>
      </c>
      <c r="I94" s="448">
        <v>664.61222963258149</v>
      </c>
      <c r="J94" s="449">
        <v>0.23814272991910035</v>
      </c>
      <c r="K94" s="449">
        <v>-3.5695009473069028E-4</v>
      </c>
      <c r="L94" s="449">
        <v>-3.1432651877989493E-3</v>
      </c>
      <c r="M94" s="300"/>
      <c r="N94" s="300"/>
      <c r="O94" s="300"/>
      <c r="P94" s="167"/>
      <c r="Q94" s="200"/>
      <c r="R94" s="77"/>
      <c r="S94" s="77"/>
    </row>
    <row r="95" spans="1:19" ht="12.75" customHeight="1">
      <c r="A95" s="113" t="s">
        <v>1291</v>
      </c>
      <c r="B95" s="194" t="s">
        <v>1292</v>
      </c>
      <c r="C95" s="445" t="s">
        <v>1293</v>
      </c>
      <c r="D95" s="445" t="s">
        <v>1277</v>
      </c>
      <c r="E95" s="114" t="s">
        <v>1294</v>
      </c>
      <c r="F95" s="114" t="s">
        <v>910</v>
      </c>
      <c r="G95" s="114" t="s">
        <v>1137</v>
      </c>
      <c r="H95" s="447">
        <v>7580548.5790999997</v>
      </c>
      <c r="I95" s="448">
        <v>739.51024815816743</v>
      </c>
      <c r="J95" s="449">
        <v>1.7004554302631592E-2</v>
      </c>
      <c r="K95" s="449">
        <v>3.5643392511188754E-3</v>
      </c>
      <c r="L95" s="449">
        <v>-7.80067206375612E-3</v>
      </c>
      <c r="M95" s="300"/>
      <c r="N95" s="300"/>
      <c r="O95" s="300"/>
      <c r="P95" s="167"/>
      <c r="Q95" s="200"/>
      <c r="R95" s="77"/>
      <c r="S95" s="77"/>
    </row>
    <row r="96" spans="1:19" s="271" customFormat="1" ht="12.75" customHeight="1">
      <c r="A96" s="113" t="s">
        <v>1295</v>
      </c>
      <c r="B96" s="194" t="s">
        <v>1296</v>
      </c>
      <c r="C96" s="445" t="s">
        <v>1297</v>
      </c>
      <c r="D96" s="445" t="s">
        <v>1277</v>
      </c>
      <c r="E96" s="114" t="s">
        <v>1294</v>
      </c>
      <c r="F96" s="114" t="s">
        <v>910</v>
      </c>
      <c r="G96" s="114" t="s">
        <v>1137</v>
      </c>
      <c r="H96" s="447">
        <v>17202036.280299999</v>
      </c>
      <c r="I96" s="448">
        <v>920.2049004675215</v>
      </c>
      <c r="J96" s="449">
        <v>9.5923596496596097E-2</v>
      </c>
      <c r="K96" s="449">
        <v>4.0254255171245701E-2</v>
      </c>
      <c r="L96" s="449">
        <v>5.3756005553756703E-2</v>
      </c>
      <c r="M96" s="300"/>
      <c r="N96" s="300"/>
      <c r="O96" s="300"/>
      <c r="P96" s="167"/>
      <c r="Q96" s="200"/>
      <c r="R96" s="77"/>
      <c r="S96" s="77"/>
    </row>
    <row r="97" spans="1:19" s="271" customFormat="1" ht="12.75" customHeight="1">
      <c r="A97" s="113" t="s">
        <v>1298</v>
      </c>
      <c r="B97" s="194">
        <v>79301865686</v>
      </c>
      <c r="C97" s="445" t="s">
        <v>1299</v>
      </c>
      <c r="D97" s="445" t="s">
        <v>1277</v>
      </c>
      <c r="E97" s="114" t="s">
        <v>1154</v>
      </c>
      <c r="F97" s="114" t="s">
        <v>910</v>
      </c>
      <c r="G97" s="114" t="s">
        <v>1137</v>
      </c>
      <c r="H97" s="447">
        <v>117369377.76620001</v>
      </c>
      <c r="I97" s="448">
        <v>917.92634300210443</v>
      </c>
      <c r="J97" s="449">
        <v>-8.924432978135588E-2</v>
      </c>
      <c r="K97" s="449">
        <v>1.0192321438001306E-2</v>
      </c>
      <c r="L97" s="449">
        <v>5.1573537697880978E-2</v>
      </c>
      <c r="M97" s="300"/>
      <c r="N97" s="300"/>
      <c r="O97" s="300"/>
      <c r="P97" s="167"/>
      <c r="Q97" s="200"/>
      <c r="R97" s="77"/>
      <c r="S97" s="77"/>
    </row>
    <row r="98" spans="1:19" s="271" customFormat="1" ht="12.75" customHeight="1">
      <c r="A98" s="113" t="s">
        <v>1300</v>
      </c>
      <c r="B98" s="194" t="s">
        <v>1301</v>
      </c>
      <c r="C98" s="445" t="s">
        <v>1302</v>
      </c>
      <c r="D98" s="445" t="s">
        <v>1277</v>
      </c>
      <c r="E98" s="114" t="s">
        <v>1294</v>
      </c>
      <c r="F98" s="114" t="s">
        <v>910</v>
      </c>
      <c r="G98" s="114" t="s">
        <v>1137</v>
      </c>
      <c r="H98" s="447">
        <v>105330099.80069999</v>
      </c>
      <c r="I98" s="448">
        <v>804.64611439746477</v>
      </c>
      <c r="J98" s="449">
        <v>6.9089558488808489E-2</v>
      </c>
      <c r="K98" s="449">
        <v>3.9115357861658984E-2</v>
      </c>
      <c r="L98" s="449">
        <v>4.1793888586942218E-2</v>
      </c>
      <c r="M98" s="300"/>
      <c r="N98" s="300"/>
      <c r="O98" s="300"/>
      <c r="P98" s="167"/>
      <c r="Q98" s="200"/>
      <c r="R98" s="77"/>
      <c r="S98" s="77"/>
    </row>
    <row r="99" spans="1:19" s="271" customFormat="1" ht="12.75" customHeight="1">
      <c r="A99" s="113" t="s">
        <v>1303</v>
      </c>
      <c r="B99" s="194" t="s">
        <v>1304</v>
      </c>
      <c r="C99" s="445" t="s">
        <v>1305</v>
      </c>
      <c r="D99" s="445" t="s">
        <v>1277</v>
      </c>
      <c r="E99" s="114" t="s">
        <v>1144</v>
      </c>
      <c r="F99" s="114" t="s">
        <v>910</v>
      </c>
      <c r="G99" s="114" t="s">
        <v>1184</v>
      </c>
      <c r="H99" s="447">
        <v>53142527.471600004</v>
      </c>
      <c r="I99" s="448">
        <v>687.54648985778533</v>
      </c>
      <c r="J99" s="449">
        <v>2.9933739308910301E-2</v>
      </c>
      <c r="K99" s="449">
        <v>-2.7326108453074038E-4</v>
      </c>
      <c r="L99" s="449">
        <v>-3.9030147379601754E-3</v>
      </c>
      <c r="M99" s="300"/>
      <c r="N99" s="300"/>
      <c r="O99" s="300"/>
      <c r="P99" s="167"/>
      <c r="Q99" s="200"/>
      <c r="R99" s="77"/>
      <c r="S99" s="77"/>
    </row>
    <row r="100" spans="1:19" s="271" customFormat="1" ht="12.75" customHeight="1">
      <c r="A100" s="113" t="s">
        <v>1573</v>
      </c>
      <c r="B100" s="194" t="s">
        <v>1577</v>
      </c>
      <c r="C100" s="445" t="s">
        <v>1578</v>
      </c>
      <c r="D100" s="445" t="s">
        <v>1277</v>
      </c>
      <c r="E100" s="114" t="s">
        <v>1154</v>
      </c>
      <c r="F100" s="114" t="s">
        <v>910</v>
      </c>
      <c r="G100" s="114" t="s">
        <v>1137</v>
      </c>
      <c r="H100" s="447">
        <v>42861014.200199999</v>
      </c>
      <c r="I100" s="448">
        <v>756.76180556897793</v>
      </c>
      <c r="J100" s="449" t="s">
        <v>910</v>
      </c>
      <c r="K100" s="449" t="s">
        <v>910</v>
      </c>
      <c r="L100" s="449" t="s">
        <v>910</v>
      </c>
      <c r="M100" s="300"/>
      <c r="N100" s="300"/>
      <c r="O100" s="300"/>
      <c r="P100" s="167"/>
      <c r="Q100" s="200"/>
      <c r="R100" s="77"/>
      <c r="S100" s="77"/>
    </row>
    <row r="101" spans="1:19" s="271" customFormat="1" ht="12.75" customHeight="1">
      <c r="A101" s="113" t="s">
        <v>1306</v>
      </c>
      <c r="B101" s="194">
        <v>37884602446</v>
      </c>
      <c r="C101" s="445" t="s">
        <v>1307</v>
      </c>
      <c r="D101" s="445" t="s">
        <v>80</v>
      </c>
      <c r="E101" s="114" t="s">
        <v>1136</v>
      </c>
      <c r="F101" s="114" t="s">
        <v>910</v>
      </c>
      <c r="G101" s="114" t="s">
        <v>1141</v>
      </c>
      <c r="H101" s="447">
        <v>195832381.47060001</v>
      </c>
      <c r="I101" s="448">
        <v>124.15740083184627</v>
      </c>
      <c r="J101" s="449">
        <v>3.8921853115267968E-3</v>
      </c>
      <c r="K101" s="449">
        <v>1.7893253533918241E-2</v>
      </c>
      <c r="L101" s="449">
        <v>4.5196865978925915E-2</v>
      </c>
      <c r="M101" s="300"/>
      <c r="N101" s="300"/>
      <c r="O101" s="300"/>
      <c r="P101" s="167"/>
      <c r="Q101" s="200"/>
      <c r="R101" s="77"/>
      <c r="S101" s="77"/>
    </row>
    <row r="102" spans="1:19" s="271" customFormat="1" ht="12.75" customHeight="1">
      <c r="A102" s="113" t="s">
        <v>1308</v>
      </c>
      <c r="B102" s="194" t="s">
        <v>1309</v>
      </c>
      <c r="C102" s="445" t="s">
        <v>1310</v>
      </c>
      <c r="D102" s="445" t="s">
        <v>80</v>
      </c>
      <c r="E102" s="114" t="s">
        <v>1144</v>
      </c>
      <c r="F102" s="114" t="s">
        <v>910</v>
      </c>
      <c r="G102" s="114" t="s">
        <v>1184</v>
      </c>
      <c r="H102" s="447">
        <v>91409826.681099996</v>
      </c>
      <c r="I102" s="448">
        <v>719.2004904437365</v>
      </c>
      <c r="J102" s="449">
        <v>2.8726611385284206E-2</v>
      </c>
      <c r="K102" s="449">
        <v>9.6145872630515328E-5</v>
      </c>
      <c r="L102" s="449">
        <v>-9.2321224721569894E-4</v>
      </c>
      <c r="M102" s="300"/>
      <c r="N102" s="300"/>
      <c r="O102" s="300"/>
      <c r="P102" s="167"/>
      <c r="Q102" s="200"/>
      <c r="R102" s="77"/>
      <c r="S102" s="77"/>
    </row>
    <row r="103" spans="1:19" s="271" customFormat="1" ht="12.75" customHeight="1">
      <c r="A103" s="113" t="s">
        <v>1311</v>
      </c>
      <c r="B103" s="194">
        <v>94465089647</v>
      </c>
      <c r="C103" s="445" t="s">
        <v>1312</v>
      </c>
      <c r="D103" s="445" t="s">
        <v>80</v>
      </c>
      <c r="E103" s="114" t="s">
        <v>1144</v>
      </c>
      <c r="F103" s="114" t="s">
        <v>910</v>
      </c>
      <c r="G103" s="114" t="s">
        <v>1137</v>
      </c>
      <c r="H103" s="447">
        <v>1892323107.4893999</v>
      </c>
      <c r="I103" s="448">
        <v>1613.8116403286692</v>
      </c>
      <c r="J103" s="449">
        <v>5.5445317465472321E-3</v>
      </c>
      <c r="K103" s="449">
        <v>2.2124438746162767E-3</v>
      </c>
      <c r="L103" s="449">
        <v>-5.1950433307239585E-3</v>
      </c>
      <c r="M103" s="300"/>
      <c r="N103" s="300"/>
      <c r="O103" s="300"/>
      <c r="P103" s="167"/>
      <c r="Q103" s="200"/>
      <c r="R103" s="77"/>
      <c r="S103" s="77"/>
    </row>
    <row r="104" spans="1:19" s="271" customFormat="1" ht="12.75" customHeight="1">
      <c r="A104" s="113" t="s">
        <v>1313</v>
      </c>
      <c r="B104" s="194">
        <v>78935969676</v>
      </c>
      <c r="C104" s="445" t="s">
        <v>1314</v>
      </c>
      <c r="D104" s="445" t="s">
        <v>80</v>
      </c>
      <c r="E104" s="114" t="s">
        <v>1136</v>
      </c>
      <c r="F104" s="114" t="s">
        <v>910</v>
      </c>
      <c r="G104" s="114" t="s">
        <v>1137</v>
      </c>
      <c r="H104" s="447">
        <v>91490305.526999995</v>
      </c>
      <c r="I104" s="448">
        <v>1030.9127505823305</v>
      </c>
      <c r="J104" s="449">
        <v>-3.221035189540089E-4</v>
      </c>
      <c r="K104" s="449">
        <v>-1.5147793566111734E-2</v>
      </c>
      <c r="L104" s="449">
        <v>6.719492388468451E-2</v>
      </c>
      <c r="M104" s="300"/>
      <c r="N104" s="300"/>
      <c r="O104" s="300"/>
      <c r="P104" s="167"/>
      <c r="Q104" s="200"/>
      <c r="R104" s="77"/>
      <c r="S104" s="77"/>
    </row>
    <row r="105" spans="1:19" s="271" customFormat="1" ht="12.75" customHeight="1">
      <c r="A105" s="113" t="s">
        <v>1315</v>
      </c>
      <c r="B105" s="194" t="s">
        <v>1316</v>
      </c>
      <c r="C105" s="445" t="s">
        <v>1317</v>
      </c>
      <c r="D105" s="445" t="s">
        <v>80</v>
      </c>
      <c r="E105" s="114" t="s">
        <v>1154</v>
      </c>
      <c r="F105" s="114" t="s">
        <v>910</v>
      </c>
      <c r="G105" s="114" t="s">
        <v>1137</v>
      </c>
      <c r="H105" s="447">
        <v>66495865.997599997</v>
      </c>
      <c r="I105" s="448">
        <v>824.81091808044334</v>
      </c>
      <c r="J105" s="449">
        <v>-4.6788253221370368E-3</v>
      </c>
      <c r="K105" s="449">
        <v>-2.0653443739617749E-3</v>
      </c>
      <c r="L105" s="449">
        <v>-4.5714211573528729E-3</v>
      </c>
      <c r="M105" s="300"/>
      <c r="N105" s="300"/>
      <c r="O105" s="300"/>
      <c r="P105" s="167"/>
      <c r="Q105" s="200"/>
      <c r="R105" s="77"/>
      <c r="S105" s="77"/>
    </row>
    <row r="106" spans="1:19" s="271" customFormat="1" ht="12.75" customHeight="1">
      <c r="A106" s="113" t="s">
        <v>1318</v>
      </c>
      <c r="B106" s="194" t="s">
        <v>1319</v>
      </c>
      <c r="C106" s="445" t="s">
        <v>1320</v>
      </c>
      <c r="D106" s="445" t="s">
        <v>80</v>
      </c>
      <c r="E106" s="114" t="s">
        <v>1154</v>
      </c>
      <c r="F106" s="114" t="s">
        <v>910</v>
      </c>
      <c r="G106" s="114" t="s">
        <v>1184</v>
      </c>
      <c r="H106" s="447">
        <v>99955302.381500006</v>
      </c>
      <c r="I106" s="448">
        <v>719.79725787145583</v>
      </c>
      <c r="J106" s="449">
        <v>2.9008534320773327E-2</v>
      </c>
      <c r="K106" s="449">
        <v>-8.2967474205208891E-4</v>
      </c>
      <c r="L106" s="449">
        <v>-4.0688665476669161E-3</v>
      </c>
      <c r="M106" s="300"/>
      <c r="N106" s="300"/>
      <c r="O106" s="300"/>
      <c r="P106" s="167"/>
      <c r="Q106" s="200"/>
      <c r="R106" s="77"/>
      <c r="S106" s="77"/>
    </row>
    <row r="107" spans="1:19" s="271" customFormat="1" ht="12.75" customHeight="1">
      <c r="A107" s="113" t="s">
        <v>1321</v>
      </c>
      <c r="B107" s="194">
        <v>35313366580</v>
      </c>
      <c r="C107" s="445" t="s">
        <v>1322</v>
      </c>
      <c r="D107" s="445" t="s">
        <v>80</v>
      </c>
      <c r="E107" s="114" t="s">
        <v>1144</v>
      </c>
      <c r="F107" s="114" t="s">
        <v>1323</v>
      </c>
      <c r="G107" s="114" t="s">
        <v>1137</v>
      </c>
      <c r="H107" s="447">
        <v>95411469.452600002</v>
      </c>
      <c r="I107" s="448">
        <v>1147.9348</v>
      </c>
      <c r="J107" s="449">
        <v>5.1408126622889405E-3</v>
      </c>
      <c r="K107" s="449">
        <v>2.7126430066171103E-4</v>
      </c>
      <c r="L107" s="449">
        <v>8.0718618482533699E-4</v>
      </c>
      <c r="M107" s="300"/>
      <c r="N107" s="300"/>
      <c r="O107" s="300"/>
      <c r="P107" s="167"/>
      <c r="Q107" s="200"/>
      <c r="R107" s="77"/>
      <c r="S107" s="77"/>
    </row>
    <row r="108" spans="1:19" s="271" customFormat="1" ht="12.75" customHeight="1">
      <c r="A108" s="113" t="s">
        <v>910</v>
      </c>
      <c r="B108" s="194" t="s">
        <v>910</v>
      </c>
      <c r="C108" s="445" t="s">
        <v>910</v>
      </c>
      <c r="D108" s="445" t="s">
        <v>910</v>
      </c>
      <c r="E108" s="114" t="s">
        <v>910</v>
      </c>
      <c r="F108" s="114" t="s">
        <v>1324</v>
      </c>
      <c r="G108" s="114" t="s">
        <v>1137</v>
      </c>
      <c r="H108" s="447">
        <v>476754805.389</v>
      </c>
      <c r="I108" s="448">
        <v>1148.0228</v>
      </c>
      <c r="J108" s="449">
        <v>0.19247187763668361</v>
      </c>
      <c r="K108" s="449">
        <v>3.4794450171360403E-4</v>
      </c>
      <c r="L108" s="449">
        <v>8.8390746933053599E-4</v>
      </c>
      <c r="M108" s="300"/>
      <c r="N108" s="300"/>
      <c r="O108" s="300"/>
      <c r="P108" s="167"/>
      <c r="Q108" s="200"/>
      <c r="R108" s="77"/>
      <c r="S108" s="77"/>
    </row>
    <row r="109" spans="1:19" s="271" customFormat="1" ht="12.75" customHeight="1">
      <c r="A109" s="113" t="s">
        <v>1325</v>
      </c>
      <c r="B109" s="194">
        <v>41002460007</v>
      </c>
      <c r="C109" s="445" t="s">
        <v>1326</v>
      </c>
      <c r="D109" s="445" t="s">
        <v>80</v>
      </c>
      <c r="E109" s="114" t="s">
        <v>1136</v>
      </c>
      <c r="F109" s="114" t="s">
        <v>910</v>
      </c>
      <c r="G109" s="114" t="s">
        <v>1137</v>
      </c>
      <c r="H109" s="447">
        <v>248147760.55989999</v>
      </c>
      <c r="I109" s="448">
        <v>1167.0529305438558</v>
      </c>
      <c r="J109" s="449">
        <v>2.8995470452715777E-2</v>
      </c>
      <c r="K109" s="449">
        <v>4.8523379464096461E-2</v>
      </c>
      <c r="L109" s="449">
        <v>1.7664201224653509E-2</v>
      </c>
      <c r="M109" s="300"/>
      <c r="N109" s="300"/>
      <c r="O109" s="300"/>
      <c r="P109" s="167"/>
      <c r="Q109" s="200"/>
      <c r="R109" s="77"/>
      <c r="S109" s="77"/>
    </row>
    <row r="110" spans="1:19" s="271" customFormat="1" ht="12.75" customHeight="1">
      <c r="A110" s="113" t="s">
        <v>1327</v>
      </c>
      <c r="B110" s="194">
        <v>58320210450</v>
      </c>
      <c r="C110" s="445" t="s">
        <v>1328</v>
      </c>
      <c r="D110" s="445" t="s">
        <v>80</v>
      </c>
      <c r="E110" s="114" t="s">
        <v>1154</v>
      </c>
      <c r="F110" s="114" t="s">
        <v>910</v>
      </c>
      <c r="G110" s="114" t="s">
        <v>1137</v>
      </c>
      <c r="H110" s="447">
        <v>18778699.072900001</v>
      </c>
      <c r="I110" s="448">
        <v>944.76923908945719</v>
      </c>
      <c r="J110" s="449">
        <v>4.8199023442337285E-2</v>
      </c>
      <c r="K110" s="449">
        <v>2.3134574615759185E-2</v>
      </c>
      <c r="L110" s="449">
        <v>3.3506136487191807E-2</v>
      </c>
      <c r="M110" s="300"/>
      <c r="N110" s="300"/>
      <c r="O110" s="300"/>
      <c r="P110" s="167"/>
      <c r="Q110" s="200"/>
      <c r="R110" s="77"/>
      <c r="S110" s="77"/>
    </row>
    <row r="111" spans="1:19" s="271" customFormat="1" ht="12.75" customHeight="1">
      <c r="A111" s="113" t="s">
        <v>1329</v>
      </c>
      <c r="B111" s="194">
        <v>31982273976</v>
      </c>
      <c r="C111" s="445" t="s">
        <v>1330</v>
      </c>
      <c r="D111" s="445" t="s">
        <v>80</v>
      </c>
      <c r="E111" s="114" t="s">
        <v>1154</v>
      </c>
      <c r="F111" s="114" t="s">
        <v>910</v>
      </c>
      <c r="G111" s="114" t="s">
        <v>1137</v>
      </c>
      <c r="H111" s="447">
        <v>16715471.646600001</v>
      </c>
      <c r="I111" s="448">
        <v>973.29521259870899</v>
      </c>
      <c r="J111" s="449">
        <v>4.7048492009962084E-2</v>
      </c>
      <c r="K111" s="449">
        <v>3.47031460722107E-2</v>
      </c>
      <c r="L111" s="449">
        <v>4.7431073801362356E-2</v>
      </c>
      <c r="M111" s="300"/>
      <c r="N111" s="300"/>
      <c r="O111" s="300"/>
      <c r="P111" s="167"/>
      <c r="Q111" s="200"/>
      <c r="R111" s="77"/>
      <c r="S111" s="77"/>
    </row>
    <row r="112" spans="1:19" s="271" customFormat="1" ht="12.75" customHeight="1">
      <c r="A112" s="113" t="s">
        <v>1331</v>
      </c>
      <c r="B112" s="194" t="s">
        <v>1332</v>
      </c>
      <c r="C112" s="445" t="s">
        <v>1333</v>
      </c>
      <c r="D112" s="445" t="s">
        <v>80</v>
      </c>
      <c r="E112" s="114" t="s">
        <v>1154</v>
      </c>
      <c r="F112" s="114" t="s">
        <v>910</v>
      </c>
      <c r="G112" s="114" t="s">
        <v>1137</v>
      </c>
      <c r="H112" s="447">
        <v>11611318.0649</v>
      </c>
      <c r="I112" s="448">
        <v>989.7544649246754</v>
      </c>
      <c r="J112" s="449">
        <v>4.6243208766947097E-2</v>
      </c>
      <c r="K112" s="449">
        <v>4.3474206304759955E-2</v>
      </c>
      <c r="L112" s="449">
        <v>5.6568084837265387E-2</v>
      </c>
      <c r="M112" s="300"/>
      <c r="N112" s="300"/>
      <c r="O112" s="300"/>
      <c r="P112" s="167"/>
      <c r="Q112" s="200"/>
      <c r="R112" s="77"/>
      <c r="S112" s="77"/>
    </row>
    <row r="113" spans="1:19" s="271" customFormat="1" ht="12.75" customHeight="1">
      <c r="A113" s="113" t="s">
        <v>1334</v>
      </c>
      <c r="B113" s="194">
        <v>40820433166</v>
      </c>
      <c r="C113" s="445" t="s">
        <v>1335</v>
      </c>
      <c r="D113" s="445" t="s">
        <v>80</v>
      </c>
      <c r="E113" s="114" t="s">
        <v>1154</v>
      </c>
      <c r="F113" s="114" t="s">
        <v>910</v>
      </c>
      <c r="G113" s="114" t="s">
        <v>1137</v>
      </c>
      <c r="H113" s="447">
        <v>9057864.4958999995</v>
      </c>
      <c r="I113" s="448">
        <v>992.51746956592172</v>
      </c>
      <c r="J113" s="449">
        <v>4.5358517232795048E-2</v>
      </c>
      <c r="K113" s="449">
        <v>4.3606365672191227E-2</v>
      </c>
      <c r="L113" s="449">
        <v>5.8874725438452291E-2</v>
      </c>
      <c r="M113" s="300"/>
      <c r="N113" s="300"/>
      <c r="O113" s="300"/>
      <c r="P113" s="167"/>
      <c r="Q113" s="200"/>
      <c r="R113" s="77"/>
      <c r="S113" s="77"/>
    </row>
    <row r="114" spans="1:19" s="271" customFormat="1" ht="12.75" customHeight="1">
      <c r="A114" s="113" t="s">
        <v>1336</v>
      </c>
      <c r="B114" s="194" t="s">
        <v>1337</v>
      </c>
      <c r="C114" s="445" t="s">
        <v>1338</v>
      </c>
      <c r="D114" s="445" t="s">
        <v>80</v>
      </c>
      <c r="E114" s="114" t="s">
        <v>1144</v>
      </c>
      <c r="F114" s="114" t="s">
        <v>910</v>
      </c>
      <c r="G114" s="114" t="s">
        <v>1137</v>
      </c>
      <c r="H114" s="447">
        <v>90321548.660999998</v>
      </c>
      <c r="I114" s="448">
        <v>811.65539248400455</v>
      </c>
      <c r="J114" s="449">
        <v>5.4394171229950272E-2</v>
      </c>
      <c r="K114" s="449">
        <v>6.8334653618475905E-3</v>
      </c>
      <c r="L114" s="449">
        <v>2.550368643905454E-3</v>
      </c>
      <c r="M114" s="300"/>
      <c r="N114" s="300"/>
      <c r="O114" s="300"/>
      <c r="P114" s="167"/>
      <c r="Q114" s="200"/>
      <c r="R114" s="77"/>
      <c r="S114" s="77"/>
    </row>
    <row r="115" spans="1:19" s="271" customFormat="1" ht="12.75" customHeight="1">
      <c r="A115" s="113" t="s">
        <v>1339</v>
      </c>
      <c r="B115" s="194">
        <v>84643903663</v>
      </c>
      <c r="C115" s="445" t="s">
        <v>1340</v>
      </c>
      <c r="D115" s="445" t="s">
        <v>80</v>
      </c>
      <c r="E115" s="114" t="s">
        <v>1140</v>
      </c>
      <c r="F115" s="114" t="s">
        <v>910</v>
      </c>
      <c r="G115" s="114" t="s">
        <v>1137</v>
      </c>
      <c r="H115" s="447">
        <v>321518652.602</v>
      </c>
      <c r="I115" s="448">
        <v>1425.2633131123873</v>
      </c>
      <c r="J115" s="449">
        <v>1.2550636780389146E-2</v>
      </c>
      <c r="K115" s="449">
        <v>4.4474926281348193E-3</v>
      </c>
      <c r="L115" s="449">
        <v>1.1241694800973479E-2</v>
      </c>
      <c r="M115" s="300"/>
      <c r="N115" s="300"/>
      <c r="O115" s="300"/>
      <c r="P115" s="167"/>
      <c r="Q115" s="200"/>
      <c r="R115" s="77"/>
      <c r="S115" s="77"/>
    </row>
    <row r="116" spans="1:19" s="271" customFormat="1" ht="12.75" customHeight="1">
      <c r="A116" s="113" t="s">
        <v>1380</v>
      </c>
      <c r="B116" s="194" t="s">
        <v>1471</v>
      </c>
      <c r="C116" s="445" t="s">
        <v>1472</v>
      </c>
      <c r="D116" s="445" t="s">
        <v>80</v>
      </c>
      <c r="E116" s="114" t="s">
        <v>1154</v>
      </c>
      <c r="F116" s="114" t="s">
        <v>910</v>
      </c>
      <c r="G116" s="114" t="s">
        <v>1137</v>
      </c>
      <c r="H116" s="447">
        <v>31898782.314199999</v>
      </c>
      <c r="I116" s="448">
        <v>778.18175878181751</v>
      </c>
      <c r="J116" s="449">
        <v>0.18603968853748998</v>
      </c>
      <c r="K116" s="449">
        <v>2.8449330875151224E-2</v>
      </c>
      <c r="L116" s="449">
        <v>2.9901063096269276E-2</v>
      </c>
      <c r="M116" s="300"/>
      <c r="N116" s="300"/>
      <c r="O116" s="300"/>
      <c r="P116" s="167"/>
      <c r="Q116" s="200"/>
      <c r="R116" s="77"/>
      <c r="S116" s="77"/>
    </row>
    <row r="117" spans="1:19" s="271" customFormat="1" ht="12.75" customHeight="1">
      <c r="A117" s="113" t="s">
        <v>1341</v>
      </c>
      <c r="B117" s="194" t="s">
        <v>1342</v>
      </c>
      <c r="C117" s="445" t="s">
        <v>1343</v>
      </c>
      <c r="D117" s="445" t="s">
        <v>80</v>
      </c>
      <c r="E117" s="114" t="s">
        <v>1154</v>
      </c>
      <c r="F117" s="114" t="s">
        <v>910</v>
      </c>
      <c r="G117" s="114" t="s">
        <v>1137</v>
      </c>
      <c r="H117" s="447">
        <v>284781976.3919</v>
      </c>
      <c r="I117" s="448">
        <v>806.06710535644982</v>
      </c>
      <c r="J117" s="449">
        <v>6.1945485457582716E-2</v>
      </c>
      <c r="K117" s="449">
        <v>1.9972630513360068E-2</v>
      </c>
      <c r="L117" s="449">
        <v>2.4120961868670632E-2</v>
      </c>
      <c r="M117" s="300"/>
      <c r="N117" s="300"/>
      <c r="O117" s="300"/>
      <c r="P117" s="167"/>
      <c r="Q117" s="200"/>
      <c r="R117" s="77"/>
      <c r="S117" s="77"/>
    </row>
    <row r="118" spans="1:19" s="271" customFormat="1" ht="12.75" customHeight="1">
      <c r="A118" s="113" t="s">
        <v>1344</v>
      </c>
      <c r="B118" s="194">
        <v>56062339448</v>
      </c>
      <c r="C118" s="445" t="s">
        <v>1345</v>
      </c>
      <c r="D118" s="445" t="s">
        <v>80</v>
      </c>
      <c r="E118" s="114" t="s">
        <v>1144</v>
      </c>
      <c r="F118" s="114" t="s">
        <v>910</v>
      </c>
      <c r="G118" s="114" t="s">
        <v>1141</v>
      </c>
      <c r="H118" s="447">
        <v>1617951904.2272999</v>
      </c>
      <c r="I118" s="448">
        <v>176.72106559054004</v>
      </c>
      <c r="J118" s="449">
        <v>4.0627938232944638E-2</v>
      </c>
      <c r="K118" s="449">
        <v>2.6953273323560012E-4</v>
      </c>
      <c r="L118" s="449">
        <v>6.2539590306620596E-4</v>
      </c>
      <c r="M118" s="300"/>
      <c r="N118" s="300"/>
      <c r="O118" s="300"/>
      <c r="P118" s="167"/>
      <c r="Q118" s="200"/>
      <c r="R118" s="77"/>
      <c r="S118" s="77"/>
    </row>
    <row r="119" spans="1:19" s="271" customFormat="1" ht="12.75" customHeight="1">
      <c r="A119" s="113" t="s">
        <v>1346</v>
      </c>
      <c r="B119" s="194">
        <v>53751385334</v>
      </c>
      <c r="C119" s="445" t="s">
        <v>1347</v>
      </c>
      <c r="D119" s="445" t="s">
        <v>80</v>
      </c>
      <c r="E119" s="114" t="s">
        <v>1154</v>
      </c>
      <c r="F119" s="114" t="s">
        <v>910</v>
      </c>
      <c r="G119" s="114" t="s">
        <v>1137</v>
      </c>
      <c r="H119" s="447">
        <v>50843042.815399997</v>
      </c>
      <c r="I119" s="448">
        <v>817.8018491995731</v>
      </c>
      <c r="J119" s="449">
        <v>-6.116060595851458E-3</v>
      </c>
      <c r="K119" s="449">
        <v>-1.2502023965325071E-3</v>
      </c>
      <c r="L119" s="449">
        <v>-3.7081725082401817E-3</v>
      </c>
      <c r="M119" s="300"/>
      <c r="N119" s="300"/>
      <c r="O119" s="300"/>
      <c r="P119" s="167"/>
      <c r="Q119" s="200"/>
      <c r="R119" s="77"/>
      <c r="S119" s="77"/>
    </row>
    <row r="120" spans="1:19" s="271" customFormat="1" ht="12.75" customHeight="1">
      <c r="A120" s="113" t="s">
        <v>1348</v>
      </c>
      <c r="B120" s="194">
        <v>88183360964</v>
      </c>
      <c r="C120" s="445" t="s">
        <v>1349</v>
      </c>
      <c r="D120" s="445" t="s">
        <v>80</v>
      </c>
      <c r="E120" s="114" t="s">
        <v>1136</v>
      </c>
      <c r="F120" s="114" t="s">
        <v>910</v>
      </c>
      <c r="G120" s="114" t="s">
        <v>1184</v>
      </c>
      <c r="H120" s="447">
        <v>156363507.63170001</v>
      </c>
      <c r="I120" s="448">
        <v>1720.855929516317</v>
      </c>
      <c r="J120" s="449">
        <v>5.7358333047607513E-2</v>
      </c>
      <c r="K120" s="449">
        <v>2.1309519115696673E-2</v>
      </c>
      <c r="L120" s="449">
        <v>7.5403691219046998E-3</v>
      </c>
      <c r="M120" s="300"/>
      <c r="N120" s="300"/>
      <c r="O120" s="300"/>
      <c r="P120" s="167"/>
      <c r="Q120" s="200"/>
      <c r="R120" s="77"/>
      <c r="S120" s="77"/>
    </row>
    <row r="121" spans="1:19" ht="18.75" customHeight="1">
      <c r="A121" s="592" t="s">
        <v>435</v>
      </c>
      <c r="B121" s="593"/>
      <c r="C121" s="593"/>
      <c r="D121" s="593"/>
      <c r="E121" s="594"/>
      <c r="F121" s="594"/>
      <c r="G121" s="594"/>
      <c r="H121" s="595">
        <f>SUM(H11:H120)</f>
        <v>19308912062.343094</v>
      </c>
      <c r="I121" s="595"/>
      <c r="J121" s="596">
        <v>1.992145824595748E-2</v>
      </c>
      <c r="K121" s="596"/>
      <c r="L121" s="596"/>
      <c r="M121" s="300"/>
      <c r="N121" s="300"/>
      <c r="O121" s="300"/>
      <c r="P121" s="167"/>
    </row>
    <row r="122" spans="1:19" ht="12.75" customHeight="1">
      <c r="A122" s="22" t="s">
        <v>333</v>
      </c>
      <c r="M122" s="167"/>
      <c r="N122" s="167"/>
      <c r="O122" s="167"/>
      <c r="P122" s="167"/>
    </row>
    <row r="123" spans="1:19" s="271" customFormat="1" ht="12.75" customHeight="1">
      <c r="A123" s="22"/>
      <c r="F123" s="229" t="s">
        <v>487</v>
      </c>
      <c r="G123" s="229"/>
      <c r="M123" s="167"/>
      <c r="N123" s="167"/>
      <c r="O123" s="167"/>
      <c r="P123" s="167"/>
    </row>
    <row r="124" spans="1:19" ht="12.75" customHeight="1">
      <c r="A124" s="46" t="s">
        <v>440</v>
      </c>
      <c r="C124" s="228"/>
      <c r="F124" s="229" t="s">
        <v>488</v>
      </c>
      <c r="G124" s="229"/>
      <c r="M124" s="167"/>
      <c r="N124" s="167"/>
      <c r="O124" s="167"/>
      <c r="P124" s="167"/>
    </row>
    <row r="125" spans="1:19" ht="12.75" customHeight="1">
      <c r="A125" s="47" t="s">
        <v>489</v>
      </c>
      <c r="F125" s="229"/>
      <c r="G125" s="229"/>
      <c r="M125" s="167"/>
      <c r="N125" s="167"/>
      <c r="O125" s="167"/>
      <c r="P125" s="167"/>
    </row>
    <row r="126" spans="1:19" ht="12.75" customHeight="1">
      <c r="A126" s="34" t="s">
        <v>118</v>
      </c>
      <c r="M126" s="167"/>
      <c r="N126" s="167"/>
      <c r="O126" s="167"/>
      <c r="P126" s="167"/>
    </row>
    <row r="127" spans="1:19" ht="12.75" customHeight="1">
      <c r="A127" s="551" t="s">
        <v>119</v>
      </c>
      <c r="H127" s="135"/>
    </row>
    <row r="128" spans="1:19" ht="12.75" customHeight="1">
      <c r="A128" s="551" t="s">
        <v>490</v>
      </c>
      <c r="H128" s="77"/>
    </row>
    <row r="129" spans="1:12" ht="12.75" customHeight="1">
      <c r="A129" s="34" t="s">
        <v>1509</v>
      </c>
    </row>
    <row r="130" spans="1:12" ht="12.75" customHeight="1">
      <c r="A130" s="33" t="s">
        <v>1459</v>
      </c>
      <c r="B130" s="49"/>
      <c r="C130" s="49"/>
      <c r="D130" s="49"/>
      <c r="E130" s="49"/>
      <c r="F130" s="49"/>
      <c r="G130" s="49"/>
      <c r="H130" s="49"/>
      <c r="I130" s="49"/>
      <c r="J130" s="49"/>
    </row>
    <row r="131" spans="1:12" s="271" customFormat="1" ht="12.75" customHeight="1">
      <c r="A131" s="1020" t="s">
        <v>1457</v>
      </c>
      <c r="B131" s="49"/>
      <c r="C131" s="49"/>
      <c r="D131" s="49"/>
      <c r="E131" s="49"/>
      <c r="F131" s="49"/>
      <c r="G131" s="49"/>
      <c r="H131" s="49"/>
      <c r="I131" s="49"/>
      <c r="J131" s="49"/>
    </row>
    <row r="132" spans="1:12" s="271" customFormat="1" ht="21.6" customHeight="1">
      <c r="A132" s="1165" t="s">
        <v>1584</v>
      </c>
      <c r="B132" s="1165"/>
      <c r="C132" s="1165"/>
      <c r="D132" s="1165"/>
      <c r="E132" s="1165"/>
      <c r="F132" s="1165"/>
      <c r="G132" s="1165"/>
      <c r="H132" s="1165"/>
      <c r="I132" s="1165"/>
      <c r="J132" s="1165"/>
      <c r="K132" s="1165"/>
      <c r="L132" s="1165"/>
    </row>
    <row r="133" spans="1:12" s="271" customFormat="1" ht="21" customHeight="1">
      <c r="A133" s="1164" t="s">
        <v>1574</v>
      </c>
      <c r="B133" s="1164"/>
      <c r="C133" s="1164"/>
      <c r="D133" s="1164"/>
      <c r="E133" s="1164"/>
      <c r="F133" s="1164"/>
      <c r="G133" s="1164"/>
      <c r="H133" s="1164"/>
      <c r="I133" s="1164"/>
      <c r="J133" s="1164"/>
      <c r="K133" s="1164"/>
      <c r="L133" s="1164"/>
    </row>
    <row r="134" spans="1:12" s="271" customFormat="1" ht="12.75" customHeight="1">
      <c r="A134" s="1050" t="s">
        <v>1575</v>
      </c>
      <c r="E134" s="50"/>
      <c r="F134" s="50"/>
      <c r="G134" s="50"/>
      <c r="H134" s="50"/>
      <c r="I134" s="50"/>
      <c r="J134" s="50"/>
    </row>
    <row r="135" spans="1:12" ht="12.75" customHeight="1">
      <c r="A135" s="631" t="s">
        <v>429</v>
      </c>
      <c r="B135" s="632"/>
      <c r="C135" s="632"/>
      <c r="D135" s="615"/>
    </row>
    <row r="136" spans="1:12" ht="12.75" customHeight="1">
      <c r="A136" s="615" t="s">
        <v>192</v>
      </c>
      <c r="B136" s="615"/>
      <c r="C136" s="615"/>
      <c r="D136" s="615"/>
    </row>
    <row r="137" spans="1:12" ht="12.75" customHeight="1">
      <c r="A137" s="615" t="s">
        <v>254</v>
      </c>
      <c r="B137" s="615"/>
      <c r="C137" s="615"/>
      <c r="D137" s="615"/>
    </row>
    <row r="138" spans="1:12" ht="12.75" customHeight="1">
      <c r="A138" s="636" t="s">
        <v>87</v>
      </c>
      <c r="L138" s="35" t="s">
        <v>1407</v>
      </c>
    </row>
    <row r="139" spans="1:12" ht="12.75" customHeight="1"/>
    <row r="140" spans="1:12" ht="12.75" customHeight="1"/>
    <row r="141" spans="1:12" ht="12.75" customHeight="1"/>
    <row r="142" spans="1:12">
      <c r="A142" s="54"/>
      <c r="B142" s="54"/>
      <c r="C142" s="54"/>
      <c r="D142" s="54"/>
      <c r="E142" s="54"/>
      <c r="F142" s="54"/>
      <c r="G142" s="54"/>
      <c r="H142" s="54"/>
      <c r="I142" s="54"/>
      <c r="J142" s="54"/>
      <c r="K142" s="54"/>
    </row>
    <row r="143" spans="1:12" ht="12.75" customHeight="1"/>
    <row r="144" spans="1:12" ht="12.75" customHeight="1">
      <c r="A144" s="34"/>
    </row>
    <row r="145" spans="1:1" ht="12.75" customHeight="1">
      <c r="A145" s="54"/>
    </row>
    <row r="146" spans="1:1" ht="12.75" customHeight="1">
      <c r="A146" s="34"/>
    </row>
    <row r="147" spans="1:1" ht="12.75" customHeight="1">
      <c r="A147" s="34"/>
    </row>
    <row r="148" spans="1:1" ht="12.75" customHeight="1">
      <c r="A148" s="54"/>
    </row>
    <row r="149" spans="1:1" ht="12.75" customHeight="1"/>
    <row r="150" spans="1:1" ht="12.75" customHeight="1">
      <c r="A150" s="34"/>
    </row>
    <row r="151" spans="1:1" ht="12.75" customHeight="1">
      <c r="A151" s="54"/>
    </row>
    <row r="152" spans="1:1" ht="12.75" customHeight="1">
      <c r="A152" s="57"/>
    </row>
    <row r="153" spans="1:1" ht="12.75" customHeight="1">
      <c r="A153" s="34"/>
    </row>
    <row r="154" spans="1:1" ht="12.75" customHeight="1">
      <c r="A154" s="54"/>
    </row>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sheetData>
  <mergeCells count="5">
    <mergeCell ref="K8:L8"/>
    <mergeCell ref="H6:I6"/>
    <mergeCell ref="H7:I7"/>
    <mergeCell ref="A133:L133"/>
    <mergeCell ref="A132:L132"/>
  </mergeCells>
  <hyperlinks>
    <hyperlink ref="A138" location="'2 Sadržaj'!A1" display="Sadržaj / Contents"/>
  </hyperlinks>
  <pageMargins left="0.7" right="0.7" top="0.75" bottom="0.75" header="0.3" footer="0.3"/>
  <pageSetup paperSize="9" scale="38" orientation="portrait" r:id="rId1"/>
  <ignoredErrors>
    <ignoredError sqref="B17:B41 B68:B99 B101:B120 B100:C100 B56:B67 B55:C55 B43:B54 B42:C4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5.8554687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734</v>
      </c>
      <c r="M1" s="140" t="str">
        <f>Naslovnica!A20</f>
        <v>Ožujak 2021.</v>
      </c>
    </row>
    <row r="2" spans="1:13" ht="12.75" customHeight="1">
      <c r="A2" s="556" t="s">
        <v>735</v>
      </c>
      <c r="M2" s="550" t="str">
        <f>Naslovnica!A24</f>
        <v>March 2021</v>
      </c>
    </row>
    <row r="3" spans="1:13" ht="12.75" customHeight="1">
      <c r="A3" s="11"/>
      <c r="M3" s="12"/>
    </row>
    <row r="4" spans="1:13" ht="12.75" customHeight="1">
      <c r="A4" s="64"/>
      <c r="B4" s="64"/>
      <c r="C4" s="64"/>
      <c r="D4" s="64"/>
      <c r="E4" s="64"/>
      <c r="F4" s="64"/>
      <c r="G4" s="64"/>
      <c r="H4" s="64"/>
      <c r="I4" s="64"/>
      <c r="J4" s="64"/>
      <c r="K4" s="64"/>
      <c r="L4" s="64"/>
      <c r="M4" s="14" t="s">
        <v>454</v>
      </c>
    </row>
    <row r="5" spans="1:13" ht="25.5" customHeight="1">
      <c r="A5" s="1169" t="s">
        <v>447</v>
      </c>
      <c r="B5" s="1170" t="s">
        <v>448</v>
      </c>
      <c r="C5" s="1171"/>
      <c r="D5" s="1166" t="s">
        <v>449</v>
      </c>
      <c r="E5" s="1167"/>
      <c r="F5" s="1166" t="s">
        <v>450</v>
      </c>
      <c r="G5" s="1167"/>
      <c r="H5" s="1166" t="s">
        <v>451</v>
      </c>
      <c r="I5" s="1167"/>
      <c r="J5" s="1166" t="s">
        <v>452</v>
      </c>
      <c r="K5" s="1167"/>
      <c r="L5" s="1166" t="s">
        <v>453</v>
      </c>
      <c r="M5" s="1167"/>
    </row>
    <row r="6" spans="1:13" ht="12.75" customHeight="1">
      <c r="A6" s="1169"/>
      <c r="B6" s="597" t="s">
        <v>31</v>
      </c>
      <c r="C6" s="597" t="s">
        <v>32</v>
      </c>
      <c r="D6" s="597" t="s">
        <v>31</v>
      </c>
      <c r="E6" s="597" t="s">
        <v>32</v>
      </c>
      <c r="F6" s="597" t="s">
        <v>31</v>
      </c>
      <c r="G6" s="597" t="s">
        <v>32</v>
      </c>
      <c r="H6" s="597" t="s">
        <v>31</v>
      </c>
      <c r="I6" s="597" t="s">
        <v>32</v>
      </c>
      <c r="J6" s="597" t="s">
        <v>31</v>
      </c>
      <c r="K6" s="597" t="s">
        <v>32</v>
      </c>
      <c r="L6" s="597" t="s">
        <v>31</v>
      </c>
      <c r="M6" s="597" t="s">
        <v>32</v>
      </c>
    </row>
    <row r="7" spans="1:13" ht="12.75" customHeight="1">
      <c r="A7" s="1169"/>
      <c r="B7" s="598" t="s">
        <v>29</v>
      </c>
      <c r="C7" s="598" t="s">
        <v>30</v>
      </c>
      <c r="D7" s="598" t="s">
        <v>29</v>
      </c>
      <c r="E7" s="598" t="s">
        <v>30</v>
      </c>
      <c r="F7" s="598" t="s">
        <v>29</v>
      </c>
      <c r="G7" s="598" t="s">
        <v>30</v>
      </c>
      <c r="H7" s="598" t="s">
        <v>29</v>
      </c>
      <c r="I7" s="598" t="s">
        <v>30</v>
      </c>
      <c r="J7" s="598" t="s">
        <v>29</v>
      </c>
      <c r="K7" s="598" t="s">
        <v>30</v>
      </c>
      <c r="L7" s="598" t="s">
        <v>29</v>
      </c>
      <c r="M7" s="598" t="s">
        <v>30</v>
      </c>
    </row>
    <row r="8" spans="1:13" ht="21.75">
      <c r="A8" s="131" t="s">
        <v>1477</v>
      </c>
      <c r="B8" s="1038">
        <v>177369.13647999999</v>
      </c>
      <c r="C8" s="1039">
        <v>9.577198892263325E-2</v>
      </c>
      <c r="D8" s="1038">
        <v>157837.44782</v>
      </c>
      <c r="E8" s="1039">
        <v>0.14758717845670352</v>
      </c>
      <c r="F8" s="1038">
        <v>6337.3633499999996</v>
      </c>
      <c r="G8" s="1039">
        <v>4.8706729601907917E-2</v>
      </c>
      <c r="H8" s="1038">
        <v>2409079.0238100002</v>
      </c>
      <c r="I8" s="1039">
        <v>0.16440549864007289</v>
      </c>
      <c r="J8" s="1038">
        <v>325668.27645999996</v>
      </c>
      <c r="K8" s="1039">
        <v>0.20302521776570306</v>
      </c>
      <c r="L8" s="1038">
        <v>3076291.24792</v>
      </c>
      <c r="M8" s="1039">
        <v>0.1593197606364149</v>
      </c>
    </row>
    <row r="9" spans="1:13" ht="21.75">
      <c r="A9" s="131" t="s">
        <v>1478</v>
      </c>
      <c r="B9" s="1038">
        <v>7287.6419100000003</v>
      </c>
      <c r="C9" s="1039">
        <v>3.9350248534098173E-3</v>
      </c>
      <c r="D9" s="1038">
        <v>6845.9747699999998</v>
      </c>
      <c r="E9" s="1039">
        <v>6.4013839177273621E-3</v>
      </c>
      <c r="F9" s="1038">
        <v>0</v>
      </c>
      <c r="G9" s="1039">
        <v>0</v>
      </c>
      <c r="H9" s="1038">
        <v>9461.7607399999997</v>
      </c>
      <c r="I9" s="1039">
        <v>6.4570961645442891E-4</v>
      </c>
      <c r="J9" s="1038">
        <v>5400.5196100000003</v>
      </c>
      <c r="K9" s="1039">
        <v>3.3667438590779344E-3</v>
      </c>
      <c r="L9" s="1038">
        <v>28995.897029999996</v>
      </c>
      <c r="M9" s="1039">
        <v>1.5016846592081413E-3</v>
      </c>
    </row>
    <row r="10" spans="1:13" ht="21.75">
      <c r="A10" s="131" t="s">
        <v>1479</v>
      </c>
      <c r="B10" s="1038">
        <v>1683099.1224199999</v>
      </c>
      <c r="C10" s="1039">
        <v>0.90880382972534834</v>
      </c>
      <c r="D10" s="1038">
        <v>935798.32563000009</v>
      </c>
      <c r="E10" s="1039">
        <v>0.87502577108154844</v>
      </c>
      <c r="F10" s="1038">
        <v>123980.75626000001</v>
      </c>
      <c r="G10" s="1039">
        <v>0.95287217056851781</v>
      </c>
      <c r="H10" s="1038">
        <v>12684912.860439999</v>
      </c>
      <c r="I10" s="1039">
        <v>0.8656708241676131</v>
      </c>
      <c r="J10" s="1038">
        <v>1360699.3525999999</v>
      </c>
      <c r="K10" s="1039">
        <v>0.848275077260088</v>
      </c>
      <c r="L10" s="1038">
        <v>16788490.417349998</v>
      </c>
      <c r="M10" s="1039">
        <v>0.86946847979606656</v>
      </c>
    </row>
    <row r="11" spans="1:13" ht="21.75" customHeight="1">
      <c r="A11" s="131" t="s">
        <v>1480</v>
      </c>
      <c r="B11" s="909">
        <v>528448.45360999997</v>
      </c>
      <c r="C11" s="910">
        <v>0.28534028213542323</v>
      </c>
      <c r="D11" s="909">
        <v>397596.66730000003</v>
      </c>
      <c r="E11" s="910">
        <v>0.37177597015833247</v>
      </c>
      <c r="F11" s="909">
        <v>0</v>
      </c>
      <c r="G11" s="910">
        <v>0</v>
      </c>
      <c r="H11" s="909">
        <v>9131074.6270899996</v>
      </c>
      <c r="I11" s="910">
        <v>0.6231422308481509</v>
      </c>
      <c r="J11" s="909">
        <v>611287.96207000001</v>
      </c>
      <c r="K11" s="910">
        <v>0.3810836995419109</v>
      </c>
      <c r="L11" s="909">
        <v>10668407.710069999</v>
      </c>
      <c r="M11" s="910">
        <v>0.55251210817222218</v>
      </c>
    </row>
    <row r="12" spans="1:13" ht="18" customHeight="1">
      <c r="A12" s="80" t="s">
        <v>1481</v>
      </c>
      <c r="B12" s="909">
        <v>492282.51949999999</v>
      </c>
      <c r="C12" s="910">
        <v>0.26581217533117002</v>
      </c>
      <c r="D12" s="909">
        <v>61907.132279999998</v>
      </c>
      <c r="E12" s="910">
        <v>5.788676328554633E-2</v>
      </c>
      <c r="F12" s="909">
        <v>0</v>
      </c>
      <c r="G12" s="910">
        <v>0</v>
      </c>
      <c r="H12" s="909">
        <v>0</v>
      </c>
      <c r="I12" s="910">
        <v>0</v>
      </c>
      <c r="J12" s="909">
        <v>6024.4171500000002</v>
      </c>
      <c r="K12" s="910">
        <v>3.7556885094407223E-3</v>
      </c>
      <c r="L12" s="909">
        <v>560214.06892999995</v>
      </c>
      <c r="M12" s="910">
        <v>2.9013238401086751E-2</v>
      </c>
    </row>
    <row r="13" spans="1:13" ht="18" customHeight="1">
      <c r="A13" s="80" t="s">
        <v>1482</v>
      </c>
      <c r="B13" s="909">
        <v>12298.749460000001</v>
      </c>
      <c r="C13" s="910">
        <v>6.6408154226887048E-3</v>
      </c>
      <c r="D13" s="909">
        <v>291729.89036000002</v>
      </c>
      <c r="E13" s="910">
        <v>0.27278438662298354</v>
      </c>
      <c r="F13" s="909">
        <v>0</v>
      </c>
      <c r="G13" s="910">
        <v>0</v>
      </c>
      <c r="H13" s="909">
        <v>6966430.6795899998</v>
      </c>
      <c r="I13" s="910">
        <v>0.47541799098319043</v>
      </c>
      <c r="J13" s="909">
        <v>383956.75594</v>
      </c>
      <c r="K13" s="910">
        <v>0.23936290275084848</v>
      </c>
      <c r="L13" s="909">
        <v>7654416.0753499996</v>
      </c>
      <c r="M13" s="910">
        <v>0.39641881689870534</v>
      </c>
    </row>
    <row r="14" spans="1:13" ht="18" customHeight="1">
      <c r="A14" s="80" t="s">
        <v>1483</v>
      </c>
      <c r="B14" s="909">
        <v>0</v>
      </c>
      <c r="C14" s="910">
        <v>0</v>
      </c>
      <c r="D14" s="909">
        <v>0</v>
      </c>
      <c r="E14" s="910">
        <v>0</v>
      </c>
      <c r="F14" s="909">
        <v>0</v>
      </c>
      <c r="G14" s="910">
        <v>0</v>
      </c>
      <c r="H14" s="909">
        <v>0</v>
      </c>
      <c r="I14" s="910">
        <v>0</v>
      </c>
      <c r="J14" s="909">
        <v>0</v>
      </c>
      <c r="K14" s="910">
        <v>0</v>
      </c>
      <c r="L14" s="909">
        <v>0</v>
      </c>
      <c r="M14" s="910">
        <v>0</v>
      </c>
    </row>
    <row r="15" spans="1:13" ht="22.5">
      <c r="A15" s="80" t="s">
        <v>1484</v>
      </c>
      <c r="B15" s="909">
        <v>2407.1256800000001</v>
      </c>
      <c r="C15" s="910">
        <v>1.29974818920281E-3</v>
      </c>
      <c r="D15" s="909">
        <v>21959.533869999999</v>
      </c>
      <c r="E15" s="910">
        <v>2.0533439236762964E-2</v>
      </c>
      <c r="F15" s="909">
        <v>0</v>
      </c>
      <c r="G15" s="910">
        <v>0</v>
      </c>
      <c r="H15" s="909">
        <v>198846.17282000001</v>
      </c>
      <c r="I15" s="910">
        <v>1.3570083783901862E-2</v>
      </c>
      <c r="J15" s="909">
        <v>5043.91806</v>
      </c>
      <c r="K15" s="910">
        <v>3.1444344952942941E-3</v>
      </c>
      <c r="L15" s="909">
        <v>228256.75043000001</v>
      </c>
      <c r="M15" s="910">
        <v>1.1821315965041292E-2</v>
      </c>
    </row>
    <row r="16" spans="1:13" ht="22.5">
      <c r="A16" s="908" t="s">
        <v>1485</v>
      </c>
      <c r="B16" s="909">
        <v>0</v>
      </c>
      <c r="C16" s="910">
        <v>0</v>
      </c>
      <c r="D16" s="909">
        <v>0</v>
      </c>
      <c r="E16" s="910">
        <v>0</v>
      </c>
      <c r="F16" s="909">
        <v>0</v>
      </c>
      <c r="G16" s="910">
        <v>0</v>
      </c>
      <c r="H16" s="909">
        <v>0</v>
      </c>
      <c r="I16" s="910">
        <v>0</v>
      </c>
      <c r="J16" s="909">
        <v>0</v>
      </c>
      <c r="K16" s="910">
        <v>0</v>
      </c>
      <c r="L16" s="909">
        <v>0</v>
      </c>
      <c r="M16" s="910">
        <v>0</v>
      </c>
    </row>
    <row r="17" spans="1:13" ht="18" customHeight="1">
      <c r="A17" s="908" t="s">
        <v>1486</v>
      </c>
      <c r="B17" s="909">
        <v>4561.4854500000001</v>
      </c>
      <c r="C17" s="910">
        <v>2.4630132539288367E-3</v>
      </c>
      <c r="D17" s="909">
        <v>0</v>
      </c>
      <c r="E17" s="910">
        <v>0</v>
      </c>
      <c r="F17" s="909">
        <v>0</v>
      </c>
      <c r="G17" s="910">
        <v>0</v>
      </c>
      <c r="H17" s="909">
        <v>70526.406690000003</v>
      </c>
      <c r="I17" s="910">
        <v>4.8130131658464413E-3</v>
      </c>
      <c r="J17" s="909">
        <v>66708.267429999993</v>
      </c>
      <c r="K17" s="910">
        <v>4.1586674234792946E-2</v>
      </c>
      <c r="L17" s="909">
        <v>141796.15957000002</v>
      </c>
      <c r="M17" s="910">
        <v>7.3435602747723904E-3</v>
      </c>
    </row>
    <row r="18" spans="1:13" ht="18" customHeight="1">
      <c r="A18" s="80" t="s">
        <v>1487</v>
      </c>
      <c r="B18" s="909">
        <v>0</v>
      </c>
      <c r="C18" s="910">
        <v>0</v>
      </c>
      <c r="D18" s="909">
        <v>0</v>
      </c>
      <c r="E18" s="910">
        <v>0</v>
      </c>
      <c r="F18" s="909">
        <v>0</v>
      </c>
      <c r="G18" s="910">
        <v>0</v>
      </c>
      <c r="H18" s="909">
        <v>204934.48856999999</v>
      </c>
      <c r="I18" s="910">
        <v>1.3985575586729457E-2</v>
      </c>
      <c r="J18" s="909">
        <v>199.97296</v>
      </c>
      <c r="K18" s="910">
        <v>1.2466536253566855E-4</v>
      </c>
      <c r="L18" s="909">
        <v>205134.46153</v>
      </c>
      <c r="M18" s="910">
        <v>1.0623822868311645E-2</v>
      </c>
    </row>
    <row r="19" spans="1:13" ht="18" customHeight="1">
      <c r="A19" s="131" t="s">
        <v>1488</v>
      </c>
      <c r="B19" s="909">
        <v>16898.573519999998</v>
      </c>
      <c r="C19" s="910">
        <v>9.1245299384328567E-3</v>
      </c>
      <c r="D19" s="909">
        <v>22000.110789999999</v>
      </c>
      <c r="E19" s="910">
        <v>2.0571381013039611E-2</v>
      </c>
      <c r="F19" s="909">
        <v>0</v>
      </c>
      <c r="G19" s="910">
        <v>0</v>
      </c>
      <c r="H19" s="909">
        <v>1690336.8794200001</v>
      </c>
      <c r="I19" s="910">
        <v>0.11535556732848272</v>
      </c>
      <c r="J19" s="909">
        <v>149354.63052999999</v>
      </c>
      <c r="K19" s="910">
        <v>9.3109334188998763E-2</v>
      </c>
      <c r="L19" s="909">
        <v>1878590.19426</v>
      </c>
      <c r="M19" s="910">
        <v>9.7291353764304783E-2</v>
      </c>
    </row>
    <row r="20" spans="1:13" ht="18" customHeight="1">
      <c r="A20" s="80" t="s">
        <v>1489</v>
      </c>
      <c r="B20" s="909">
        <v>1154650.6688099999</v>
      </c>
      <c r="C20" s="910">
        <v>0.62346354758992506</v>
      </c>
      <c r="D20" s="909">
        <v>538201.65833000001</v>
      </c>
      <c r="E20" s="910">
        <v>0.50324980092321592</v>
      </c>
      <c r="F20" s="909">
        <v>123980.75626000001</v>
      </c>
      <c r="G20" s="910">
        <v>0.95287217056851781</v>
      </c>
      <c r="H20" s="909">
        <v>3553838.2333499994</v>
      </c>
      <c r="I20" s="910">
        <v>0.24252859331946217</v>
      </c>
      <c r="J20" s="909">
        <v>749411.39052999998</v>
      </c>
      <c r="K20" s="910">
        <v>0.4671913777181772</v>
      </c>
      <c r="L20" s="909">
        <v>6120082.7072799988</v>
      </c>
      <c r="M20" s="910">
        <v>0.31695637162384438</v>
      </c>
    </row>
    <row r="21" spans="1:13" ht="18" customHeight="1">
      <c r="A21" s="80" t="s">
        <v>1490</v>
      </c>
      <c r="B21" s="909">
        <v>1069066.94835</v>
      </c>
      <c r="C21" s="910">
        <v>0.57725188252508952</v>
      </c>
      <c r="D21" s="909">
        <v>203676.48097</v>
      </c>
      <c r="E21" s="910">
        <v>0.19044933607031994</v>
      </c>
      <c r="F21" s="909">
        <v>0</v>
      </c>
      <c r="G21" s="910">
        <v>0</v>
      </c>
      <c r="H21" s="909">
        <v>14150.200359999999</v>
      </c>
      <c r="I21" s="910">
        <v>9.656680926819675E-4</v>
      </c>
      <c r="J21" s="909">
        <v>120767.22456</v>
      </c>
      <c r="K21" s="910">
        <v>7.5287628048306618E-2</v>
      </c>
      <c r="L21" s="909">
        <v>1407660.8542399998</v>
      </c>
      <c r="M21" s="910">
        <v>7.2902131911731213E-2</v>
      </c>
    </row>
    <row r="22" spans="1:13" ht="18" customHeight="1">
      <c r="A22" s="80" t="s">
        <v>1491</v>
      </c>
      <c r="B22" s="909">
        <v>4463.0039999999999</v>
      </c>
      <c r="C22" s="910">
        <v>2.4098373490016095E-3</v>
      </c>
      <c r="D22" s="909">
        <v>140651.61463</v>
      </c>
      <c r="E22" s="910">
        <v>0.13151742653805729</v>
      </c>
      <c r="F22" s="909">
        <v>0</v>
      </c>
      <c r="G22" s="910">
        <v>0</v>
      </c>
      <c r="H22" s="909">
        <v>3331251.8627399998</v>
      </c>
      <c r="I22" s="910">
        <v>0.22733838042526397</v>
      </c>
      <c r="J22" s="909">
        <v>133448.06959999999</v>
      </c>
      <c r="K22" s="910">
        <v>8.3193007576469982E-2</v>
      </c>
      <c r="L22" s="909">
        <v>3609814.5509699997</v>
      </c>
      <c r="M22" s="910">
        <v>0.18695069609915685</v>
      </c>
    </row>
    <row r="23" spans="1:13" ht="18" customHeight="1">
      <c r="A23" s="80" t="s">
        <v>1483</v>
      </c>
      <c r="B23" s="909">
        <v>0</v>
      </c>
      <c r="C23" s="910">
        <v>0</v>
      </c>
      <c r="D23" s="909">
        <v>0</v>
      </c>
      <c r="E23" s="910">
        <v>0</v>
      </c>
      <c r="F23" s="909">
        <v>0</v>
      </c>
      <c r="G23" s="910">
        <v>0</v>
      </c>
      <c r="H23" s="909">
        <v>0</v>
      </c>
      <c r="I23" s="910">
        <v>0</v>
      </c>
      <c r="J23" s="909">
        <v>0</v>
      </c>
      <c r="K23" s="910">
        <v>0</v>
      </c>
      <c r="L23" s="909">
        <v>0</v>
      </c>
      <c r="M23" s="910">
        <v>0</v>
      </c>
    </row>
    <row r="24" spans="1:13" ht="22.5">
      <c r="A24" s="80" t="s">
        <v>1492</v>
      </c>
      <c r="B24" s="909">
        <v>327.53190000000001</v>
      </c>
      <c r="C24" s="910">
        <v>1.7685366305059558E-4</v>
      </c>
      <c r="D24" s="909">
        <v>0</v>
      </c>
      <c r="E24" s="910">
        <v>0</v>
      </c>
      <c r="F24" s="909">
        <v>0</v>
      </c>
      <c r="G24" s="910">
        <v>0</v>
      </c>
      <c r="H24" s="909">
        <v>20553.203570000001</v>
      </c>
      <c r="I24" s="910">
        <v>1.4026354669896778E-3</v>
      </c>
      <c r="J24" s="909">
        <v>155967.93237999998</v>
      </c>
      <c r="K24" s="910">
        <v>9.7232139955778701E-2</v>
      </c>
      <c r="L24" s="909">
        <v>176848.66785</v>
      </c>
      <c r="M24" s="910">
        <v>9.1589141469558145E-3</v>
      </c>
    </row>
    <row r="25" spans="1:13" ht="22.5">
      <c r="A25" s="908" t="s">
        <v>1485</v>
      </c>
      <c r="B25" s="909">
        <v>0</v>
      </c>
      <c r="C25" s="910">
        <v>0</v>
      </c>
      <c r="D25" s="909">
        <v>0</v>
      </c>
      <c r="E25" s="910">
        <v>0</v>
      </c>
      <c r="F25" s="909">
        <v>0</v>
      </c>
      <c r="G25" s="910">
        <v>0</v>
      </c>
      <c r="H25" s="909">
        <v>0</v>
      </c>
      <c r="I25" s="910">
        <v>0</v>
      </c>
      <c r="J25" s="909">
        <v>0</v>
      </c>
      <c r="K25" s="910">
        <v>0</v>
      </c>
      <c r="L25" s="909">
        <v>0</v>
      </c>
      <c r="M25" s="910">
        <v>0</v>
      </c>
    </row>
    <row r="26" spans="1:13" ht="33.75">
      <c r="A26" s="908" t="s">
        <v>1493</v>
      </c>
      <c r="B26" s="909">
        <v>80793.184560000009</v>
      </c>
      <c r="C26" s="910">
        <v>4.362497405278333E-2</v>
      </c>
      <c r="D26" s="909">
        <v>193873.56272999998</v>
      </c>
      <c r="E26" s="910">
        <v>0.18128303831483866</v>
      </c>
      <c r="F26" s="909">
        <v>123980.75626000001</v>
      </c>
      <c r="G26" s="910">
        <v>0.95287217056851781</v>
      </c>
      <c r="H26" s="909">
        <v>27242.66289</v>
      </c>
      <c r="I26" s="910">
        <v>1.859151788898353E-3</v>
      </c>
      <c r="J26" s="909">
        <v>339228.16399000003</v>
      </c>
      <c r="K26" s="910">
        <v>0.2114786021376219</v>
      </c>
      <c r="L26" s="909">
        <v>765118.33042999997</v>
      </c>
      <c r="M26" s="910">
        <v>3.9625139311845484E-2</v>
      </c>
    </row>
    <row r="27" spans="1:13" ht="18" customHeight="1">
      <c r="A27" s="80" t="s">
        <v>1487</v>
      </c>
      <c r="B27" s="909">
        <v>0</v>
      </c>
      <c r="C27" s="910">
        <v>0</v>
      </c>
      <c r="D27" s="909">
        <v>0</v>
      </c>
      <c r="E27" s="910">
        <v>0</v>
      </c>
      <c r="F27" s="909">
        <v>0</v>
      </c>
      <c r="G27" s="910">
        <v>0</v>
      </c>
      <c r="H27" s="909">
        <v>160640.30379000001</v>
      </c>
      <c r="I27" s="910">
        <v>1.096275754562822E-2</v>
      </c>
      <c r="J27" s="909">
        <v>0</v>
      </c>
      <c r="K27" s="910">
        <v>0</v>
      </c>
      <c r="L27" s="909">
        <v>160640.30379000001</v>
      </c>
      <c r="M27" s="910">
        <v>8.3194901541550435E-3</v>
      </c>
    </row>
    <row r="28" spans="1:13" ht="18" customHeight="1">
      <c r="A28" s="80" t="s">
        <v>1488</v>
      </c>
      <c r="B28" s="909">
        <v>0</v>
      </c>
      <c r="C28" s="910">
        <v>0</v>
      </c>
      <c r="D28" s="909">
        <v>0</v>
      </c>
      <c r="E28" s="910">
        <v>0</v>
      </c>
      <c r="F28" s="909">
        <v>0</v>
      </c>
      <c r="G28" s="910">
        <v>0</v>
      </c>
      <c r="H28" s="909">
        <v>0</v>
      </c>
      <c r="I28" s="910">
        <v>0</v>
      </c>
      <c r="J28" s="909">
        <v>0</v>
      </c>
      <c r="K28" s="910">
        <v>0</v>
      </c>
      <c r="L28" s="909">
        <v>0</v>
      </c>
      <c r="M28" s="910">
        <v>0</v>
      </c>
    </row>
    <row r="29" spans="1:13" ht="18" customHeight="1">
      <c r="A29" s="80" t="s">
        <v>1494</v>
      </c>
      <c r="B29" s="909">
        <v>39.277629999999995</v>
      </c>
      <c r="C29" s="910">
        <v>2.1208293730918926E-5</v>
      </c>
      <c r="D29" s="909">
        <v>1665.29198</v>
      </c>
      <c r="E29" s="910">
        <v>1.5571446955671964E-3</v>
      </c>
      <c r="F29" s="909">
        <v>0</v>
      </c>
      <c r="G29" s="910">
        <v>0</v>
      </c>
      <c r="H29" s="909">
        <v>3486.6204400000001</v>
      </c>
      <c r="I29" s="910">
        <v>2.3794137358778449E-4</v>
      </c>
      <c r="J29" s="909">
        <v>12913.02126</v>
      </c>
      <c r="K29" s="910">
        <v>8.0501207603702798E-3</v>
      </c>
      <c r="L29" s="909">
        <v>18104.211309999999</v>
      </c>
      <c r="M29" s="910">
        <v>9.3760908183531126E-4</v>
      </c>
    </row>
    <row r="30" spans="1:13" ht="18" customHeight="1">
      <c r="A30" s="131" t="s">
        <v>1495</v>
      </c>
      <c r="B30" s="1038">
        <v>1867795.1784399999</v>
      </c>
      <c r="C30" s="1039">
        <v>1.0085320517951224</v>
      </c>
      <c r="D30" s="1038">
        <v>1102147.0402000002</v>
      </c>
      <c r="E30" s="1039">
        <v>1.0305714781515465</v>
      </c>
      <c r="F30" s="1038">
        <v>130318.11960999999</v>
      </c>
      <c r="G30" s="1039">
        <v>1.0015789001704256</v>
      </c>
      <c r="H30" s="1038">
        <v>15106940.26543</v>
      </c>
      <c r="I30" s="1039">
        <v>1.0309599737977282</v>
      </c>
      <c r="J30" s="1038">
        <v>1704681.1699299999</v>
      </c>
      <c r="K30" s="1039">
        <v>1.0627171596452394</v>
      </c>
      <c r="L30" s="1038">
        <v>19911881.77361</v>
      </c>
      <c r="M30" s="1039">
        <v>1.0312275341735251</v>
      </c>
    </row>
    <row r="31" spans="1:13" ht="18" customHeight="1">
      <c r="A31" s="80" t="s">
        <v>1496</v>
      </c>
      <c r="B31" s="909">
        <v>15801.307630000001</v>
      </c>
      <c r="C31" s="910">
        <v>8.5320517951223245E-3</v>
      </c>
      <c r="D31" s="909">
        <v>32694.737699999998</v>
      </c>
      <c r="E31" s="910">
        <v>3.0571478151546632E-2</v>
      </c>
      <c r="F31" s="909">
        <v>205.43494000000001</v>
      </c>
      <c r="G31" s="910">
        <v>1.5789001704256357E-3</v>
      </c>
      <c r="H31" s="909">
        <v>453665.01772</v>
      </c>
      <c r="I31" s="910">
        <v>3.0959973797728149E-2</v>
      </c>
      <c r="J31" s="909">
        <v>100603.21329</v>
      </c>
      <c r="K31" s="910">
        <v>6.2717159645239232E-2</v>
      </c>
      <c r="L31" s="909">
        <v>602969.71128000005</v>
      </c>
      <c r="M31" s="910">
        <v>3.1227534173525046E-2</v>
      </c>
    </row>
    <row r="32" spans="1:13" ht="26.25" customHeight="1">
      <c r="A32" s="599" t="s">
        <v>1497</v>
      </c>
      <c r="B32" s="600">
        <v>1851993.87081</v>
      </c>
      <c r="C32" s="601">
        <v>1</v>
      </c>
      <c r="D32" s="600">
        <v>1069452.3025000002</v>
      </c>
      <c r="E32" s="601">
        <v>1</v>
      </c>
      <c r="F32" s="600">
        <v>130112.68467</v>
      </c>
      <c r="G32" s="601">
        <v>1</v>
      </c>
      <c r="H32" s="600">
        <v>14653275.247709999</v>
      </c>
      <c r="I32" s="601">
        <v>1</v>
      </c>
      <c r="J32" s="600">
        <v>1604077.9566399998</v>
      </c>
      <c r="K32" s="601">
        <v>1</v>
      </c>
      <c r="L32" s="600">
        <v>19308912.06233</v>
      </c>
      <c r="M32" s="601">
        <v>1</v>
      </c>
    </row>
    <row r="33" spans="1:13" ht="22.5">
      <c r="A33" s="80" t="s">
        <v>1498</v>
      </c>
      <c r="B33" s="909">
        <v>283.70782000000003</v>
      </c>
      <c r="C33" s="910">
        <v>1.5319047458613657E-4</v>
      </c>
      <c r="D33" s="909">
        <v>643.88396</v>
      </c>
      <c r="E33" s="910">
        <v>6.0206888936965928E-4</v>
      </c>
      <c r="F33" s="909">
        <v>0</v>
      </c>
      <c r="G33" s="910">
        <v>0</v>
      </c>
      <c r="H33" s="909">
        <v>2697.4859700000002</v>
      </c>
      <c r="I33" s="910">
        <v>1.8408757935681043E-4</v>
      </c>
      <c r="J33" s="909">
        <v>1977.4649999999999</v>
      </c>
      <c r="K33" s="910">
        <v>1.232773626627299E-3</v>
      </c>
      <c r="L33" s="909">
        <v>5602.5427500000005</v>
      </c>
      <c r="M33" s="910">
        <v>2.9015320655636893E-4</v>
      </c>
    </row>
    <row r="34" spans="1:13" ht="33">
      <c r="A34" s="80" t="s">
        <v>1499</v>
      </c>
      <c r="B34" s="909">
        <v>0</v>
      </c>
      <c r="C34" s="910">
        <v>0</v>
      </c>
      <c r="D34" s="909">
        <v>22927.53067</v>
      </c>
      <c r="E34" s="910">
        <v>2.1438572450967253E-2</v>
      </c>
      <c r="F34" s="909">
        <v>0</v>
      </c>
      <c r="G34" s="910">
        <v>0</v>
      </c>
      <c r="H34" s="909">
        <v>396448.81513</v>
      </c>
      <c r="I34" s="910">
        <v>2.7055303911796558E-2</v>
      </c>
      <c r="J34" s="909">
        <v>79897.806239999991</v>
      </c>
      <c r="K34" s="910">
        <v>4.9809179104585939E-2</v>
      </c>
      <c r="L34" s="909">
        <v>499274.15204000002</v>
      </c>
      <c r="M34" s="910">
        <v>2.5857187107607177E-2</v>
      </c>
    </row>
    <row r="35" spans="1:13" ht="12.75" customHeight="1">
      <c r="A35" s="22" t="s">
        <v>424</v>
      </c>
      <c r="H35" s="77"/>
    </row>
    <row r="36" spans="1:13" ht="12.75" customHeight="1">
      <c r="A36" s="40" t="s">
        <v>478</v>
      </c>
    </row>
    <row r="37" spans="1:13" ht="12.75" customHeight="1">
      <c r="A37" s="283"/>
    </row>
    <row r="38" spans="1:13" ht="12.75" customHeight="1">
      <c r="A38" s="1040"/>
    </row>
    <row r="39" spans="1:13" ht="12.75" customHeight="1"/>
    <row r="40" spans="1:13" ht="12.75" customHeight="1"/>
    <row r="41" spans="1:13" ht="12.75" customHeight="1">
      <c r="A41" s="144" t="s">
        <v>764</v>
      </c>
      <c r="G41" s="140" t="str">
        <f>Naslovnica!A20</f>
        <v>Ožujak 2021.</v>
      </c>
    </row>
    <row r="42" spans="1:13">
      <c r="A42" s="556" t="s">
        <v>765</v>
      </c>
      <c r="G42" s="550" t="str">
        <f>Naslovnica!A24</f>
        <v>March 2021</v>
      </c>
    </row>
    <row r="43" spans="1:13" ht="12.75" customHeight="1"/>
    <row r="44" spans="1:13">
      <c r="G44" s="14" t="s">
        <v>479</v>
      </c>
    </row>
    <row r="45" spans="1:13" ht="22.5">
      <c r="A45" s="1168" t="s">
        <v>480</v>
      </c>
      <c r="B45" s="602" t="s">
        <v>448</v>
      </c>
      <c r="C45" s="602" t="s">
        <v>449</v>
      </c>
      <c r="D45" s="602" t="s">
        <v>450</v>
      </c>
      <c r="E45" s="602" t="s">
        <v>451</v>
      </c>
      <c r="F45" s="602" t="s">
        <v>482</v>
      </c>
      <c r="G45" s="602" t="s">
        <v>453</v>
      </c>
    </row>
    <row r="46" spans="1:13" ht="22.5">
      <c r="A46" s="1168"/>
      <c r="B46" s="603" t="s">
        <v>481</v>
      </c>
      <c r="C46" s="603" t="s">
        <v>481</v>
      </c>
      <c r="D46" s="603" t="s">
        <v>481</v>
      </c>
      <c r="E46" s="603" t="s">
        <v>481</v>
      </c>
      <c r="F46" s="603" t="s">
        <v>481</v>
      </c>
      <c r="G46" s="603" t="s">
        <v>481</v>
      </c>
    </row>
    <row r="47" spans="1:13" ht="22.5">
      <c r="A47" s="80" t="s">
        <v>483</v>
      </c>
      <c r="B47" s="459">
        <v>126970.98600000005</v>
      </c>
      <c r="C47" s="459">
        <v>45095.230860000003</v>
      </c>
      <c r="D47" s="459">
        <v>4694.8491199999999</v>
      </c>
      <c r="E47" s="459">
        <v>720930.89964000054</v>
      </c>
      <c r="F47" s="459">
        <v>130707.25432000008</v>
      </c>
      <c r="G47" s="459">
        <v>1028399.2199400007</v>
      </c>
    </row>
    <row r="48" spans="1:13" ht="22.5">
      <c r="A48" s="460" t="s">
        <v>484</v>
      </c>
      <c r="B48" s="459">
        <v>42357.582080000022</v>
      </c>
      <c r="C48" s="459">
        <v>21013.279420000003</v>
      </c>
      <c r="D48" s="459">
        <v>616.37144999999998</v>
      </c>
      <c r="E48" s="459">
        <v>562479.25554000039</v>
      </c>
      <c r="F48" s="459">
        <v>38067.775640000014</v>
      </c>
      <c r="G48" s="459">
        <v>664534.26413000037</v>
      </c>
    </row>
    <row r="49" spans="1:13" ht="21.75">
      <c r="A49" s="599" t="s">
        <v>485</v>
      </c>
      <c r="B49" s="604">
        <f>B47-B48</f>
        <v>84613.403920000026</v>
      </c>
      <c r="C49" s="604">
        <f t="shared" ref="C49:D49" si="0">C47-C48</f>
        <v>24081.951440000001</v>
      </c>
      <c r="D49" s="604">
        <f t="shared" si="0"/>
        <v>4078.4776699999998</v>
      </c>
      <c r="E49" s="604">
        <f>E47-E48</f>
        <v>158451.64410000015</v>
      </c>
      <c r="F49" s="604">
        <f>F47-F48</f>
        <v>92639.478680000058</v>
      </c>
      <c r="G49" s="604">
        <f>G47-G48</f>
        <v>363864.95581000031</v>
      </c>
    </row>
    <row r="50" spans="1:13" ht="12.75" customHeight="1">
      <c r="A50" s="22" t="s">
        <v>424</v>
      </c>
    </row>
    <row r="51" spans="1:13" ht="12.75" customHeight="1">
      <c r="A51" s="40" t="s">
        <v>478</v>
      </c>
    </row>
    <row r="52" spans="1:13" ht="12.75" customHeight="1"/>
    <row r="53" spans="1:13" ht="12.75" customHeight="1">
      <c r="A53" s="636" t="s">
        <v>87</v>
      </c>
    </row>
    <row r="54" spans="1:13" ht="12.75" customHeight="1"/>
    <row r="55" spans="1:13" ht="12.75" customHeight="1"/>
    <row r="56" spans="1:13" ht="12.75" customHeight="1">
      <c r="M56" s="35" t="s">
        <v>1408</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L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1" max="11" width="11.140625" bestFit="1" customWidth="1"/>
  </cols>
  <sheetData>
    <row r="1" spans="1:12" ht="12.75" customHeight="1">
      <c r="A1" s="142" t="s">
        <v>766</v>
      </c>
      <c r="F1" s="282" t="s">
        <v>244</v>
      </c>
      <c r="G1" s="161" t="s">
        <v>1378</v>
      </c>
    </row>
    <row r="2" spans="1:12">
      <c r="A2" s="552" t="s">
        <v>767</v>
      </c>
      <c r="F2" s="553" t="s">
        <v>245</v>
      </c>
      <c r="G2" s="554" t="s">
        <v>1379</v>
      </c>
    </row>
    <row r="3" spans="1:12" ht="12.75" customHeight="1"/>
    <row r="4" spans="1:12" ht="12.75" customHeight="1">
      <c r="C4" s="191"/>
      <c r="G4" s="160" t="s">
        <v>417</v>
      </c>
    </row>
    <row r="5" spans="1:12" ht="22.5" customHeight="1">
      <c r="A5" s="586" t="s">
        <v>430</v>
      </c>
      <c r="B5" s="586" t="s">
        <v>431</v>
      </c>
      <c r="C5" s="586" t="s">
        <v>420</v>
      </c>
      <c r="D5" s="586" t="s">
        <v>432</v>
      </c>
      <c r="E5" s="586"/>
      <c r="F5" s="586" t="s">
        <v>433</v>
      </c>
      <c r="G5" s="586" t="s">
        <v>434</v>
      </c>
    </row>
    <row r="6" spans="1:12" ht="12.75" customHeight="1">
      <c r="A6" s="113" t="s">
        <v>79</v>
      </c>
      <c r="B6" s="194">
        <v>47572962490</v>
      </c>
      <c r="C6" s="288" t="s">
        <v>160</v>
      </c>
      <c r="D6" s="113" t="s">
        <v>78</v>
      </c>
      <c r="E6" s="113"/>
      <c r="F6" s="115">
        <v>9340599.5399999991</v>
      </c>
      <c r="G6" s="116">
        <v>119.34816792401261</v>
      </c>
      <c r="H6" s="297"/>
      <c r="I6" s="271"/>
      <c r="J6" s="271"/>
    </row>
    <row r="7" spans="1:12" ht="12.75" customHeight="1">
      <c r="A7" s="113" t="s">
        <v>1108</v>
      </c>
      <c r="B7" s="194">
        <v>93273216321</v>
      </c>
      <c r="C7" s="288" t="s">
        <v>162</v>
      </c>
      <c r="D7" s="113" t="s">
        <v>112</v>
      </c>
      <c r="E7" s="113"/>
      <c r="F7" s="115">
        <v>1677172862.6099999</v>
      </c>
      <c r="G7" s="116">
        <v>919.55277669118345</v>
      </c>
      <c r="H7" s="297"/>
      <c r="I7" s="278"/>
      <c r="J7" s="278"/>
      <c r="K7" s="857"/>
      <c r="L7" s="856"/>
    </row>
    <row r="8" spans="1:12" ht="12.75" customHeight="1">
      <c r="A8" s="113" t="s">
        <v>1123</v>
      </c>
      <c r="B8" s="194">
        <v>97433886648</v>
      </c>
      <c r="C8" s="288" t="s">
        <v>163</v>
      </c>
      <c r="D8" s="113" t="s">
        <v>112</v>
      </c>
      <c r="E8" s="113"/>
      <c r="F8" s="115">
        <v>40052428.75</v>
      </c>
      <c r="G8" s="116">
        <v>802.98705480719116</v>
      </c>
      <c r="H8" s="297"/>
    </row>
    <row r="9" spans="1:12" ht="12.75" customHeight="1">
      <c r="A9" s="113" t="s">
        <v>1109</v>
      </c>
      <c r="B9" s="194">
        <v>45897406091</v>
      </c>
      <c r="C9" s="288" t="s">
        <v>165</v>
      </c>
      <c r="D9" s="113" t="s">
        <v>914</v>
      </c>
      <c r="E9" s="113"/>
      <c r="F9" s="115">
        <v>2215619.35</v>
      </c>
      <c r="G9" s="116">
        <v>28.820547538922536</v>
      </c>
      <c r="H9" s="294"/>
    </row>
    <row r="10" spans="1:12" ht="12.75" customHeight="1">
      <c r="A10" s="113" t="s">
        <v>1110</v>
      </c>
      <c r="B10" s="194">
        <v>48815690681</v>
      </c>
      <c r="C10" s="288" t="s">
        <v>166</v>
      </c>
      <c r="D10" s="113" t="s">
        <v>1111</v>
      </c>
      <c r="E10" s="113"/>
      <c r="F10" s="115">
        <v>217257.51</v>
      </c>
      <c r="G10" s="116">
        <v>498.78358407868956</v>
      </c>
      <c r="H10" s="297"/>
    </row>
    <row r="11" spans="1:12" ht="12.75" customHeight="1">
      <c r="A11" s="113" t="s">
        <v>883</v>
      </c>
      <c r="B11" s="194" t="s">
        <v>887</v>
      </c>
      <c r="C11" s="288" t="s">
        <v>888</v>
      </c>
      <c r="D11" s="136" t="s">
        <v>884</v>
      </c>
      <c r="E11" s="136"/>
      <c r="F11" s="117">
        <v>81989526.719999999</v>
      </c>
      <c r="G11" s="116">
        <v>115.01889490711993</v>
      </c>
      <c r="H11" s="297"/>
    </row>
    <row r="12" spans="1:12" ht="12.75" customHeight="1">
      <c r="A12" s="113" t="s">
        <v>148</v>
      </c>
      <c r="B12" s="194">
        <v>57255663752</v>
      </c>
      <c r="C12" s="288" t="s">
        <v>161</v>
      </c>
      <c r="D12" s="136" t="s">
        <v>193</v>
      </c>
      <c r="E12" s="136"/>
      <c r="F12" s="117">
        <v>8363166</v>
      </c>
      <c r="G12" s="116">
        <v>141.97889515683642</v>
      </c>
      <c r="H12" s="297"/>
    </row>
    <row r="13" spans="1:12" s="271" customFormat="1" ht="12.75" customHeight="1">
      <c r="A13" s="113" t="s">
        <v>194</v>
      </c>
      <c r="B13" s="194">
        <v>13264226136</v>
      </c>
      <c r="C13" s="288" t="s">
        <v>164</v>
      </c>
      <c r="D13" s="136" t="s">
        <v>121</v>
      </c>
      <c r="E13" s="136"/>
      <c r="F13" s="117">
        <v>21665301.489999998</v>
      </c>
      <c r="G13" s="116">
        <v>0.99720039973910379</v>
      </c>
      <c r="H13" s="297"/>
    </row>
    <row r="14" spans="1:12" ht="12.75" customHeight="1">
      <c r="A14" s="113" t="s">
        <v>216</v>
      </c>
      <c r="B14" s="194" t="s">
        <v>219</v>
      </c>
      <c r="C14" s="289" t="s">
        <v>220</v>
      </c>
      <c r="D14" s="113" t="s">
        <v>121</v>
      </c>
      <c r="E14" s="113"/>
      <c r="F14" s="115">
        <v>128505762.06</v>
      </c>
      <c r="G14" s="116">
        <v>8.1398875087913254</v>
      </c>
    </row>
    <row r="15" spans="1:12" ht="12.75" customHeight="1">
      <c r="A15" s="113" t="s">
        <v>904</v>
      </c>
      <c r="B15" s="194">
        <v>75398635234</v>
      </c>
      <c r="C15" s="288" t="s">
        <v>889</v>
      </c>
      <c r="D15" s="113" t="s">
        <v>950</v>
      </c>
      <c r="E15" s="113"/>
      <c r="F15" s="118">
        <v>46172791.439999998</v>
      </c>
      <c r="G15" s="119">
        <v>5970.1047641555524</v>
      </c>
      <c r="H15" s="297"/>
    </row>
    <row r="16" spans="1:12" ht="12.75" customHeight="1">
      <c r="A16" s="113" t="s">
        <v>157</v>
      </c>
      <c r="B16" s="194">
        <v>81393286204</v>
      </c>
      <c r="C16" s="288" t="s">
        <v>167</v>
      </c>
      <c r="D16" s="113" t="s">
        <v>80</v>
      </c>
      <c r="E16" s="113"/>
      <c r="F16" s="117">
        <v>5813414.1266999999</v>
      </c>
      <c r="G16" s="120">
        <v>58.058618615904436</v>
      </c>
      <c r="H16" s="297"/>
    </row>
    <row r="17" spans="1:12" ht="18.75" customHeight="1">
      <c r="A17" s="592" t="s">
        <v>435</v>
      </c>
      <c r="B17" s="606"/>
      <c r="C17" s="607"/>
      <c r="D17" s="593"/>
      <c r="E17" s="593"/>
      <c r="F17" s="595">
        <f>SUM(F6:F16)</f>
        <v>2021508729.5966997</v>
      </c>
      <c r="G17" s="608"/>
    </row>
    <row r="18" spans="1:12" ht="12.75" customHeight="1">
      <c r="A18" s="22" t="s">
        <v>415</v>
      </c>
    </row>
    <row r="19" spans="1:12" ht="12.75" customHeight="1">
      <c r="A19" s="46" t="s">
        <v>436</v>
      </c>
    </row>
    <row r="20" spans="1:12" ht="12.75" customHeight="1">
      <c r="A20" s="113"/>
    </row>
    <row r="21" spans="1:12" ht="12.75" customHeight="1">
      <c r="A21" s="142" t="s">
        <v>768</v>
      </c>
      <c r="G21" s="161" t="s">
        <v>1106</v>
      </c>
    </row>
    <row r="22" spans="1:12" ht="12.75" customHeight="1">
      <c r="A22" s="552" t="s">
        <v>769</v>
      </c>
      <c r="G22" s="554" t="s">
        <v>1107</v>
      </c>
    </row>
    <row r="23" spans="1:12" ht="12.75" customHeight="1">
      <c r="A23" s="54"/>
    </row>
    <row r="24" spans="1:12" ht="12.75" customHeight="1">
      <c r="A24" s="54"/>
      <c r="G24" s="185" t="s">
        <v>417</v>
      </c>
    </row>
    <row r="25" spans="1:12" ht="21.75">
      <c r="A25" s="586" t="s">
        <v>437</v>
      </c>
      <c r="B25" s="586" t="s">
        <v>431</v>
      </c>
      <c r="C25" s="586" t="s">
        <v>420</v>
      </c>
      <c r="D25" s="586" t="s">
        <v>432</v>
      </c>
      <c r="E25" s="586" t="s">
        <v>438</v>
      </c>
      <c r="F25" s="586" t="s">
        <v>433</v>
      </c>
      <c r="G25" s="586" t="s">
        <v>434</v>
      </c>
    </row>
    <row r="26" spans="1:12">
      <c r="A26" s="113" t="s">
        <v>223</v>
      </c>
      <c r="B26" s="194" t="s">
        <v>229</v>
      </c>
      <c r="C26" s="288" t="s">
        <v>230</v>
      </c>
      <c r="D26" s="113" t="s">
        <v>78</v>
      </c>
      <c r="E26" s="114"/>
      <c r="F26" s="117">
        <v>4002626.16</v>
      </c>
      <c r="G26" s="116">
        <v>65.499240420945966</v>
      </c>
      <c r="I26" s="271"/>
      <c r="J26" s="271"/>
      <c r="K26" s="1048"/>
      <c r="L26" s="1049"/>
    </row>
    <row r="27" spans="1:12">
      <c r="A27" s="113" t="s">
        <v>224</v>
      </c>
      <c r="B27" s="194" t="s">
        <v>231</v>
      </c>
      <c r="C27" s="288" t="s">
        <v>232</v>
      </c>
      <c r="D27" s="113" t="s">
        <v>227</v>
      </c>
      <c r="E27" s="114"/>
      <c r="F27" s="117">
        <v>357194764.78170002</v>
      </c>
      <c r="G27" s="116">
        <v>893.20388971304192</v>
      </c>
      <c r="I27" s="271"/>
      <c r="J27" s="271"/>
      <c r="K27" s="1048"/>
      <c r="L27" s="1049"/>
    </row>
    <row r="28" spans="1:12">
      <c r="A28" s="113" t="s">
        <v>225</v>
      </c>
      <c r="B28" s="194" t="s">
        <v>233</v>
      </c>
      <c r="C28" s="288" t="s">
        <v>234</v>
      </c>
      <c r="D28" s="113" t="s">
        <v>227</v>
      </c>
      <c r="E28" s="114"/>
      <c r="F28" s="117">
        <v>4941353.6025</v>
      </c>
      <c r="G28" s="116">
        <v>808.30258617216407</v>
      </c>
      <c r="I28" s="271"/>
      <c r="J28" s="271"/>
      <c r="K28" s="1048"/>
      <c r="L28" s="1049"/>
    </row>
    <row r="29" spans="1:12">
      <c r="A29" s="113" t="s">
        <v>226</v>
      </c>
      <c r="B29" s="194" t="s">
        <v>235</v>
      </c>
      <c r="C29" s="288" t="s">
        <v>236</v>
      </c>
      <c r="D29" s="113" t="s">
        <v>227</v>
      </c>
      <c r="E29" s="114"/>
      <c r="F29" s="117">
        <v>6516625.8627000004</v>
      </c>
      <c r="G29" s="116">
        <v>121.11483960327131</v>
      </c>
      <c r="I29" s="271"/>
      <c r="J29" s="271"/>
      <c r="K29" s="1048"/>
      <c r="L29" s="1049"/>
    </row>
    <row r="30" spans="1:12" s="271" customFormat="1">
      <c r="A30" s="136" t="s">
        <v>1121</v>
      </c>
      <c r="B30" s="194" t="s">
        <v>1521</v>
      </c>
      <c r="C30" s="288" t="s">
        <v>1520</v>
      </c>
      <c r="D30" s="113" t="s">
        <v>1122</v>
      </c>
      <c r="E30" s="114"/>
      <c r="F30" s="117">
        <v>7367129.6500000004</v>
      </c>
      <c r="G30" s="116">
        <v>753.01986622996435</v>
      </c>
      <c r="K30" s="1048"/>
      <c r="L30" s="1049"/>
    </row>
    <row r="31" spans="1:12" ht="12.75" customHeight="1">
      <c r="A31" s="113" t="s">
        <v>196</v>
      </c>
      <c r="B31" s="194" t="s">
        <v>197</v>
      </c>
      <c r="C31" s="288" t="s">
        <v>198</v>
      </c>
      <c r="D31" s="113" t="s">
        <v>193</v>
      </c>
      <c r="E31" s="114" t="s">
        <v>123</v>
      </c>
      <c r="F31" s="117">
        <v>13069762.0623</v>
      </c>
      <c r="G31" s="116">
        <v>131.80969999999999</v>
      </c>
      <c r="I31" s="271"/>
      <c r="J31" s="271"/>
      <c r="K31" s="1048"/>
      <c r="L31" s="1049"/>
    </row>
    <row r="32" spans="1:12" ht="12.75" customHeight="1">
      <c r="A32" s="113"/>
      <c r="B32" s="194"/>
      <c r="C32" s="288"/>
      <c r="D32" s="113"/>
      <c r="E32" s="114" t="s">
        <v>124</v>
      </c>
      <c r="F32" s="117">
        <v>19604356.837699998</v>
      </c>
      <c r="G32" s="116">
        <v>126.71680000000001</v>
      </c>
      <c r="I32" s="271"/>
      <c r="J32" s="271"/>
      <c r="K32" s="1048"/>
      <c r="L32" s="271"/>
    </row>
    <row r="33" spans="1:12" ht="12.75" customHeight="1">
      <c r="A33" s="113" t="s">
        <v>885</v>
      </c>
      <c r="B33" s="194" t="s">
        <v>221</v>
      </c>
      <c r="C33" s="288" t="s">
        <v>222</v>
      </c>
      <c r="D33" s="136" t="s">
        <v>121</v>
      </c>
      <c r="E33" s="136"/>
      <c r="F33" s="117">
        <v>38176829.549999997</v>
      </c>
      <c r="G33" s="116">
        <v>7.7377061995661851</v>
      </c>
      <c r="I33" s="271"/>
      <c r="J33" s="271"/>
      <c r="K33" s="1048"/>
      <c r="L33" s="1049"/>
    </row>
    <row r="34" spans="1:12" ht="12.75" customHeight="1">
      <c r="A34" s="113" t="s">
        <v>195</v>
      </c>
      <c r="B34" s="194" t="s">
        <v>188</v>
      </c>
      <c r="C34" s="288" t="s">
        <v>168</v>
      </c>
      <c r="D34" s="113" t="s">
        <v>121</v>
      </c>
      <c r="E34" s="113"/>
      <c r="F34" s="117">
        <v>55844529.859999999</v>
      </c>
      <c r="G34" s="116">
        <v>1.3248776537301299</v>
      </c>
      <c r="I34" s="271"/>
      <c r="J34" s="271"/>
      <c r="K34" s="1048"/>
      <c r="L34" s="271"/>
    </row>
    <row r="35" spans="1:12" ht="12.75" customHeight="1">
      <c r="A35" s="113" t="s">
        <v>199</v>
      </c>
      <c r="B35" s="194" t="s">
        <v>200</v>
      </c>
      <c r="C35" s="288" t="s">
        <v>201</v>
      </c>
      <c r="D35" s="113" t="s">
        <v>121</v>
      </c>
      <c r="E35" s="113"/>
      <c r="F35" s="117">
        <v>105386947.98</v>
      </c>
      <c r="G35" s="116">
        <v>8.1115047215462734</v>
      </c>
      <c r="I35" s="271"/>
      <c r="J35" s="271"/>
      <c r="K35" s="1048"/>
      <c r="L35" s="271"/>
    </row>
    <row r="36" spans="1:12" ht="12.75" customHeight="1">
      <c r="A36" s="113" t="s">
        <v>951</v>
      </c>
      <c r="B36" s="194" t="s">
        <v>953</v>
      </c>
      <c r="C36" s="288" t="s">
        <v>954</v>
      </c>
      <c r="D36" s="113" t="s">
        <v>950</v>
      </c>
      <c r="E36" s="113"/>
      <c r="F36" s="117">
        <v>56933690.850000001</v>
      </c>
      <c r="G36" s="116">
        <v>112.21084340550097</v>
      </c>
      <c r="I36" s="271"/>
      <c r="J36" s="271"/>
      <c r="K36" s="1048"/>
      <c r="L36" s="271"/>
    </row>
    <row r="37" spans="1:12" ht="12.75" customHeight="1">
      <c r="A37" s="113" t="s">
        <v>949</v>
      </c>
      <c r="B37" s="194" t="s">
        <v>955</v>
      </c>
      <c r="C37" s="288" t="s">
        <v>956</v>
      </c>
      <c r="D37" s="113" t="s">
        <v>950</v>
      </c>
      <c r="E37" s="113"/>
      <c r="F37" s="115">
        <v>379321.33</v>
      </c>
      <c r="G37" s="116">
        <v>94.830332499999997</v>
      </c>
      <c r="H37" s="295"/>
      <c r="I37" s="271"/>
      <c r="J37" s="271"/>
      <c r="K37" s="1048"/>
      <c r="L37" s="271"/>
    </row>
    <row r="38" spans="1:12" ht="12.75" customHeight="1">
      <c r="A38" s="113" t="s">
        <v>952</v>
      </c>
      <c r="B38" s="194" t="s">
        <v>957</v>
      </c>
      <c r="C38" s="288" t="s">
        <v>958</v>
      </c>
      <c r="D38" s="113" t="s">
        <v>950</v>
      </c>
      <c r="E38" s="113"/>
      <c r="F38" s="115">
        <v>2379604.23</v>
      </c>
      <c r="G38" s="116">
        <v>82.985860766817211</v>
      </c>
      <c r="H38" s="295"/>
      <c r="I38" s="271"/>
      <c r="J38" s="271"/>
      <c r="K38" s="1048"/>
      <c r="L38" s="271"/>
    </row>
    <row r="39" spans="1:12" ht="12.75" customHeight="1">
      <c r="A39" s="113" t="s">
        <v>228</v>
      </c>
      <c r="B39" s="194" t="s">
        <v>238</v>
      </c>
      <c r="C39" s="288" t="s">
        <v>237</v>
      </c>
      <c r="D39" s="113" t="s">
        <v>248</v>
      </c>
      <c r="E39" s="113"/>
      <c r="F39" s="115">
        <v>2902101.62</v>
      </c>
      <c r="G39" s="116">
        <v>765.75208496542496</v>
      </c>
      <c r="H39" s="294"/>
      <c r="I39" s="271"/>
      <c r="J39" s="271"/>
      <c r="K39" s="1048"/>
      <c r="L39" s="271"/>
    </row>
    <row r="40" spans="1:12" s="271" customFormat="1" ht="12.75" customHeight="1">
      <c r="A40" s="113" t="s">
        <v>246</v>
      </c>
      <c r="B40" s="194">
        <v>34988643147</v>
      </c>
      <c r="C40" s="288" t="s">
        <v>169</v>
      </c>
      <c r="D40" s="136" t="s">
        <v>248</v>
      </c>
      <c r="E40" s="113"/>
      <c r="F40" s="115">
        <v>44589566.159999996</v>
      </c>
      <c r="G40" s="116">
        <v>1786.5610867038429</v>
      </c>
      <c r="H40" s="294"/>
      <c r="K40" s="1048"/>
    </row>
    <row r="41" spans="1:12" ht="18.75" customHeight="1">
      <c r="A41" s="592" t="s">
        <v>439</v>
      </c>
      <c r="B41" s="606"/>
      <c r="C41" s="607"/>
      <c r="D41" s="593"/>
      <c r="E41" s="593"/>
      <c r="F41" s="595">
        <f>SUM(F26:F40)</f>
        <v>719289210.53690016</v>
      </c>
      <c r="G41" s="608"/>
      <c r="H41" s="283"/>
      <c r="I41" s="271"/>
      <c r="J41" s="271"/>
      <c r="K41" s="1048"/>
      <c r="L41" s="271"/>
    </row>
    <row r="42" spans="1:12" ht="12.75" customHeight="1">
      <c r="A42" s="22" t="s">
        <v>415</v>
      </c>
      <c r="K42" s="1048"/>
    </row>
    <row r="43" spans="1:12" ht="12.75" customHeight="1">
      <c r="A43" s="46" t="s">
        <v>440</v>
      </c>
    </row>
    <row r="44" spans="1:12" ht="12.75" customHeight="1">
      <c r="A44" s="284" t="s">
        <v>441</v>
      </c>
    </row>
    <row r="45" spans="1:12" ht="12.75" customHeight="1">
      <c r="A45" s="284"/>
    </row>
    <row r="46" spans="1:12" s="271" customFormat="1" ht="12.75" customHeight="1">
      <c r="A46" s="284"/>
      <c r="C46" s="284"/>
    </row>
    <row r="47" spans="1:12" ht="12.75" customHeight="1">
      <c r="A47" s="142" t="s">
        <v>770</v>
      </c>
      <c r="G47" s="161" t="s">
        <v>1378</v>
      </c>
    </row>
    <row r="48" spans="1:12" ht="12.75" customHeight="1">
      <c r="A48" s="552" t="s">
        <v>878</v>
      </c>
      <c r="G48" s="554" t="s">
        <v>1379</v>
      </c>
    </row>
    <row r="49" spans="1:7" ht="12.75" customHeight="1">
      <c r="A49" s="69"/>
    </row>
    <row r="50" spans="1:7" ht="12.75" customHeight="1">
      <c r="A50" s="46"/>
      <c r="G50" s="199" t="s">
        <v>417</v>
      </c>
    </row>
    <row r="51" spans="1:7" ht="47.25" customHeight="1">
      <c r="A51" s="609" t="s">
        <v>442</v>
      </c>
      <c r="B51" s="586" t="s">
        <v>419</v>
      </c>
      <c r="C51" s="586" t="s">
        <v>420</v>
      </c>
      <c r="D51" s="609" t="s">
        <v>421</v>
      </c>
      <c r="E51" s="609"/>
      <c r="F51" s="609" t="s">
        <v>422</v>
      </c>
      <c r="G51" s="609" t="s">
        <v>423</v>
      </c>
    </row>
    <row r="52" spans="1:7">
      <c r="A52" s="121" t="s">
        <v>159</v>
      </c>
      <c r="B52" s="113">
        <v>8269700991</v>
      </c>
      <c r="C52" s="288" t="s">
        <v>178</v>
      </c>
      <c r="D52" s="121" t="s">
        <v>884</v>
      </c>
      <c r="E52" s="121"/>
      <c r="F52" s="122">
        <v>1307494663.03</v>
      </c>
      <c r="G52" s="116">
        <v>340.00632506141591</v>
      </c>
    </row>
    <row r="53" spans="1:7">
      <c r="A53" s="22" t="s">
        <v>333</v>
      </c>
      <c r="G53" s="227"/>
    </row>
    <row r="54" spans="1:7">
      <c r="A54" s="157" t="s">
        <v>443</v>
      </c>
    </row>
    <row r="55" spans="1:7" ht="12.75" customHeight="1">
      <c r="A55" s="163" t="s">
        <v>116</v>
      </c>
      <c r="B55" s="186"/>
      <c r="C55" s="186"/>
      <c r="D55" s="186"/>
      <c r="E55" s="226"/>
      <c r="F55" s="186"/>
      <c r="G55" s="186"/>
    </row>
    <row r="56" spans="1:7" ht="21.75" customHeight="1">
      <c r="A56" s="1172" t="s">
        <v>117</v>
      </c>
      <c r="B56" s="1172"/>
      <c r="C56" s="1172"/>
      <c r="D56" s="1172"/>
      <c r="E56" s="1172"/>
      <c r="F56" s="1172"/>
      <c r="G56" s="1172"/>
    </row>
    <row r="57" spans="1:7" ht="12.75" customHeight="1">
      <c r="A57" s="54"/>
    </row>
    <row r="58" spans="1:7" ht="12.75" customHeight="1">
      <c r="A58" s="148" t="s">
        <v>771</v>
      </c>
      <c r="F58" s="149"/>
      <c r="G58" s="161" t="s">
        <v>1106</v>
      </c>
    </row>
    <row r="59" spans="1:7" ht="12.75" customHeight="1">
      <c r="A59" s="555" t="s">
        <v>875</v>
      </c>
      <c r="F59" s="55"/>
      <c r="G59" s="554" t="s">
        <v>1107</v>
      </c>
    </row>
    <row r="60" spans="1:7" ht="12.75" customHeight="1"/>
    <row r="61" spans="1:7" ht="12.75" customHeight="1">
      <c r="G61" s="160" t="s">
        <v>425</v>
      </c>
    </row>
    <row r="62" spans="1:7" ht="35.25" customHeight="1">
      <c r="A62" s="609" t="s">
        <v>874</v>
      </c>
      <c r="B62" s="586" t="s">
        <v>431</v>
      </c>
      <c r="C62" s="586" t="s">
        <v>420</v>
      </c>
      <c r="D62" s="609" t="s">
        <v>421</v>
      </c>
      <c r="E62" s="609"/>
      <c r="F62" s="609" t="s">
        <v>422</v>
      </c>
      <c r="G62" s="586" t="s">
        <v>434</v>
      </c>
    </row>
    <row r="63" spans="1:7" ht="12.75" customHeight="1">
      <c r="A63" s="125" t="s">
        <v>892</v>
      </c>
      <c r="B63" s="194">
        <v>40266711905</v>
      </c>
      <c r="C63" s="290" t="s">
        <v>170</v>
      </c>
      <c r="D63" s="125" t="s">
        <v>193</v>
      </c>
      <c r="E63" s="125"/>
      <c r="F63" s="126" t="s">
        <v>150</v>
      </c>
      <c r="G63" s="127" t="s">
        <v>150</v>
      </c>
    </row>
    <row r="64" spans="1:7" ht="12.75" customHeight="1">
      <c r="A64" s="41" t="s">
        <v>444</v>
      </c>
    </row>
    <row r="65" spans="1:7" s="271" customFormat="1" ht="12.75" customHeight="1">
      <c r="A65" s="41" t="s">
        <v>445</v>
      </c>
    </row>
    <row r="66" spans="1:7" ht="12.75" customHeight="1">
      <c r="A66" s="46" t="s">
        <v>440</v>
      </c>
    </row>
    <row r="67" spans="1:7" ht="12.75" customHeight="1"/>
    <row r="68" spans="1:7" ht="12.75" customHeight="1">
      <c r="A68" s="148" t="s">
        <v>876</v>
      </c>
      <c r="F68" s="149"/>
      <c r="G68" s="161" t="s">
        <v>1106</v>
      </c>
    </row>
    <row r="69" spans="1:7" ht="12.75" customHeight="1">
      <c r="A69" s="555" t="s">
        <v>877</v>
      </c>
      <c r="F69" s="55"/>
      <c r="G69" s="554" t="s">
        <v>1107</v>
      </c>
    </row>
    <row r="70" spans="1:7" ht="12.75" customHeight="1">
      <c r="A70" s="162"/>
    </row>
    <row r="71" spans="1:7" ht="12.75" customHeight="1">
      <c r="G71" s="160" t="s">
        <v>425</v>
      </c>
    </row>
    <row r="72" spans="1:7" ht="32.25">
      <c r="A72" s="609" t="s">
        <v>446</v>
      </c>
      <c r="B72" s="586" t="s">
        <v>431</v>
      </c>
      <c r="C72" s="586" t="s">
        <v>420</v>
      </c>
      <c r="D72" s="609" t="s">
        <v>421</v>
      </c>
      <c r="E72" s="609"/>
      <c r="F72" s="609" t="s">
        <v>422</v>
      </c>
      <c r="G72" s="586" t="s">
        <v>434</v>
      </c>
    </row>
    <row r="73" spans="1:7" ht="12.75" customHeight="1">
      <c r="A73" s="125" t="s">
        <v>83</v>
      </c>
      <c r="B73" s="194">
        <v>50454412454</v>
      </c>
      <c r="C73" s="290" t="s">
        <v>171</v>
      </c>
      <c r="D73" s="128" t="s">
        <v>84</v>
      </c>
      <c r="E73" s="128"/>
      <c r="F73" s="824">
        <v>11225370.960000001</v>
      </c>
      <c r="G73" s="825">
        <v>0.66039849048395571</v>
      </c>
    </row>
    <row r="74" spans="1:7" ht="12.75" customHeight="1">
      <c r="A74" s="291" t="s">
        <v>911</v>
      </c>
      <c r="B74" s="194">
        <v>79640747340</v>
      </c>
      <c r="C74" s="290" t="s">
        <v>172</v>
      </c>
      <c r="D74" s="125" t="s">
        <v>193</v>
      </c>
      <c r="E74" s="125"/>
      <c r="F74" s="824">
        <v>59134504.189999998</v>
      </c>
      <c r="G74" s="825">
        <v>26.049617627489411</v>
      </c>
    </row>
    <row r="75" spans="1:7" ht="12.75" customHeight="1">
      <c r="A75" s="125" t="s">
        <v>85</v>
      </c>
      <c r="B75" s="194">
        <v>61196386099</v>
      </c>
      <c r="C75" s="290" t="s">
        <v>174</v>
      </c>
      <c r="D75" s="125" t="s">
        <v>86</v>
      </c>
      <c r="E75" s="125"/>
      <c r="F75" s="824">
        <v>278223562.60000002</v>
      </c>
      <c r="G75" s="825">
        <v>3.1427838133282697</v>
      </c>
    </row>
    <row r="76" spans="1:7" ht="12.75" customHeight="1">
      <c r="A76" s="291" t="s">
        <v>912</v>
      </c>
      <c r="B76" s="194">
        <v>37735093339</v>
      </c>
      <c r="C76" s="290" t="s">
        <v>173</v>
      </c>
      <c r="D76" s="125" t="s">
        <v>86</v>
      </c>
      <c r="E76" s="125"/>
      <c r="F76" s="824">
        <v>44633824.18</v>
      </c>
      <c r="G76" s="825">
        <v>3.1842030254246181</v>
      </c>
    </row>
    <row r="77" spans="1:7" ht="12.75" customHeight="1">
      <c r="A77" s="125" t="s">
        <v>247</v>
      </c>
      <c r="B77" s="194">
        <v>48379655657</v>
      </c>
      <c r="C77" s="290" t="s">
        <v>175</v>
      </c>
      <c r="D77" s="128" t="s">
        <v>82</v>
      </c>
      <c r="E77" s="128"/>
      <c r="F77" s="824">
        <v>135302214.24000001</v>
      </c>
      <c r="G77" s="825">
        <v>99.330216395349709</v>
      </c>
    </row>
    <row r="78" spans="1:7" ht="18.75" customHeight="1">
      <c r="A78" s="592" t="s">
        <v>439</v>
      </c>
      <c r="B78" s="606"/>
      <c r="C78" s="607"/>
      <c r="D78" s="606"/>
      <c r="E78" s="606"/>
      <c r="F78" s="610">
        <f>SUM(F73:F77)</f>
        <v>528519476.17000002</v>
      </c>
      <c r="G78" s="611"/>
    </row>
    <row r="79" spans="1:7" ht="12.75" customHeight="1">
      <c r="A79" s="41" t="s">
        <v>444</v>
      </c>
    </row>
    <row r="80" spans="1:7" ht="12.75" customHeight="1">
      <c r="A80" s="46" t="s">
        <v>440</v>
      </c>
      <c r="F80" s="45"/>
    </row>
    <row r="81" spans="1:7" ht="12.75" customHeight="1">
      <c r="A81" s="551" t="s">
        <v>185</v>
      </c>
      <c r="D81" s="45"/>
    </row>
    <row r="82" spans="1:7" ht="12.75" customHeight="1"/>
    <row r="83" spans="1:7">
      <c r="A83" s="163" t="s">
        <v>115</v>
      </c>
    </row>
    <row r="84" spans="1:7" ht="21" customHeight="1">
      <c r="A84" s="1173" t="s">
        <v>114</v>
      </c>
      <c r="B84" s="1173"/>
      <c r="C84" s="1173"/>
      <c r="D84" s="1173"/>
      <c r="E84" s="1173"/>
      <c r="F84" s="1173"/>
      <c r="G84" s="1173"/>
    </row>
    <row r="85" spans="1:7" ht="12.75" customHeight="1">
      <c r="A85" s="164"/>
      <c r="D85" s="45"/>
    </row>
    <row r="86" spans="1:7" ht="12.75" customHeight="1">
      <c r="A86" s="636" t="s">
        <v>87</v>
      </c>
    </row>
    <row r="87" spans="1:7" ht="12.75" customHeight="1">
      <c r="G87" s="35" t="s">
        <v>869</v>
      </c>
    </row>
    <row r="88" spans="1:7" ht="12.75" customHeight="1"/>
    <row r="89" spans="1:7" ht="12.75" customHeight="1">
      <c r="A89" s="165"/>
      <c r="F89" s="135"/>
    </row>
    <row r="90" spans="1:7" ht="12.75" customHeight="1">
      <c r="A90" s="163"/>
    </row>
    <row r="91" spans="1:7" ht="12.75" customHeight="1">
      <c r="A91" s="163"/>
    </row>
    <row r="92" spans="1:7" ht="12.75" customHeight="1">
      <c r="A92" s="163"/>
    </row>
    <row r="93" spans="1:7" ht="12.75" customHeight="1">
      <c r="A93" s="164"/>
      <c r="F93" s="45"/>
    </row>
    <row r="94" spans="1:7" ht="12.75" customHeight="1">
      <c r="A94" s="164"/>
    </row>
    <row r="95" spans="1:7" ht="12.75" customHeight="1">
      <c r="A95" s="164"/>
    </row>
    <row r="96" spans="1:7" ht="12.75" customHeight="1">
      <c r="A96" s="164"/>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11:B14 B29:B39 B26:B2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773</v>
      </c>
      <c r="F1" s="146" t="str">
        <f>Naslovnica!A20</f>
        <v>Ožujak 2021.</v>
      </c>
    </row>
    <row r="2" spans="1:6" ht="12.75" customHeight="1">
      <c r="A2" s="548" t="s">
        <v>774</v>
      </c>
      <c r="F2" s="549" t="str">
        <f>Naslovnica!A24</f>
        <v>March 2021</v>
      </c>
    </row>
    <row r="3" spans="1:6" ht="12.75" customHeight="1"/>
    <row r="4" spans="1:6" ht="12.75" customHeight="1">
      <c r="F4" s="14" t="s">
        <v>417</v>
      </c>
    </row>
    <row r="5" spans="1:6" ht="33">
      <c r="A5" s="609" t="s">
        <v>418</v>
      </c>
      <c r="B5" s="586" t="s">
        <v>419</v>
      </c>
      <c r="C5" s="586" t="s">
        <v>420</v>
      </c>
      <c r="D5" s="609" t="s">
        <v>421</v>
      </c>
      <c r="E5" s="609" t="s">
        <v>422</v>
      </c>
      <c r="F5" s="586" t="s">
        <v>434</v>
      </c>
    </row>
    <row r="6" spans="1:6">
      <c r="A6" s="121" t="s">
        <v>1129</v>
      </c>
      <c r="B6" s="194" t="s">
        <v>1131</v>
      </c>
      <c r="C6" s="114" t="s">
        <v>1365</v>
      </c>
      <c r="D6" s="121" t="s">
        <v>1132</v>
      </c>
      <c r="E6" s="122">
        <v>2668400.65</v>
      </c>
      <c r="F6" s="168">
        <v>106.54465390208999</v>
      </c>
    </row>
    <row r="7" spans="1:6">
      <c r="A7" s="121" t="s">
        <v>1130</v>
      </c>
      <c r="B7" s="194" t="s">
        <v>1366</v>
      </c>
      <c r="C7" s="114" t="s">
        <v>1367</v>
      </c>
      <c r="D7" s="121" t="s">
        <v>1132</v>
      </c>
      <c r="E7" s="122">
        <v>1030895.56</v>
      </c>
      <c r="F7" s="168">
        <v>104.45671261342986</v>
      </c>
    </row>
    <row r="8" spans="1:6">
      <c r="A8" s="121" t="s">
        <v>1381</v>
      </c>
      <c r="B8" s="194" t="s">
        <v>1473</v>
      </c>
      <c r="C8" s="114" t="s">
        <v>1474</v>
      </c>
      <c r="D8" s="121" t="s">
        <v>1226</v>
      </c>
      <c r="E8" s="122">
        <v>22621942.760000002</v>
      </c>
      <c r="F8" s="168">
        <v>754.06475866666665</v>
      </c>
    </row>
    <row r="9" spans="1:6">
      <c r="A9" s="592" t="s">
        <v>414</v>
      </c>
      <c r="B9" s="605"/>
      <c r="C9" s="605"/>
      <c r="D9" s="612"/>
      <c r="E9" s="613">
        <f>SUM(E6:E8)</f>
        <v>26321238.970000003</v>
      </c>
      <c r="F9" s="614"/>
    </row>
    <row r="10" spans="1:6" ht="12.75" customHeight="1">
      <c r="A10" s="22" t="s">
        <v>424</v>
      </c>
      <c r="F10" s="1041"/>
    </row>
    <row r="11" spans="1:6" ht="12.75" customHeight="1">
      <c r="A11" s="22"/>
    </row>
    <row r="12" spans="1:6" ht="12.75" customHeight="1">
      <c r="A12" s="144" t="s">
        <v>775</v>
      </c>
      <c r="F12" s="146" t="s">
        <v>1511</v>
      </c>
    </row>
    <row r="13" spans="1:6" ht="12.75" customHeight="1">
      <c r="A13" s="548" t="s">
        <v>776</v>
      </c>
      <c r="F13" s="549" t="s">
        <v>1512</v>
      </c>
    </row>
    <row r="14" spans="1:6" ht="12.75" customHeight="1"/>
    <row r="15" spans="1:6" ht="12.75" customHeight="1">
      <c r="F15" s="14" t="s">
        <v>425</v>
      </c>
    </row>
    <row r="16" spans="1:6" ht="54.75">
      <c r="A16" s="609" t="s">
        <v>426</v>
      </c>
      <c r="B16" s="586" t="s">
        <v>419</v>
      </c>
      <c r="C16" s="586" t="s">
        <v>420</v>
      </c>
      <c r="D16" s="609" t="s">
        <v>421</v>
      </c>
      <c r="E16" s="609" t="s">
        <v>422</v>
      </c>
      <c r="F16" s="609" t="s">
        <v>423</v>
      </c>
    </row>
    <row r="17" spans="1:6" ht="12.75" customHeight="1">
      <c r="A17" s="121" t="s">
        <v>158</v>
      </c>
      <c r="B17" s="194" t="s">
        <v>187</v>
      </c>
      <c r="C17" s="288" t="s">
        <v>176</v>
      </c>
      <c r="D17" s="121" t="s">
        <v>89</v>
      </c>
      <c r="E17" s="122">
        <v>96585850.840000004</v>
      </c>
      <c r="F17" s="168">
        <v>31.70472694160814</v>
      </c>
    </row>
    <row r="18" spans="1:6" ht="12.75" customHeight="1">
      <c r="A18" s="121" t="s">
        <v>149</v>
      </c>
      <c r="B18" s="194">
        <v>75111210338</v>
      </c>
      <c r="C18" s="288" t="s">
        <v>177</v>
      </c>
      <c r="D18" s="286" t="s">
        <v>151</v>
      </c>
      <c r="E18" s="122">
        <v>35023396.321699999</v>
      </c>
      <c r="F18" s="168">
        <v>69.216198264229234</v>
      </c>
    </row>
    <row r="19" spans="1:6">
      <c r="A19" s="592" t="s">
        <v>414</v>
      </c>
      <c r="B19" s="605"/>
      <c r="C19" s="605"/>
      <c r="D19" s="612"/>
      <c r="E19" s="613">
        <f>SUM(E17:E18)</f>
        <v>131609247.16170001</v>
      </c>
      <c r="F19" s="614"/>
    </row>
    <row r="20" spans="1:6" ht="12.75" customHeight="1">
      <c r="A20" s="22" t="s">
        <v>427</v>
      </c>
    </row>
    <row r="21" spans="1:6" ht="12.75" customHeight="1"/>
    <row r="22" spans="1:6" ht="12.75" customHeight="1">
      <c r="A22" s="145" t="s">
        <v>777</v>
      </c>
      <c r="F22" s="146" t="s">
        <v>1511</v>
      </c>
    </row>
    <row r="23" spans="1:6" ht="12.75" customHeight="1">
      <c r="A23" s="546" t="s">
        <v>778</v>
      </c>
      <c r="F23" s="549" t="s">
        <v>1512</v>
      </c>
    </row>
    <row r="24" spans="1:6" ht="12.75" customHeight="1"/>
    <row r="25" spans="1:6" ht="12.75" customHeight="1">
      <c r="F25" s="14" t="s">
        <v>417</v>
      </c>
    </row>
    <row r="26" spans="1:6" ht="54.75">
      <c r="A26" s="609" t="s">
        <v>426</v>
      </c>
      <c r="B26" s="586" t="s">
        <v>419</v>
      </c>
      <c r="C26" s="586" t="s">
        <v>420</v>
      </c>
      <c r="D26" s="609" t="s">
        <v>421</v>
      </c>
      <c r="E26" s="609" t="s">
        <v>422</v>
      </c>
      <c r="F26" s="609" t="s">
        <v>423</v>
      </c>
    </row>
    <row r="27" spans="1:6" ht="12.75" customHeight="1">
      <c r="A27" s="121" t="s">
        <v>903</v>
      </c>
      <c r="B27" s="194">
        <v>56903349567</v>
      </c>
      <c r="C27" s="288" t="s">
        <v>179</v>
      </c>
      <c r="D27" s="291" t="s">
        <v>969</v>
      </c>
      <c r="E27" s="122" t="s">
        <v>150</v>
      </c>
      <c r="F27" s="168" t="s">
        <v>150</v>
      </c>
    </row>
    <row r="28" spans="1:6" ht="12.75" customHeight="1">
      <c r="A28" s="823" t="s">
        <v>905</v>
      </c>
    </row>
    <row r="29" spans="1:6" ht="12.75" customHeight="1">
      <c r="A29" s="22" t="s">
        <v>424</v>
      </c>
    </row>
    <row r="30" spans="1:6" ht="19.5" customHeight="1">
      <c r="A30" s="1174" t="s">
        <v>116</v>
      </c>
      <c r="B30" s="1174"/>
      <c r="C30" s="1174"/>
      <c r="D30" s="1174"/>
    </row>
    <row r="31" spans="1:6" ht="21.75" customHeight="1">
      <c r="A31" s="1172" t="s">
        <v>117</v>
      </c>
      <c r="B31" s="1172"/>
      <c r="C31" s="1172"/>
      <c r="D31" s="1172"/>
      <c r="E31" s="54"/>
      <c r="F31" s="54"/>
    </row>
    <row r="32" spans="1:6" ht="12.75" customHeight="1">
      <c r="A32" s="823"/>
    </row>
    <row r="33" spans="1:5" ht="12.75" customHeight="1"/>
    <row r="34" spans="1:5" ht="12.75" customHeight="1">
      <c r="A34" s="147" t="s">
        <v>779</v>
      </c>
      <c r="E34" s="140" t="str">
        <f>Naslovnica!A20</f>
        <v>Ožujak 2021.</v>
      </c>
    </row>
    <row r="35" spans="1:5" ht="12.75" customHeight="1">
      <c r="A35" s="546" t="s">
        <v>780</v>
      </c>
      <c r="E35" s="550" t="str">
        <f>Naslovnica!A24</f>
        <v>March 2021</v>
      </c>
    </row>
    <row r="36" spans="1:5" ht="12.75" customHeight="1"/>
    <row r="37" spans="1:5" ht="12.75" customHeight="1">
      <c r="E37" s="14" t="s">
        <v>425</v>
      </c>
    </row>
    <row r="38" spans="1:5" ht="22.5" customHeight="1">
      <c r="A38" s="609" t="s">
        <v>428</v>
      </c>
      <c r="B38" s="586" t="s">
        <v>419</v>
      </c>
      <c r="C38" s="586" t="s">
        <v>420</v>
      </c>
      <c r="D38" s="609" t="s">
        <v>421</v>
      </c>
      <c r="E38" s="609" t="s">
        <v>422</v>
      </c>
    </row>
    <row r="39" spans="1:5" ht="22.5" customHeight="1">
      <c r="A39" s="123" t="s">
        <v>81</v>
      </c>
      <c r="B39" s="194">
        <v>39146857475</v>
      </c>
      <c r="C39" s="288" t="s">
        <v>180</v>
      </c>
      <c r="D39" s="268" t="s">
        <v>121</v>
      </c>
      <c r="E39" s="124">
        <v>1028416686.1900001</v>
      </c>
    </row>
    <row r="40" spans="1:5" ht="12.75" customHeight="1">
      <c r="A40" s="22" t="s">
        <v>424</v>
      </c>
      <c r="B40" s="277"/>
      <c r="C40" s="278"/>
      <c r="D40" s="279"/>
      <c r="E40" s="280"/>
    </row>
    <row r="41" spans="1:5" ht="12.75" customHeight="1">
      <c r="A41" s="551" t="s">
        <v>186</v>
      </c>
    </row>
    <row r="42" spans="1:5" ht="12.75" customHeight="1">
      <c r="A42" s="159"/>
      <c r="D42" s="930"/>
    </row>
    <row r="43" spans="1:5" ht="12.75" customHeight="1">
      <c r="A43" s="281"/>
      <c r="B43" s="187"/>
      <c r="C43" s="187"/>
      <c r="D43" s="187"/>
      <c r="E43" s="1041"/>
    </row>
    <row r="44" spans="1:5" ht="12.75" customHeight="1">
      <c r="A44" s="287"/>
      <c r="B44" s="54"/>
      <c r="C44" s="54"/>
      <c r="D44" s="54"/>
    </row>
    <row r="45" spans="1:5" ht="12.75" customHeight="1">
      <c r="A45" s="178"/>
    </row>
    <row r="46" spans="1:5" ht="12.75" customHeight="1"/>
    <row r="47" spans="1:5" ht="12.75" customHeight="1"/>
    <row r="48" spans="1:5" ht="12.75" customHeight="1">
      <c r="A48" s="631" t="s">
        <v>429</v>
      </c>
      <c r="B48" s="633"/>
      <c r="C48" s="633"/>
      <c r="D48" s="633"/>
    </row>
    <row r="49" spans="1:6" ht="12.75" customHeight="1">
      <c r="A49" s="634" t="s">
        <v>191</v>
      </c>
      <c r="B49" s="633"/>
      <c r="C49" s="633"/>
      <c r="D49" s="633"/>
    </row>
    <row r="50" spans="1:6" ht="12.75" customHeight="1">
      <c r="A50" s="633" t="s">
        <v>1128</v>
      </c>
      <c r="B50" s="633"/>
      <c r="C50" s="633"/>
      <c r="D50" s="633"/>
    </row>
    <row r="51" spans="1:6" ht="12.75" customHeight="1">
      <c r="A51" s="636" t="s">
        <v>87</v>
      </c>
    </row>
    <row r="52" spans="1:6" ht="12.75" customHeight="1"/>
    <row r="53" spans="1:6" ht="12.75" customHeight="1">
      <c r="F53" s="35" t="s">
        <v>1409</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27" t="s">
        <v>736</v>
      </c>
      <c r="B1" s="628"/>
      <c r="C1" s="628"/>
      <c r="D1" s="533"/>
      <c r="E1" s="625"/>
      <c r="F1" s="204"/>
      <c r="G1" s="204"/>
      <c r="H1" s="204"/>
      <c r="I1" s="534" t="s">
        <v>1460</v>
      </c>
    </row>
    <row r="2" spans="1:27" ht="15" customHeight="1">
      <c r="A2" s="629" t="s">
        <v>737</v>
      </c>
      <c r="B2" s="628"/>
      <c r="C2" s="628"/>
      <c r="D2" s="533"/>
      <c r="E2" s="626"/>
      <c r="F2" s="204"/>
      <c r="G2" s="204"/>
      <c r="H2" s="204"/>
      <c r="I2" s="541" t="s">
        <v>1461</v>
      </c>
    </row>
    <row r="3" spans="1:27" ht="12.75" customHeight="1">
      <c r="A3" s="42" t="s">
        <v>920</v>
      </c>
    </row>
    <row r="4" spans="1:27" ht="12.75" customHeight="1"/>
    <row r="5" spans="1:27" ht="12.75" customHeight="1">
      <c r="A5" s="150" t="s">
        <v>738</v>
      </c>
    </row>
    <row r="6" spans="1:27" ht="12.75" customHeight="1">
      <c r="A6" s="542" t="s">
        <v>739</v>
      </c>
    </row>
    <row r="7" spans="1:27" ht="12.75" customHeight="1">
      <c r="J7" s="1178"/>
      <c r="K7" s="1178"/>
      <c r="L7" s="328"/>
      <c r="M7" s="328"/>
      <c r="N7" s="328"/>
      <c r="O7" s="328"/>
      <c r="P7" s="328"/>
    </row>
    <row r="8" spans="1:27" ht="16.5" customHeight="1">
      <c r="A8" s="1180" t="s">
        <v>403</v>
      </c>
      <c r="B8" s="1180"/>
      <c r="C8" s="461">
        <v>44196</v>
      </c>
      <c r="D8" s="328"/>
      <c r="E8" s="328"/>
      <c r="F8" s="328"/>
      <c r="G8" s="328"/>
      <c r="J8" s="1178"/>
      <c r="K8" s="1178"/>
      <c r="L8" s="329"/>
      <c r="M8" s="329"/>
      <c r="N8" s="329"/>
      <c r="O8" s="329"/>
      <c r="P8" s="329"/>
    </row>
    <row r="9" spans="1:27" ht="21.75" customHeight="1">
      <c r="A9" s="1181" t="s">
        <v>404</v>
      </c>
      <c r="B9" s="1181"/>
      <c r="C9" s="462">
        <v>15</v>
      </c>
      <c r="D9" s="328"/>
      <c r="E9" s="329"/>
      <c r="F9" s="329"/>
      <c r="G9" s="329"/>
    </row>
    <row r="10" spans="1:27" ht="12.75" customHeight="1">
      <c r="A10" s="17" t="s">
        <v>333</v>
      </c>
    </row>
    <row r="11" spans="1:27" ht="12.75" customHeight="1"/>
    <row r="12" spans="1:27" ht="12.75" customHeight="1">
      <c r="A12" s="150" t="s">
        <v>740</v>
      </c>
    </row>
    <row r="13" spans="1:27" ht="12.75" customHeight="1">
      <c r="A13" s="542" t="s">
        <v>741</v>
      </c>
      <c r="Z13" s="65"/>
      <c r="AA13" s="65"/>
    </row>
    <row r="14" spans="1:27" s="271" customFormat="1" ht="12.75" customHeight="1">
      <c r="A14" s="43"/>
      <c r="F14" s="204"/>
      <c r="I14" s="65" t="s">
        <v>406</v>
      </c>
      <c r="Y14" s="65"/>
      <c r="Z14" s="65"/>
      <c r="AA14" s="65"/>
    </row>
    <row r="15" spans="1:27" s="271" customFormat="1" ht="22.5" customHeight="1">
      <c r="A15" s="463"/>
      <c r="B15" s="1177" t="s">
        <v>405</v>
      </c>
      <c r="C15" s="1177"/>
      <c r="D15" s="1177"/>
      <c r="E15" s="1177"/>
      <c r="F15" s="1177" t="s">
        <v>343</v>
      </c>
      <c r="G15" s="1177"/>
      <c r="H15" s="1177"/>
      <c r="I15" s="1177"/>
      <c r="Y15" s="65"/>
      <c r="Z15" s="65"/>
      <c r="AA15" s="65"/>
    </row>
    <row r="16" spans="1:27" ht="135" customHeight="1">
      <c r="A16" s="1179" t="s">
        <v>407</v>
      </c>
      <c r="B16" s="826" t="s">
        <v>832</v>
      </c>
      <c r="C16" s="1176" t="s">
        <v>408</v>
      </c>
      <c r="D16" s="826" t="s">
        <v>409</v>
      </c>
      <c r="E16" s="1176" t="s">
        <v>408</v>
      </c>
      <c r="F16" s="826" t="s">
        <v>833</v>
      </c>
      <c r="G16" s="1176" t="s">
        <v>410</v>
      </c>
      <c r="H16" s="826" t="s">
        <v>830</v>
      </c>
      <c r="I16" s="1176" t="s">
        <v>410</v>
      </c>
    </row>
    <row r="17" spans="1:16" ht="15.75" customHeight="1">
      <c r="A17" s="1179"/>
      <c r="B17" s="514">
        <v>44196</v>
      </c>
      <c r="C17" s="1176"/>
      <c r="D17" s="514">
        <v>44196</v>
      </c>
      <c r="E17" s="1176"/>
      <c r="F17" s="514" t="s">
        <v>1500</v>
      </c>
      <c r="G17" s="1176"/>
      <c r="H17" s="514" t="s">
        <v>1500</v>
      </c>
      <c r="I17" s="1176"/>
      <c r="J17" s="1178"/>
      <c r="K17" s="232"/>
      <c r="L17" s="330"/>
      <c r="M17" s="232"/>
      <c r="N17" s="331"/>
      <c r="O17" s="271"/>
    </row>
    <row r="18" spans="1:16" ht="16.5" customHeight="1">
      <c r="A18" s="464" t="s">
        <v>411</v>
      </c>
      <c r="B18" s="465">
        <v>39848</v>
      </c>
      <c r="C18" s="466">
        <v>-8.1822161800963161E-2</v>
      </c>
      <c r="D18" s="465">
        <v>2419425.3091000002</v>
      </c>
      <c r="E18" s="466">
        <v>-7.5182545064430381E-2</v>
      </c>
      <c r="F18" s="465">
        <v>10390</v>
      </c>
      <c r="G18" s="466">
        <v>-0.30047801790883999</v>
      </c>
      <c r="H18" s="465">
        <v>1246335.1733799998</v>
      </c>
      <c r="I18" s="468">
        <v>-0.24022844781920438</v>
      </c>
      <c r="J18" s="1178"/>
      <c r="K18" s="332"/>
      <c r="L18" s="333"/>
      <c r="M18" s="332"/>
      <c r="N18" s="333"/>
      <c r="O18" s="271"/>
    </row>
    <row r="19" spans="1:16" ht="16.5" customHeight="1">
      <c r="A19" s="464" t="s">
        <v>412</v>
      </c>
      <c r="B19" s="465">
        <v>106700</v>
      </c>
      <c r="C19" s="466">
        <v>2.4615268982882054E-3</v>
      </c>
      <c r="D19" s="465">
        <v>13826279.549480002</v>
      </c>
      <c r="E19" s="466">
        <v>-4.2345914118714537E-2</v>
      </c>
      <c r="F19" s="465">
        <v>30025</v>
      </c>
      <c r="G19" s="466">
        <v>-0.40660882626138856</v>
      </c>
      <c r="H19" s="465">
        <v>5333486.6062899996</v>
      </c>
      <c r="I19" s="468">
        <v>-0.37572065959948131</v>
      </c>
      <c r="J19" s="42"/>
      <c r="K19" s="334"/>
      <c r="L19" s="335"/>
      <c r="M19" s="334"/>
      <c r="N19" s="336"/>
      <c r="O19" s="271"/>
    </row>
    <row r="20" spans="1:16" ht="16.5" customHeight="1">
      <c r="A20" s="464" t="s">
        <v>413</v>
      </c>
      <c r="B20" s="465">
        <v>24</v>
      </c>
      <c r="C20" s="466">
        <v>-0.04</v>
      </c>
      <c r="D20" s="465">
        <v>331.84335999999996</v>
      </c>
      <c r="E20" s="466">
        <v>-0.40982714641011586</v>
      </c>
      <c r="F20" s="465"/>
      <c r="G20" s="466"/>
      <c r="H20" s="465"/>
      <c r="I20" s="467"/>
      <c r="J20" s="42"/>
      <c r="K20" s="334"/>
      <c r="L20" s="335"/>
      <c r="M20" s="334"/>
      <c r="N20" s="336"/>
      <c r="O20" s="271"/>
    </row>
    <row r="21" spans="1:16" ht="16.5" customHeight="1">
      <c r="A21" s="469" t="s">
        <v>414</v>
      </c>
      <c r="B21" s="470">
        <v>146572</v>
      </c>
      <c r="C21" s="471">
        <v>-2.1953530581468286E-2</v>
      </c>
      <c r="D21" s="470">
        <v>16246036.701940002</v>
      </c>
      <c r="E21" s="471">
        <v>-4.7395125228986743E-2</v>
      </c>
      <c r="F21" s="470">
        <v>40415</v>
      </c>
      <c r="G21" s="471">
        <v>-0.38252459817881806</v>
      </c>
      <c r="H21" s="470">
        <v>6579821.7796699991</v>
      </c>
      <c r="I21" s="472">
        <v>-0.35389563717601258</v>
      </c>
      <c r="J21" s="42"/>
      <c r="K21" s="334"/>
      <c r="L21" s="335"/>
      <c r="M21" s="334"/>
      <c r="N21" s="336"/>
      <c r="O21" s="271"/>
    </row>
    <row r="22" spans="1:16" ht="12.75" customHeight="1">
      <c r="A22" s="17" t="s">
        <v>415</v>
      </c>
    </row>
    <row r="23" spans="1:16" ht="49.5" customHeight="1">
      <c r="A23" s="1182" t="s">
        <v>416</v>
      </c>
      <c r="B23" s="1182"/>
      <c r="C23" s="1182"/>
      <c r="D23" s="1182"/>
      <c r="E23" s="1182"/>
      <c r="F23" s="1182"/>
      <c r="G23" s="1182"/>
      <c r="H23" s="1182"/>
      <c r="I23" s="1182"/>
    </row>
    <row r="24" spans="1:16" ht="56.25" customHeight="1">
      <c r="A24" s="1182" t="s">
        <v>831</v>
      </c>
      <c r="B24" s="1182"/>
      <c r="C24" s="1182"/>
      <c r="D24" s="1182"/>
      <c r="E24" s="1182"/>
      <c r="F24" s="1182"/>
      <c r="G24" s="1182"/>
      <c r="H24" s="1182"/>
      <c r="I24" s="1182"/>
    </row>
    <row r="25" spans="1:16" ht="23.25" customHeight="1">
      <c r="A25" s="1175" t="s">
        <v>366</v>
      </c>
      <c r="B25" s="1175"/>
      <c r="C25" s="1175"/>
      <c r="D25" s="1175"/>
      <c r="E25" s="1175"/>
      <c r="F25" s="1175"/>
      <c r="G25" s="1175"/>
      <c r="H25" s="1175"/>
      <c r="I25" s="1175"/>
      <c r="J25" s="158"/>
      <c r="K25" s="71"/>
      <c r="L25" s="71"/>
      <c r="M25" s="71"/>
      <c r="N25" s="71"/>
      <c r="O25" s="71"/>
      <c r="P25" s="71"/>
    </row>
    <row r="26" spans="1:16">
      <c r="A26" s="158"/>
      <c r="B26" s="71"/>
      <c r="C26" s="71"/>
      <c r="D26" s="71"/>
      <c r="E26" s="71"/>
      <c r="F26" s="71"/>
      <c r="G26" s="71"/>
    </row>
    <row r="27" spans="1:16" ht="12.75" customHeight="1">
      <c r="A27" s="636" t="s">
        <v>87</v>
      </c>
    </row>
    <row r="28" spans="1:16" ht="12.75" customHeight="1"/>
    <row r="29" spans="1:16" ht="12.75" customHeight="1"/>
    <row r="30" spans="1:16" ht="12.75" customHeight="1"/>
    <row r="31" spans="1:16" ht="12.75" customHeight="1"/>
    <row r="32" spans="1:16" ht="12.75" customHeight="1">
      <c r="I32" s="35" t="s">
        <v>870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742</v>
      </c>
    </row>
    <row r="2" spans="1:5" ht="12.75" customHeight="1">
      <c r="A2" s="545" t="s">
        <v>743</v>
      </c>
    </row>
    <row r="3" spans="1:5" ht="12.75" customHeight="1"/>
    <row r="4" spans="1:5" ht="12.75" customHeight="1">
      <c r="D4" s="65" t="s">
        <v>344</v>
      </c>
      <c r="E4" s="74"/>
    </row>
    <row r="5" spans="1:5" ht="45" customHeight="1">
      <c r="A5" s="1179" t="s">
        <v>334</v>
      </c>
      <c r="B5" s="473" t="s">
        <v>372</v>
      </c>
      <c r="C5" s="1185" t="s">
        <v>373</v>
      </c>
      <c r="D5" s="1185"/>
    </row>
    <row r="6" spans="1:5" ht="22.5" customHeight="1">
      <c r="A6" s="1183"/>
      <c r="B6" s="812">
        <v>44196</v>
      </c>
      <c r="C6" s="813" t="s">
        <v>374</v>
      </c>
      <c r="D6" s="813" t="s">
        <v>375</v>
      </c>
    </row>
    <row r="7" spans="1:5" ht="12.75" customHeight="1">
      <c r="A7" s="482" t="s">
        <v>376</v>
      </c>
      <c r="B7" s="483">
        <v>14058530.24942</v>
      </c>
      <c r="C7" s="484">
        <v>-3.1528544102968292E-2</v>
      </c>
      <c r="D7" s="483">
        <v>-457674.81147000194</v>
      </c>
      <c r="E7" s="44"/>
    </row>
    <row r="8" spans="1:5" ht="12.75" customHeight="1">
      <c r="A8" s="474" t="s">
        <v>377</v>
      </c>
      <c r="B8" s="475">
        <v>25296.357599999999</v>
      </c>
      <c r="C8" s="476">
        <v>4.0136121466237643E-2</v>
      </c>
      <c r="D8" s="475">
        <v>976.12000999999873</v>
      </c>
      <c r="E8" s="53"/>
    </row>
    <row r="9" spans="1:5" ht="12.75" customHeight="1">
      <c r="A9" s="474" t="s">
        <v>378</v>
      </c>
      <c r="B9" s="475">
        <v>4294986.6280499995</v>
      </c>
      <c r="C9" s="476">
        <v>-3.76951511463334E-2</v>
      </c>
      <c r="D9" s="475">
        <v>-168242.08078000136</v>
      </c>
      <c r="E9" s="53"/>
    </row>
    <row r="10" spans="1:5" ht="12.75" customHeight="1">
      <c r="A10" s="474" t="s">
        <v>379</v>
      </c>
      <c r="B10" s="475">
        <v>125181.37434000001</v>
      </c>
      <c r="C10" s="476">
        <v>-2.2886507282987575E-2</v>
      </c>
      <c r="D10" s="475">
        <v>-2932.0692600000184</v>
      </c>
    </row>
    <row r="11" spans="1:5" ht="12.75" customHeight="1">
      <c r="A11" s="474" t="s">
        <v>380</v>
      </c>
      <c r="B11" s="475">
        <v>9449261.940390002</v>
      </c>
      <c r="C11" s="476">
        <v>-3.2267583032927677E-2</v>
      </c>
      <c r="D11" s="475">
        <v>-315071.43805</v>
      </c>
    </row>
    <row r="12" spans="1:5" ht="12.75" customHeight="1">
      <c r="A12" s="474" t="s">
        <v>381</v>
      </c>
      <c r="B12" s="475">
        <v>163803.94904000004</v>
      </c>
      <c r="C12" s="476">
        <v>0.2025901178818717</v>
      </c>
      <c r="D12" s="475">
        <v>27594.656610000035</v>
      </c>
    </row>
    <row r="13" spans="1:5" ht="12.75" customHeight="1">
      <c r="A13" s="482" t="s">
        <v>382</v>
      </c>
      <c r="B13" s="483">
        <v>5586816.4331999989</v>
      </c>
      <c r="C13" s="484">
        <v>-0.20092475872202056</v>
      </c>
      <c r="D13" s="483">
        <v>-1404786.0400100015</v>
      </c>
    </row>
    <row r="14" spans="1:5" ht="12.75" customHeight="1">
      <c r="A14" s="474" t="s">
        <v>383</v>
      </c>
      <c r="B14" s="475">
        <v>153419.18316999997</v>
      </c>
      <c r="C14" s="476">
        <v>-0.31277458793367863</v>
      </c>
      <c r="D14" s="475">
        <v>-69825.156280000025</v>
      </c>
    </row>
    <row r="15" spans="1:5" ht="12.75" customHeight="1">
      <c r="A15" s="474" t="s">
        <v>384</v>
      </c>
      <c r="B15" s="475">
        <v>4956186.1930000009</v>
      </c>
      <c r="C15" s="476">
        <v>-0.1554482146760662</v>
      </c>
      <c r="D15" s="475">
        <v>-912235.70737999864</v>
      </c>
    </row>
    <row r="16" spans="1:5" ht="12.75" customHeight="1">
      <c r="A16" s="474" t="s">
        <v>385</v>
      </c>
      <c r="B16" s="475">
        <v>40440.719499999999</v>
      </c>
      <c r="C16" s="476">
        <v>9.9480155945294066E-2</v>
      </c>
      <c r="D16" s="475">
        <v>3659.0465600000025</v>
      </c>
    </row>
    <row r="17" spans="1:6" ht="12.75" customHeight="1">
      <c r="A17" s="474" t="s">
        <v>386</v>
      </c>
      <c r="B17" s="475">
        <v>436770.33753000002</v>
      </c>
      <c r="C17" s="476">
        <v>-0.49398362987579797</v>
      </c>
      <c r="D17" s="475">
        <v>-426384.22291000013</v>
      </c>
    </row>
    <row r="18" spans="1:6" ht="22.5">
      <c r="A18" s="477" t="s">
        <v>387</v>
      </c>
      <c r="B18" s="475">
        <v>139286.54757000002</v>
      </c>
      <c r="C18" s="476">
        <v>0.27607094643956859</v>
      </c>
      <c r="D18" s="475">
        <v>30133.880190000025</v>
      </c>
    </row>
    <row r="19" spans="1:6" ht="12.75" customHeight="1">
      <c r="A19" s="485" t="s">
        <v>388</v>
      </c>
      <c r="B19" s="486">
        <v>19784633.230189998</v>
      </c>
      <c r="C19" s="487">
        <v>-8.4763396620610429E-2</v>
      </c>
      <c r="D19" s="486">
        <v>-1832326.9712899998</v>
      </c>
    </row>
    <row r="20" spans="1:6" ht="12.75" customHeight="1">
      <c r="A20" s="474" t="s">
        <v>389</v>
      </c>
      <c r="B20" s="475">
        <v>28719591.607760001</v>
      </c>
      <c r="C20" s="476">
        <v>3.550815323372359E-2</v>
      </c>
      <c r="D20" s="475">
        <v>984810.84521999955</v>
      </c>
    </row>
    <row r="21" spans="1:6" ht="12.75" customHeight="1">
      <c r="A21" s="478" t="s">
        <v>276</v>
      </c>
      <c r="B21" s="479">
        <v>2239162.7461400004</v>
      </c>
      <c r="C21" s="480">
        <v>-0.11167623732556271</v>
      </c>
      <c r="D21" s="479">
        <v>-281497.89609999955</v>
      </c>
    </row>
    <row r="22" spans="1:6" ht="12.75" customHeight="1">
      <c r="A22" s="478" t="s">
        <v>282</v>
      </c>
      <c r="B22" s="479">
        <v>96133.838940000001</v>
      </c>
      <c r="C22" s="480">
        <v>-6.1966181141426109E-2</v>
      </c>
      <c r="D22" s="479">
        <v>-6350.5672800000175</v>
      </c>
    </row>
    <row r="23" spans="1:6" ht="12.75" customHeight="1">
      <c r="A23" s="478" t="s">
        <v>278</v>
      </c>
      <c r="B23" s="479">
        <v>10255752.531970004</v>
      </c>
      <c r="C23" s="480">
        <v>-0.20810516270082985</v>
      </c>
      <c r="D23" s="479">
        <v>-2695149.5940599963</v>
      </c>
    </row>
    <row r="24" spans="1:6" ht="12.75" customHeight="1">
      <c r="A24" s="478" t="s">
        <v>279</v>
      </c>
      <c r="B24" s="479">
        <v>6673848.4257500004</v>
      </c>
      <c r="C24" s="480">
        <v>0.18857940141915316</v>
      </c>
      <c r="D24" s="479">
        <v>1058869.3862500014</v>
      </c>
    </row>
    <row r="25" spans="1:6" ht="22.5">
      <c r="A25" s="481" t="s">
        <v>390</v>
      </c>
      <c r="B25" s="479">
        <v>519735.68738999998</v>
      </c>
      <c r="C25" s="480">
        <v>0.21452303996336608</v>
      </c>
      <c r="D25" s="479">
        <v>91801.69989999989</v>
      </c>
    </row>
    <row r="26" spans="1:6">
      <c r="A26" s="485" t="s">
        <v>391</v>
      </c>
      <c r="B26" s="486">
        <v>19784633.230189998</v>
      </c>
      <c r="C26" s="487">
        <v>-8.4763396620610429E-2</v>
      </c>
      <c r="D26" s="486">
        <v>-1832326.9712899998</v>
      </c>
    </row>
    <row r="27" spans="1:6" ht="12.75" customHeight="1">
      <c r="A27" s="474" t="s">
        <v>392</v>
      </c>
      <c r="B27" s="475">
        <v>28719591.607760001</v>
      </c>
      <c r="C27" s="476">
        <v>3.550815323372359E-2</v>
      </c>
      <c r="D27" s="475">
        <v>984810.84521999955</v>
      </c>
    </row>
    <row r="28" spans="1:6" ht="12.75" customHeight="1">
      <c r="A28" s="22" t="s">
        <v>333</v>
      </c>
    </row>
    <row r="29" spans="1:6" ht="12.75" customHeight="1">
      <c r="E29" s="71"/>
      <c r="F29" s="71"/>
    </row>
    <row r="30" spans="1:6" ht="26.25" customHeight="1">
      <c r="A30" s="1175" t="s">
        <v>366</v>
      </c>
      <c r="B30" s="1175"/>
      <c r="C30" s="1175"/>
      <c r="D30" s="1175"/>
      <c r="E30" s="71"/>
      <c r="F30" s="71"/>
    </row>
    <row r="31" spans="1:6" ht="12.75" customHeight="1"/>
    <row r="32" spans="1:6" ht="12.75" customHeight="1">
      <c r="A32" s="150" t="s">
        <v>744</v>
      </c>
    </row>
    <row r="33" spans="1:4" ht="12.75" customHeight="1">
      <c r="A33" s="542" t="s">
        <v>1103</v>
      </c>
    </row>
    <row r="34" spans="1:4" s="271" customFormat="1" ht="12.75" customHeight="1">
      <c r="A34" s="43"/>
    </row>
    <row r="35" spans="1:4" s="271" customFormat="1" ht="12.75" customHeight="1">
      <c r="A35" s="43"/>
      <c r="D35" s="65" t="s">
        <v>268</v>
      </c>
    </row>
    <row r="36" spans="1:4" ht="55.5" customHeight="1">
      <c r="A36" s="1179" t="s">
        <v>334</v>
      </c>
      <c r="B36" s="488" t="s">
        <v>335</v>
      </c>
      <c r="C36" s="1185" t="s">
        <v>393</v>
      </c>
      <c r="D36" s="1185"/>
    </row>
    <row r="37" spans="1:4" ht="21" customHeight="1">
      <c r="A37" s="1184"/>
      <c r="B37" s="489" t="s">
        <v>1500</v>
      </c>
      <c r="C37" s="473" t="s">
        <v>374</v>
      </c>
      <c r="D37" s="473" t="s">
        <v>375</v>
      </c>
    </row>
    <row r="38" spans="1:4">
      <c r="A38" s="80" t="s">
        <v>394</v>
      </c>
      <c r="B38" s="129">
        <v>657858.08298000006</v>
      </c>
      <c r="C38" s="130">
        <v>-1.4757926614895076E-3</v>
      </c>
      <c r="D38" s="129">
        <v>-972.29703999985941</v>
      </c>
    </row>
    <row r="39" spans="1:4">
      <c r="A39" s="80" t="s">
        <v>336</v>
      </c>
      <c r="B39" s="129">
        <v>184894.68854</v>
      </c>
      <c r="C39" s="130">
        <v>-5.6221658289485582E-2</v>
      </c>
      <c r="D39" s="129">
        <v>-11014.329889999994</v>
      </c>
    </row>
    <row r="40" spans="1:4">
      <c r="A40" s="131" t="s">
        <v>337</v>
      </c>
      <c r="B40" s="132">
        <v>472963.39444</v>
      </c>
      <c r="C40" s="133">
        <v>2.1692740243199324E-2</v>
      </c>
      <c r="D40" s="134">
        <v>10042.032850000018</v>
      </c>
    </row>
    <row r="41" spans="1:4">
      <c r="A41" s="80" t="s">
        <v>395</v>
      </c>
      <c r="B41" s="129">
        <v>29459.124319999999</v>
      </c>
      <c r="C41" s="130">
        <v>-0.11252709215845214</v>
      </c>
      <c r="D41" s="129">
        <v>-3735.2685000000019</v>
      </c>
    </row>
    <row r="42" spans="1:4">
      <c r="A42" s="80" t="s">
        <v>396</v>
      </c>
      <c r="B42" s="129">
        <v>21046.48014</v>
      </c>
      <c r="C42" s="130">
        <v>-0.1137293286314003</v>
      </c>
      <c r="D42" s="129">
        <v>-2700.7573799999991</v>
      </c>
    </row>
    <row r="43" spans="1:4" ht="19.5" customHeight="1">
      <c r="A43" s="131" t="s">
        <v>397</v>
      </c>
      <c r="B43" s="132">
        <v>8412.6441799999993</v>
      </c>
      <c r="C43" s="133">
        <v>-0.10950504010450648</v>
      </c>
      <c r="D43" s="134">
        <v>-1034.511120000001</v>
      </c>
    </row>
    <row r="44" spans="1:4">
      <c r="A44" s="80" t="s">
        <v>398</v>
      </c>
      <c r="B44" s="129">
        <v>1254795.7344800001</v>
      </c>
      <c r="C44" s="130">
        <v>-0.24579241489748219</v>
      </c>
      <c r="D44" s="129">
        <v>-408931.54599999986</v>
      </c>
    </row>
    <row r="45" spans="1:4">
      <c r="A45" s="80" t="s">
        <v>399</v>
      </c>
      <c r="B45" s="129">
        <v>1325482.6613899998</v>
      </c>
      <c r="C45" s="130">
        <v>-4.473263550637846E-2</v>
      </c>
      <c r="D45" s="129">
        <v>-62068.8353500003</v>
      </c>
    </row>
    <row r="46" spans="1:4" ht="19.5" customHeight="1">
      <c r="A46" s="131" t="s">
        <v>338</v>
      </c>
      <c r="B46" s="132">
        <v>-70686.926909999995</v>
      </c>
      <c r="C46" s="133">
        <v>-1.2559490406897758</v>
      </c>
      <c r="D46" s="134">
        <v>-346862.71064999996</v>
      </c>
    </row>
    <row r="47" spans="1:4" ht="28.5" customHeight="1">
      <c r="A47" s="80" t="s">
        <v>339</v>
      </c>
      <c r="B47" s="129">
        <v>410689.11171000003</v>
      </c>
      <c r="C47" s="130">
        <v>-0.45134962437847664</v>
      </c>
      <c r="D47" s="129">
        <v>-337855.18892000004</v>
      </c>
    </row>
    <row r="48" spans="1:4" ht="19.5" customHeight="1">
      <c r="A48" s="80" t="s">
        <v>340</v>
      </c>
      <c r="B48" s="129">
        <v>200577.97222999998</v>
      </c>
      <c r="C48" s="130">
        <v>0.73067860601860191</v>
      </c>
      <c r="D48" s="129">
        <v>84682.408759999991</v>
      </c>
    </row>
    <row r="49" spans="1:4">
      <c r="A49" s="80" t="s">
        <v>400</v>
      </c>
      <c r="B49" s="129">
        <v>210111.13948000001</v>
      </c>
      <c r="C49" s="130">
        <v>-0.66788657411504193</v>
      </c>
      <c r="D49" s="129">
        <v>-422537.59768000001</v>
      </c>
    </row>
    <row r="50" spans="1:4">
      <c r="A50" s="80" t="s">
        <v>401</v>
      </c>
      <c r="B50" s="129">
        <v>42058.158819999997</v>
      </c>
      <c r="C50" s="130">
        <v>-0.61609860303927189</v>
      </c>
      <c r="D50" s="129">
        <v>-67496.427729999996</v>
      </c>
    </row>
    <row r="51" spans="1:4" ht="19.5" customHeight="1">
      <c r="A51" s="490" t="s">
        <v>402</v>
      </c>
      <c r="B51" s="491">
        <v>168052.98066000003</v>
      </c>
      <c r="C51" s="492">
        <v>-0.67873282378702371</v>
      </c>
      <c r="D51" s="493">
        <v>-355041.16994999989</v>
      </c>
    </row>
    <row r="52" spans="1:4" ht="12.75" customHeight="1"/>
    <row r="53" spans="1:4" ht="21" customHeight="1">
      <c r="A53" s="1175" t="s">
        <v>341</v>
      </c>
      <c r="B53" s="1175"/>
      <c r="C53" s="1175"/>
    </row>
    <row r="54" spans="1:4" ht="12.75" customHeight="1"/>
    <row r="55" spans="1:4" ht="12.75" customHeight="1">
      <c r="A55" s="636" t="s">
        <v>87</v>
      </c>
    </row>
    <row r="56" spans="1:4" ht="12.75" customHeight="1">
      <c r="D56" s="35" t="s">
        <v>1410</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71" customWidth="1"/>
    <col min="3" max="3" width="13.140625" style="271" customWidth="1"/>
    <col min="4" max="18" width="10" customWidth="1"/>
    <col min="19" max="19" width="12.140625" customWidth="1"/>
  </cols>
  <sheetData>
    <row r="1" spans="1:20" ht="18">
      <c r="A1" s="686" t="s">
        <v>1024</v>
      </c>
      <c r="B1" s="686"/>
      <c r="C1" s="686"/>
      <c r="D1" s="581"/>
      <c r="E1" s="581"/>
      <c r="F1" s="581"/>
      <c r="G1" s="581"/>
      <c r="H1" s="581"/>
      <c r="I1" s="581"/>
      <c r="J1" s="581"/>
      <c r="K1" s="581"/>
      <c r="L1" s="581"/>
      <c r="M1" s="581"/>
      <c r="N1" s="581"/>
      <c r="O1" s="581"/>
      <c r="P1" s="581"/>
      <c r="Q1" s="581"/>
      <c r="R1" s="581"/>
      <c r="S1" s="581"/>
    </row>
    <row r="2" spans="1:20" ht="16.5">
      <c r="A2" s="687" t="s">
        <v>1025</v>
      </c>
      <c r="B2" s="687"/>
      <c r="C2" s="687"/>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690</v>
      </c>
      <c r="B4" s="153"/>
      <c r="C4" s="153"/>
      <c r="D4" s="354"/>
      <c r="E4" s="5"/>
      <c r="F4" s="6"/>
      <c r="G4" s="7"/>
      <c r="S4" s="140" t="str">
        <f>Naslovnica!A20</f>
        <v>Ožujak 2021.</v>
      </c>
    </row>
    <row r="5" spans="1:20" ht="12.75" customHeight="1">
      <c r="A5" s="572" t="s">
        <v>997</v>
      </c>
      <c r="B5" s="572"/>
      <c r="C5" s="572"/>
      <c r="D5" s="355"/>
      <c r="E5" s="9"/>
      <c r="F5" s="10"/>
      <c r="G5" s="11"/>
      <c r="S5" s="550" t="str">
        <f>Naslovnica!A24</f>
        <v>March 2021</v>
      </c>
    </row>
    <row r="6" spans="1:20" ht="12.75" customHeight="1">
      <c r="E6" s="271"/>
    </row>
    <row r="7" spans="1:20" ht="12.75" customHeight="1">
      <c r="A7" s="1068"/>
      <c r="B7" s="1068"/>
      <c r="C7" s="1068"/>
      <c r="D7" s="1074" t="s">
        <v>19</v>
      </c>
      <c r="E7" s="1074"/>
      <c r="F7" s="1074"/>
      <c r="G7" s="1074" t="s">
        <v>20</v>
      </c>
      <c r="H7" s="1074"/>
      <c r="I7" s="1074"/>
      <c r="J7" s="1074" t="s">
        <v>21</v>
      </c>
      <c r="K7" s="1074"/>
      <c r="L7" s="1074"/>
      <c r="M7" s="1074" t="s">
        <v>22</v>
      </c>
      <c r="N7" s="1074"/>
      <c r="O7" s="1074"/>
      <c r="P7" s="1074" t="s">
        <v>651</v>
      </c>
      <c r="Q7" s="1074"/>
      <c r="R7" s="1074"/>
      <c r="S7" s="1074" t="s">
        <v>509</v>
      </c>
    </row>
    <row r="8" spans="1:20" ht="15" customHeight="1">
      <c r="A8" s="1069"/>
      <c r="B8" s="1069"/>
      <c r="C8" s="1069"/>
      <c r="D8" s="1075" t="s">
        <v>649</v>
      </c>
      <c r="E8" s="1076"/>
      <c r="F8" s="1076"/>
      <c r="G8" s="1075" t="s">
        <v>650</v>
      </c>
      <c r="H8" s="1076"/>
      <c r="I8" s="1076"/>
      <c r="J8" s="1075" t="s">
        <v>649</v>
      </c>
      <c r="K8" s="1076"/>
      <c r="L8" s="1076"/>
      <c r="M8" s="1075" t="s">
        <v>649</v>
      </c>
      <c r="N8" s="1076"/>
      <c r="O8" s="1076"/>
      <c r="P8" s="1075" t="s">
        <v>649</v>
      </c>
      <c r="Q8" s="1076"/>
      <c r="R8" s="1076"/>
      <c r="S8" s="1068"/>
    </row>
    <row r="9" spans="1:20">
      <c r="A9" s="1069" t="s">
        <v>648</v>
      </c>
      <c r="B9" s="1069"/>
      <c r="C9" s="1069"/>
      <c r="D9" s="689" t="s">
        <v>123</v>
      </c>
      <c r="E9" s="689" t="s">
        <v>124</v>
      </c>
      <c r="F9" s="689" t="s">
        <v>125</v>
      </c>
      <c r="G9" s="689" t="s">
        <v>123</v>
      </c>
      <c r="H9" s="689" t="s">
        <v>124</v>
      </c>
      <c r="I9" s="689" t="s">
        <v>125</v>
      </c>
      <c r="J9" s="689" t="s">
        <v>123</v>
      </c>
      <c r="K9" s="689" t="s">
        <v>124</v>
      </c>
      <c r="L9" s="689" t="s">
        <v>125</v>
      </c>
      <c r="M9" s="689" t="s">
        <v>123</v>
      </c>
      <c r="N9" s="689" t="s">
        <v>124</v>
      </c>
      <c r="O9" s="689" t="s">
        <v>125</v>
      </c>
      <c r="P9" s="689" t="s">
        <v>123</v>
      </c>
      <c r="Q9" s="689" t="s">
        <v>124</v>
      </c>
      <c r="R9" s="689" t="s">
        <v>125</v>
      </c>
      <c r="S9" s="1068"/>
    </row>
    <row r="10" spans="1:20" s="346" customFormat="1" ht="22.5" customHeight="1">
      <c r="A10" s="1062" t="s">
        <v>652</v>
      </c>
      <c r="B10" s="1062"/>
      <c r="C10" s="1062"/>
      <c r="D10" s="691">
        <v>19504</v>
      </c>
      <c r="E10" s="691">
        <v>653335</v>
      </c>
      <c r="F10" s="691">
        <v>17582</v>
      </c>
      <c r="G10" s="691">
        <v>22598</v>
      </c>
      <c r="H10" s="691">
        <v>333873</v>
      </c>
      <c r="I10" s="691">
        <v>6269</v>
      </c>
      <c r="J10" s="691">
        <v>30353</v>
      </c>
      <c r="K10" s="691">
        <v>367617</v>
      </c>
      <c r="L10" s="691">
        <v>8187</v>
      </c>
      <c r="M10" s="691">
        <v>18626</v>
      </c>
      <c r="N10" s="691">
        <v>568981</v>
      </c>
      <c r="O10" s="691">
        <v>16557</v>
      </c>
      <c r="P10" s="691">
        <v>91081</v>
      </c>
      <c r="Q10" s="691">
        <v>1923806</v>
      </c>
      <c r="R10" s="691">
        <v>48595</v>
      </c>
      <c r="S10" s="691">
        <v>2063482</v>
      </c>
    </row>
    <row r="11" spans="1:20" ht="21.75" customHeight="1">
      <c r="A11" s="1064" t="s">
        <v>653</v>
      </c>
      <c r="B11" s="1064"/>
      <c r="C11" s="1064"/>
      <c r="D11" s="690">
        <v>9.4519845581400759E-3</v>
      </c>
      <c r="E11" s="690">
        <v>0.31661773642803764</v>
      </c>
      <c r="F11" s="690">
        <v>8.5205492463709398E-3</v>
      </c>
      <c r="G11" s="690">
        <v>1.09513918706342E-2</v>
      </c>
      <c r="H11" s="690">
        <v>0.16180078139765697</v>
      </c>
      <c r="I11" s="690">
        <v>3.0380686625810158E-3</v>
      </c>
      <c r="J11" s="690">
        <v>1.4709602506830687E-2</v>
      </c>
      <c r="K11" s="690">
        <v>0.17815372268815527</v>
      </c>
      <c r="L11" s="690">
        <v>3.9675655033579163E-3</v>
      </c>
      <c r="M11" s="690">
        <v>9.0264901753443934E-3</v>
      </c>
      <c r="N11" s="690">
        <v>0.27573829090828028</v>
      </c>
      <c r="O11" s="690">
        <v>8.0238160546106056E-3</v>
      </c>
      <c r="P11" s="690">
        <v>4.4139469110949354E-2</v>
      </c>
      <c r="Q11" s="690">
        <v>0.93231053142213016</v>
      </c>
      <c r="R11" s="690">
        <v>2.3549999466920477E-2</v>
      </c>
      <c r="S11" s="690">
        <v>1</v>
      </c>
    </row>
    <row r="12" spans="1:20" ht="22.5" customHeight="1">
      <c r="A12" s="1067" t="s">
        <v>654</v>
      </c>
      <c r="B12" s="1067"/>
      <c r="C12" s="1067"/>
      <c r="D12" s="347">
        <v>22</v>
      </c>
      <c r="E12" s="347">
        <v>24</v>
      </c>
      <c r="F12" s="347">
        <v>0</v>
      </c>
      <c r="G12" s="347">
        <v>31</v>
      </c>
      <c r="H12" s="347">
        <v>23</v>
      </c>
      <c r="I12" s="347">
        <v>0</v>
      </c>
      <c r="J12" s="347">
        <v>39</v>
      </c>
      <c r="K12" s="347">
        <v>28</v>
      </c>
      <c r="L12" s="347">
        <v>0</v>
      </c>
      <c r="M12" s="347">
        <v>21</v>
      </c>
      <c r="N12" s="347">
        <v>28</v>
      </c>
      <c r="O12" s="347">
        <v>4</v>
      </c>
      <c r="P12" s="347">
        <v>113</v>
      </c>
      <c r="Q12" s="347">
        <v>103</v>
      </c>
      <c r="R12" s="347">
        <v>4</v>
      </c>
      <c r="S12" s="347">
        <v>220</v>
      </c>
    </row>
    <row r="13" spans="1:20" ht="22.5" customHeight="1">
      <c r="A13" s="1067" t="s">
        <v>655</v>
      </c>
      <c r="B13" s="1067"/>
      <c r="C13" s="1067"/>
      <c r="D13" s="347">
        <v>0</v>
      </c>
      <c r="E13" s="347">
        <v>0</v>
      </c>
      <c r="F13" s="347">
        <v>0</v>
      </c>
      <c r="G13" s="347">
        <v>0</v>
      </c>
      <c r="H13" s="347">
        <v>2</v>
      </c>
      <c r="I13" s="347">
        <v>0</v>
      </c>
      <c r="J13" s="347">
        <v>0</v>
      </c>
      <c r="K13" s="347">
        <v>0</v>
      </c>
      <c r="L13" s="347">
        <v>0</v>
      </c>
      <c r="M13" s="347">
        <v>0</v>
      </c>
      <c r="N13" s="347">
        <v>0</v>
      </c>
      <c r="O13" s="347">
        <v>0</v>
      </c>
      <c r="P13" s="347">
        <v>0</v>
      </c>
      <c r="Q13" s="347">
        <v>2</v>
      </c>
      <c r="R13" s="347">
        <v>0</v>
      </c>
      <c r="S13" s="347">
        <v>2</v>
      </c>
    </row>
    <row r="14" spans="1:20" ht="22.5" customHeight="1">
      <c r="A14" s="1067" t="s">
        <v>656</v>
      </c>
      <c r="B14" s="1067"/>
      <c r="C14" s="1067"/>
      <c r="D14" s="347">
        <v>605</v>
      </c>
      <c r="E14" s="347">
        <v>0</v>
      </c>
      <c r="F14" s="347">
        <v>0</v>
      </c>
      <c r="G14" s="347">
        <v>605</v>
      </c>
      <c r="H14" s="347">
        <v>0</v>
      </c>
      <c r="I14" s="347">
        <v>0</v>
      </c>
      <c r="J14" s="347">
        <v>1212</v>
      </c>
      <c r="K14" s="347">
        <v>0</v>
      </c>
      <c r="L14" s="347">
        <v>0</v>
      </c>
      <c r="M14" s="347">
        <v>605</v>
      </c>
      <c r="N14" s="347">
        <v>1</v>
      </c>
      <c r="O14" s="347">
        <v>0</v>
      </c>
      <c r="P14" s="347">
        <v>3027</v>
      </c>
      <c r="Q14" s="347">
        <v>1</v>
      </c>
      <c r="R14" s="347">
        <v>0</v>
      </c>
      <c r="S14" s="347">
        <v>3028</v>
      </c>
      <c r="T14" s="77"/>
    </row>
    <row r="15" spans="1:20" ht="21.75" customHeight="1">
      <c r="A15" s="1064" t="s">
        <v>657</v>
      </c>
      <c r="B15" s="1064"/>
      <c r="C15" s="1064"/>
      <c r="D15" s="694">
        <v>627</v>
      </c>
      <c r="E15" s="694">
        <v>24</v>
      </c>
      <c r="F15" s="694">
        <v>0</v>
      </c>
      <c r="G15" s="694">
        <v>636</v>
      </c>
      <c r="H15" s="694">
        <v>25</v>
      </c>
      <c r="I15" s="694">
        <v>0</v>
      </c>
      <c r="J15" s="694">
        <v>1251</v>
      </c>
      <c r="K15" s="694">
        <v>28</v>
      </c>
      <c r="L15" s="694">
        <v>0</v>
      </c>
      <c r="M15" s="694">
        <v>626</v>
      </c>
      <c r="N15" s="694">
        <v>29</v>
      </c>
      <c r="O15" s="694">
        <v>4</v>
      </c>
      <c r="P15" s="694">
        <v>3140</v>
      </c>
      <c r="Q15" s="694">
        <v>106</v>
      </c>
      <c r="R15" s="694">
        <v>4</v>
      </c>
      <c r="S15" s="694">
        <v>3250</v>
      </c>
    </row>
    <row r="16" spans="1:20" ht="22.5" customHeight="1">
      <c r="A16" s="1065" t="s">
        <v>658</v>
      </c>
      <c r="B16" s="1065"/>
      <c r="C16" s="1065"/>
      <c r="D16" s="175">
        <v>4</v>
      </c>
      <c r="E16" s="175">
        <v>502</v>
      </c>
      <c r="F16" s="175">
        <v>1</v>
      </c>
      <c r="G16" s="175">
        <v>2</v>
      </c>
      <c r="H16" s="175">
        <v>180</v>
      </c>
      <c r="I16" s="175">
        <v>0</v>
      </c>
      <c r="J16" s="175">
        <v>3</v>
      </c>
      <c r="K16" s="175">
        <v>297</v>
      </c>
      <c r="L16" s="175">
        <v>3</v>
      </c>
      <c r="M16" s="175">
        <v>8</v>
      </c>
      <c r="N16" s="175">
        <v>480</v>
      </c>
      <c r="O16" s="175">
        <v>0</v>
      </c>
      <c r="P16" s="175">
        <v>17</v>
      </c>
      <c r="Q16" s="175">
        <v>1459</v>
      </c>
      <c r="R16" s="175">
        <v>4</v>
      </c>
      <c r="S16" s="175">
        <v>1480</v>
      </c>
    </row>
    <row r="17" spans="1:20" ht="22.5" customHeight="1">
      <c r="A17" s="1065" t="s">
        <v>659</v>
      </c>
      <c r="B17" s="1065"/>
      <c r="C17" s="1065"/>
      <c r="D17" s="176">
        <v>21</v>
      </c>
      <c r="E17" s="175">
        <v>4</v>
      </c>
      <c r="F17" s="175">
        <v>482</v>
      </c>
      <c r="G17" s="175">
        <v>8</v>
      </c>
      <c r="H17" s="175">
        <v>2</v>
      </c>
      <c r="I17" s="175">
        <v>172</v>
      </c>
      <c r="J17" s="175">
        <v>14</v>
      </c>
      <c r="K17" s="175">
        <v>4</v>
      </c>
      <c r="L17" s="175">
        <v>285</v>
      </c>
      <c r="M17" s="175">
        <v>16</v>
      </c>
      <c r="N17" s="175">
        <v>8</v>
      </c>
      <c r="O17" s="175">
        <v>464</v>
      </c>
      <c r="P17" s="175">
        <v>59</v>
      </c>
      <c r="Q17" s="175">
        <v>18</v>
      </c>
      <c r="R17" s="175">
        <v>1403</v>
      </c>
      <c r="S17" s="175">
        <v>1480</v>
      </c>
    </row>
    <row r="18" spans="1:20" ht="22.5" customHeight="1">
      <c r="A18" s="1066" t="s">
        <v>660</v>
      </c>
      <c r="B18" s="1066"/>
      <c r="C18" s="1066"/>
      <c r="D18" s="175">
        <v>5</v>
      </c>
      <c r="E18" s="175">
        <v>18</v>
      </c>
      <c r="F18" s="175">
        <v>0</v>
      </c>
      <c r="G18" s="175">
        <v>3</v>
      </c>
      <c r="H18" s="175">
        <v>1</v>
      </c>
      <c r="I18" s="175">
        <v>0</v>
      </c>
      <c r="J18" s="175">
        <v>3</v>
      </c>
      <c r="K18" s="175">
        <v>3</v>
      </c>
      <c r="L18" s="175">
        <v>0</v>
      </c>
      <c r="M18" s="175">
        <v>1</v>
      </c>
      <c r="N18" s="175">
        <v>8</v>
      </c>
      <c r="O18" s="175">
        <v>0</v>
      </c>
      <c r="P18" s="175">
        <v>12</v>
      </c>
      <c r="Q18" s="175">
        <v>30</v>
      </c>
      <c r="R18" s="175">
        <v>0</v>
      </c>
      <c r="S18" s="175">
        <v>42</v>
      </c>
    </row>
    <row r="19" spans="1:20" ht="22.5" customHeight="1">
      <c r="A19" s="1063" t="s">
        <v>661</v>
      </c>
      <c r="B19" s="1063"/>
      <c r="C19" s="1063"/>
      <c r="D19" s="175">
        <v>0</v>
      </c>
      <c r="E19" s="175">
        <v>2</v>
      </c>
      <c r="F19" s="175">
        <v>0</v>
      </c>
      <c r="G19" s="175">
        <v>2</v>
      </c>
      <c r="H19" s="175">
        <v>17</v>
      </c>
      <c r="I19" s="175">
        <v>0</v>
      </c>
      <c r="J19" s="175">
        <v>6</v>
      </c>
      <c r="K19" s="175">
        <v>8</v>
      </c>
      <c r="L19" s="175">
        <v>0</v>
      </c>
      <c r="M19" s="175">
        <v>4</v>
      </c>
      <c r="N19" s="175">
        <v>3</v>
      </c>
      <c r="O19" s="175">
        <v>0</v>
      </c>
      <c r="P19" s="175">
        <v>12</v>
      </c>
      <c r="Q19" s="175">
        <v>30</v>
      </c>
      <c r="R19" s="175">
        <v>0</v>
      </c>
      <c r="S19" s="175">
        <v>42</v>
      </c>
    </row>
    <row r="20" spans="1:20" ht="22.5" customHeight="1">
      <c r="A20" s="1064" t="s">
        <v>662</v>
      </c>
      <c r="B20" s="1064"/>
      <c r="C20" s="1064"/>
      <c r="D20" s="694">
        <v>12</v>
      </c>
      <c r="E20" s="694">
        <v>-514</v>
      </c>
      <c r="F20" s="694">
        <v>481</v>
      </c>
      <c r="G20" s="694">
        <v>5</v>
      </c>
      <c r="H20" s="694">
        <v>-162</v>
      </c>
      <c r="I20" s="694">
        <v>172</v>
      </c>
      <c r="J20" s="694">
        <v>14</v>
      </c>
      <c r="K20" s="694">
        <v>-288</v>
      </c>
      <c r="L20" s="694">
        <v>282</v>
      </c>
      <c r="M20" s="694">
        <v>11</v>
      </c>
      <c r="N20" s="694">
        <v>-477</v>
      </c>
      <c r="O20" s="694">
        <v>464</v>
      </c>
      <c r="P20" s="694">
        <v>42</v>
      </c>
      <c r="Q20" s="694">
        <v>-1441</v>
      </c>
      <c r="R20" s="694">
        <v>1399</v>
      </c>
      <c r="S20" s="694">
        <v>0</v>
      </c>
    </row>
    <row r="21" spans="1:20" ht="22.5" customHeight="1">
      <c r="A21" s="1064" t="s">
        <v>663</v>
      </c>
      <c r="B21" s="1064"/>
      <c r="C21" s="1064"/>
      <c r="D21" s="694">
        <v>0</v>
      </c>
      <c r="E21" s="694">
        <v>161</v>
      </c>
      <c r="F21" s="694">
        <v>108</v>
      </c>
      <c r="G21" s="694">
        <v>0</v>
      </c>
      <c r="H21" s="694">
        <v>79</v>
      </c>
      <c r="I21" s="694">
        <v>48</v>
      </c>
      <c r="J21" s="694">
        <v>1</v>
      </c>
      <c r="K21" s="694">
        <v>91</v>
      </c>
      <c r="L21" s="694">
        <v>59</v>
      </c>
      <c r="M21" s="694">
        <v>2</v>
      </c>
      <c r="N21" s="694">
        <v>139</v>
      </c>
      <c r="O21" s="694">
        <v>84</v>
      </c>
      <c r="P21" s="694">
        <v>3</v>
      </c>
      <c r="Q21" s="694">
        <v>470</v>
      </c>
      <c r="R21" s="694">
        <v>299</v>
      </c>
      <c r="S21" s="694">
        <v>772</v>
      </c>
    </row>
    <row r="22" spans="1:20" ht="21.75" customHeight="1">
      <c r="A22" s="1062" t="s">
        <v>664</v>
      </c>
      <c r="B22" s="1062"/>
      <c r="C22" s="1062"/>
      <c r="D22" s="692">
        <v>20143</v>
      </c>
      <c r="E22" s="692">
        <v>652684</v>
      </c>
      <c r="F22" s="692">
        <v>17955</v>
      </c>
      <c r="G22" s="692">
        <v>23239</v>
      </c>
      <c r="H22" s="692">
        <v>333657</v>
      </c>
      <c r="I22" s="692">
        <v>6393</v>
      </c>
      <c r="J22" s="693">
        <v>31617</v>
      </c>
      <c r="K22" s="692">
        <v>367266</v>
      </c>
      <c r="L22" s="692">
        <v>8410</v>
      </c>
      <c r="M22" s="692">
        <v>19261</v>
      </c>
      <c r="N22" s="692">
        <v>568394</v>
      </c>
      <c r="O22" s="692">
        <v>16941</v>
      </c>
      <c r="P22" s="692">
        <v>94260</v>
      </c>
      <c r="Q22" s="692">
        <v>1922001</v>
      </c>
      <c r="R22" s="692">
        <v>49699</v>
      </c>
      <c r="S22" s="692">
        <v>2065960</v>
      </c>
    </row>
    <row r="23" spans="1:20" s="271" customFormat="1" ht="22.5" customHeight="1">
      <c r="A23" s="1063" t="s">
        <v>689</v>
      </c>
      <c r="B23" s="1063"/>
      <c r="C23" s="1063"/>
      <c r="D23" s="350">
        <v>639</v>
      </c>
      <c r="E23" s="350">
        <v>-651</v>
      </c>
      <c r="F23" s="350">
        <v>373</v>
      </c>
      <c r="G23" s="350">
        <v>641</v>
      </c>
      <c r="H23" s="350">
        <v>-216</v>
      </c>
      <c r="I23" s="350">
        <v>124</v>
      </c>
      <c r="J23" s="350">
        <v>1264</v>
      </c>
      <c r="K23" s="350">
        <v>-351</v>
      </c>
      <c r="L23" s="350">
        <v>223</v>
      </c>
      <c r="M23" s="350">
        <v>635</v>
      </c>
      <c r="N23" s="350">
        <v>-587</v>
      </c>
      <c r="O23" s="350">
        <v>384</v>
      </c>
      <c r="P23" s="350">
        <v>3179</v>
      </c>
      <c r="Q23" s="350">
        <v>-1805</v>
      </c>
      <c r="R23" s="350">
        <v>1104</v>
      </c>
      <c r="S23" s="350">
        <v>2478</v>
      </c>
      <c r="T23" s="301"/>
    </row>
    <row r="24" spans="1:20" ht="22.5" customHeight="1">
      <c r="A24" s="1064" t="s">
        <v>665</v>
      </c>
      <c r="B24" s="1064"/>
      <c r="C24" s="1064"/>
      <c r="D24" s="690">
        <v>3.2762510254306806E-2</v>
      </c>
      <c r="E24" s="690">
        <v>-9.9642602952543496E-4</v>
      </c>
      <c r="F24" s="690">
        <v>2.1214878853372768E-2</v>
      </c>
      <c r="G24" s="690">
        <v>2.8365342065669527E-2</v>
      </c>
      <c r="H24" s="690">
        <v>-6.4695258376688141E-4</v>
      </c>
      <c r="I24" s="690">
        <v>1.9779869197639178E-2</v>
      </c>
      <c r="J24" s="690">
        <v>4.1643330148584984E-2</v>
      </c>
      <c r="K24" s="690">
        <v>-9.5479806428973638E-4</v>
      </c>
      <c r="L24" s="690">
        <v>2.723830462929034E-2</v>
      </c>
      <c r="M24" s="690">
        <v>3.4092129281649307E-2</v>
      </c>
      <c r="N24" s="690">
        <v>-1.0316688957979264E-3</v>
      </c>
      <c r="O24" s="690">
        <v>2.3192607356405145E-2</v>
      </c>
      <c r="P24" s="690">
        <v>3.4902998429968926E-2</v>
      </c>
      <c r="Q24" s="690">
        <v>-9.3824429282370471E-4</v>
      </c>
      <c r="R24" s="690">
        <v>2.2718386665294785E-2</v>
      </c>
      <c r="S24" s="690">
        <v>1.200882779689864E-3</v>
      </c>
    </row>
    <row r="25" spans="1:20" ht="21.75" customHeight="1">
      <c r="A25" s="1064" t="s">
        <v>653</v>
      </c>
      <c r="B25" s="1064"/>
      <c r="C25" s="1064"/>
      <c r="D25" s="690">
        <v>9.7499467559875319E-3</v>
      </c>
      <c r="E25" s="690">
        <v>0.31592286394702707</v>
      </c>
      <c r="F25" s="690">
        <v>8.6908749443358052E-3</v>
      </c>
      <c r="G25" s="690">
        <v>1.1248523688745184E-2</v>
      </c>
      <c r="H25" s="690">
        <v>0.16150215880268737</v>
      </c>
      <c r="I25" s="690">
        <v>3.0944451973900751E-3</v>
      </c>
      <c r="J25" s="690">
        <v>1.5303781292958236E-2</v>
      </c>
      <c r="K25" s="690">
        <v>0.1777701407578075</v>
      </c>
      <c r="L25" s="690">
        <v>4.0707467714766986E-3</v>
      </c>
      <c r="M25" s="690">
        <v>9.3230265832833156E-3</v>
      </c>
      <c r="N25" s="690">
        <v>0.27512342930163219</v>
      </c>
      <c r="O25" s="690">
        <v>8.2000619566690545E-3</v>
      </c>
      <c r="P25" s="690">
        <v>4.5625278320974266E-2</v>
      </c>
      <c r="Q25" s="690">
        <v>0.93031859280915408</v>
      </c>
      <c r="R25" s="690">
        <v>2.4056128869871633E-2</v>
      </c>
      <c r="S25" s="690">
        <v>1</v>
      </c>
    </row>
    <row r="26" spans="1:20">
      <c r="A26" s="22" t="s">
        <v>666</v>
      </c>
      <c r="B26" s="22"/>
      <c r="C26" s="22"/>
    </row>
    <row r="27" spans="1:20" ht="12.75" customHeight="1">
      <c r="A27" s="174" t="s">
        <v>667</v>
      </c>
      <c r="B27" s="174"/>
      <c r="C27" s="174"/>
      <c r="D27" s="172"/>
      <c r="E27" s="172"/>
      <c r="F27" s="172"/>
      <c r="G27" s="172"/>
      <c r="H27" s="173"/>
    </row>
    <row r="28" spans="1:20" ht="12.75" customHeight="1">
      <c r="A28" s="169" t="s">
        <v>668</v>
      </c>
      <c r="B28" s="169"/>
      <c r="C28" s="169"/>
      <c r="D28" s="171"/>
      <c r="E28" s="171"/>
      <c r="F28" s="171"/>
      <c r="G28" s="171"/>
      <c r="H28" s="171"/>
    </row>
    <row r="29" spans="1:20" ht="12.75" customHeight="1">
      <c r="A29" s="170"/>
      <c r="B29" s="170"/>
      <c r="C29" s="170"/>
      <c r="D29" s="169"/>
      <c r="E29" s="169"/>
      <c r="F29" s="169"/>
      <c r="G29" s="169"/>
      <c r="H29" s="169"/>
    </row>
    <row r="30" spans="1:20" ht="12.75" customHeight="1">
      <c r="B30" s="635"/>
      <c r="C30" s="635"/>
    </row>
    <row r="31" spans="1:20" ht="12.75" customHeight="1">
      <c r="A31" s="152" t="s">
        <v>691</v>
      </c>
      <c r="B31" s="204"/>
      <c r="C31" s="204"/>
      <c r="D31" s="204"/>
      <c r="E31" s="204"/>
      <c r="F31" s="204"/>
      <c r="S31" s="140" t="str">
        <f>Naslovnica!A20</f>
        <v>Ožujak 2021.</v>
      </c>
    </row>
    <row r="32" spans="1:20">
      <c r="A32" s="580" t="s">
        <v>998</v>
      </c>
      <c r="B32" s="204"/>
      <c r="C32" s="204"/>
      <c r="D32" s="204"/>
      <c r="E32" s="204"/>
      <c r="F32" s="204"/>
      <c r="S32" s="550" t="str">
        <f>Naslovnica!A24</f>
        <v>March 2021</v>
      </c>
    </row>
    <row r="33" spans="1:19">
      <c r="B33"/>
      <c r="C33"/>
    </row>
    <row r="34" spans="1:19" ht="32.25" customHeight="1">
      <c r="A34" s="695"/>
      <c r="B34" s="1069" t="s">
        <v>636</v>
      </c>
      <c r="C34" s="1069"/>
      <c r="D34" s="1069"/>
      <c r="E34" s="1071" t="s">
        <v>637</v>
      </c>
      <c r="F34" s="1071"/>
      <c r="G34" s="1071"/>
      <c r="H34" s="1071" t="s">
        <v>638</v>
      </c>
      <c r="I34" s="1071"/>
      <c r="J34" s="1071"/>
      <c r="K34" s="1070" t="s">
        <v>639</v>
      </c>
      <c r="L34" s="1070"/>
      <c r="M34" s="1070"/>
      <c r="N34" s="1070" t="s">
        <v>640</v>
      </c>
      <c r="O34" s="1070"/>
      <c r="P34" s="1070"/>
      <c r="Q34" s="1071" t="s">
        <v>641</v>
      </c>
      <c r="R34" s="1071"/>
      <c r="S34" s="1071"/>
    </row>
    <row r="35" spans="1:19" ht="21">
      <c r="A35" s="695" t="s">
        <v>581</v>
      </c>
      <c r="B35" s="1069" t="s">
        <v>642</v>
      </c>
      <c r="C35" s="1069"/>
      <c r="D35" s="1069"/>
      <c r="E35" s="1069" t="s">
        <v>643</v>
      </c>
      <c r="F35" s="1069"/>
      <c r="G35" s="1069"/>
      <c r="H35" s="1069" t="s">
        <v>643</v>
      </c>
      <c r="I35" s="1069"/>
      <c r="J35" s="1069"/>
      <c r="K35" s="1069" t="s">
        <v>644</v>
      </c>
      <c r="L35" s="1069"/>
      <c r="M35" s="1069"/>
      <c r="N35" s="1069" t="s">
        <v>644</v>
      </c>
      <c r="O35" s="1069"/>
      <c r="P35" s="1069"/>
      <c r="Q35" s="1069" t="s">
        <v>644</v>
      </c>
      <c r="R35" s="1069"/>
      <c r="S35" s="1069"/>
    </row>
    <row r="36" spans="1:19">
      <c r="A36" s="695"/>
      <c r="B36" s="696" t="s">
        <v>123</v>
      </c>
      <c r="C36" s="696" t="s">
        <v>124</v>
      </c>
      <c r="D36" s="696" t="s">
        <v>125</v>
      </c>
      <c r="E36" s="696" t="s">
        <v>123</v>
      </c>
      <c r="F36" s="696" t="s">
        <v>124</v>
      </c>
      <c r="G36" s="696" t="s">
        <v>125</v>
      </c>
      <c r="H36" s="696" t="s">
        <v>123</v>
      </c>
      <c r="I36" s="696" t="s">
        <v>124</v>
      </c>
      <c r="J36" s="696" t="s">
        <v>125</v>
      </c>
      <c r="K36" s="696" t="s">
        <v>123</v>
      </c>
      <c r="L36" s="696" t="s">
        <v>124</v>
      </c>
      <c r="M36" s="696" t="s">
        <v>125</v>
      </c>
      <c r="N36" s="696" t="s">
        <v>123</v>
      </c>
      <c r="O36" s="696" t="s">
        <v>124</v>
      </c>
      <c r="P36" s="696" t="s">
        <v>125</v>
      </c>
      <c r="Q36" s="688" t="s">
        <v>123</v>
      </c>
      <c r="R36" s="688" t="s">
        <v>124</v>
      </c>
      <c r="S36" s="688" t="s">
        <v>125</v>
      </c>
    </row>
    <row r="37" spans="1:19">
      <c r="A37" s="179" t="s">
        <v>6</v>
      </c>
      <c r="B37" s="188">
        <v>3002</v>
      </c>
      <c r="C37" s="188">
        <v>508</v>
      </c>
      <c r="D37" s="188">
        <v>10</v>
      </c>
      <c r="E37" s="188">
        <v>1491</v>
      </c>
      <c r="F37" s="188">
        <v>406</v>
      </c>
      <c r="G37" s="188">
        <v>4</v>
      </c>
      <c r="H37" s="188">
        <v>4493</v>
      </c>
      <c r="I37" s="188">
        <v>914</v>
      </c>
      <c r="J37" s="188">
        <v>14</v>
      </c>
      <c r="K37" s="188">
        <v>-248</v>
      </c>
      <c r="L37" s="188">
        <v>-128</v>
      </c>
      <c r="M37" s="188">
        <v>-2</v>
      </c>
      <c r="N37" s="188">
        <v>-261</v>
      </c>
      <c r="O37" s="188">
        <v>-71</v>
      </c>
      <c r="P37" s="188">
        <v>0</v>
      </c>
      <c r="Q37" s="189">
        <v>-0.10175929628148739</v>
      </c>
      <c r="R37" s="189">
        <v>-0.17879604672057503</v>
      </c>
      <c r="S37" s="189">
        <v>-0.125</v>
      </c>
    </row>
    <row r="38" spans="1:19">
      <c r="A38" s="78" t="s">
        <v>7</v>
      </c>
      <c r="B38" s="188">
        <v>26317</v>
      </c>
      <c r="C38" s="188">
        <v>83111</v>
      </c>
      <c r="D38" s="188">
        <v>170</v>
      </c>
      <c r="E38" s="188">
        <v>20286</v>
      </c>
      <c r="F38" s="188">
        <v>63764</v>
      </c>
      <c r="G38" s="188">
        <v>93</v>
      </c>
      <c r="H38" s="188">
        <v>46603</v>
      </c>
      <c r="I38" s="188">
        <v>146875</v>
      </c>
      <c r="J38" s="188">
        <v>263</v>
      </c>
      <c r="K38" s="188">
        <v>1142</v>
      </c>
      <c r="L38" s="188">
        <v>-1707</v>
      </c>
      <c r="M38" s="188">
        <v>4</v>
      </c>
      <c r="N38" s="188">
        <v>581</v>
      </c>
      <c r="O38" s="188">
        <v>-1433</v>
      </c>
      <c r="P38" s="188">
        <v>0</v>
      </c>
      <c r="Q38" s="189">
        <v>3.8391265597147894E-2</v>
      </c>
      <c r="R38" s="189">
        <v>-2.0931240209312363E-2</v>
      </c>
      <c r="S38" s="189">
        <v>1.5444015444015413E-2</v>
      </c>
    </row>
    <row r="39" spans="1:19">
      <c r="A39" s="78" t="s">
        <v>8</v>
      </c>
      <c r="B39" s="188">
        <v>12261</v>
      </c>
      <c r="C39" s="188">
        <v>121278</v>
      </c>
      <c r="D39" s="188">
        <v>140</v>
      </c>
      <c r="E39" s="188">
        <v>9137</v>
      </c>
      <c r="F39" s="188">
        <v>105593</v>
      </c>
      <c r="G39" s="188">
        <v>142</v>
      </c>
      <c r="H39" s="188">
        <v>21398</v>
      </c>
      <c r="I39" s="188">
        <v>226871</v>
      </c>
      <c r="J39" s="188">
        <v>282</v>
      </c>
      <c r="K39" s="188">
        <v>608</v>
      </c>
      <c r="L39" s="188">
        <v>-437</v>
      </c>
      <c r="M39" s="188">
        <v>1</v>
      </c>
      <c r="N39" s="188">
        <v>491</v>
      </c>
      <c r="O39" s="188">
        <v>-533</v>
      </c>
      <c r="P39" s="188">
        <v>0</v>
      </c>
      <c r="Q39" s="189">
        <v>5.4140598059017719E-2</v>
      </c>
      <c r="R39" s="189">
        <v>-4.2573549097836283E-3</v>
      </c>
      <c r="S39" s="189">
        <v>3.558718861210064E-3</v>
      </c>
    </row>
    <row r="40" spans="1:19">
      <c r="A40" s="78" t="s">
        <v>9</v>
      </c>
      <c r="B40" s="188">
        <v>7319</v>
      </c>
      <c r="C40" s="188">
        <v>141527</v>
      </c>
      <c r="D40" s="188">
        <v>73</v>
      </c>
      <c r="E40" s="188">
        <v>1976</v>
      </c>
      <c r="F40" s="188">
        <v>130287</v>
      </c>
      <c r="G40" s="188">
        <v>88</v>
      </c>
      <c r="H40" s="188">
        <v>9295</v>
      </c>
      <c r="I40" s="188">
        <v>271814</v>
      </c>
      <c r="J40" s="188">
        <v>161</v>
      </c>
      <c r="K40" s="188">
        <v>350</v>
      </c>
      <c r="L40" s="188">
        <v>-318</v>
      </c>
      <c r="M40" s="188">
        <v>0</v>
      </c>
      <c r="N40" s="188">
        <v>53</v>
      </c>
      <c r="O40" s="188">
        <v>-213</v>
      </c>
      <c r="P40" s="188">
        <v>-1</v>
      </c>
      <c r="Q40" s="189">
        <v>4.5321637426900541E-2</v>
      </c>
      <c r="R40" s="189">
        <v>-1.9497328755806453E-3</v>
      </c>
      <c r="S40" s="189">
        <v>-6.1728395061728669E-3</v>
      </c>
    </row>
    <row r="41" spans="1:19">
      <c r="A41" s="78" t="s">
        <v>10</v>
      </c>
      <c r="B41" s="188">
        <v>6422</v>
      </c>
      <c r="C41" s="188">
        <v>159542</v>
      </c>
      <c r="D41" s="188">
        <v>90</v>
      </c>
      <c r="E41" s="188">
        <v>1565</v>
      </c>
      <c r="F41" s="188">
        <v>146488</v>
      </c>
      <c r="G41" s="188">
        <v>58</v>
      </c>
      <c r="H41" s="188">
        <v>7987</v>
      </c>
      <c r="I41" s="188">
        <v>306030</v>
      </c>
      <c r="J41" s="188">
        <v>148</v>
      </c>
      <c r="K41" s="188">
        <v>267</v>
      </c>
      <c r="L41" s="188">
        <v>-208</v>
      </c>
      <c r="M41" s="188">
        <v>-2</v>
      </c>
      <c r="N41" s="188">
        <v>53</v>
      </c>
      <c r="O41" s="188">
        <v>-248</v>
      </c>
      <c r="P41" s="188">
        <v>1</v>
      </c>
      <c r="Q41" s="189">
        <v>4.1737315768879624E-2</v>
      </c>
      <c r="R41" s="189">
        <v>-1.4878330494704217E-3</v>
      </c>
      <c r="S41" s="189">
        <v>-6.7114093959731447E-3</v>
      </c>
    </row>
    <row r="42" spans="1:19">
      <c r="A42" s="78" t="s">
        <v>11</v>
      </c>
      <c r="B42" s="188">
        <v>1959</v>
      </c>
      <c r="C42" s="188">
        <v>155518</v>
      </c>
      <c r="D42" s="188">
        <v>86</v>
      </c>
      <c r="E42" s="188">
        <v>677</v>
      </c>
      <c r="F42" s="188">
        <v>145862</v>
      </c>
      <c r="G42" s="188">
        <v>91</v>
      </c>
      <c r="H42" s="188">
        <v>2636</v>
      </c>
      <c r="I42" s="188">
        <v>301380</v>
      </c>
      <c r="J42" s="188">
        <v>177</v>
      </c>
      <c r="K42" s="188">
        <v>115</v>
      </c>
      <c r="L42" s="188">
        <v>367</v>
      </c>
      <c r="M42" s="188">
        <v>-1</v>
      </c>
      <c r="N42" s="188">
        <v>14</v>
      </c>
      <c r="O42" s="188">
        <v>181</v>
      </c>
      <c r="P42" s="188">
        <v>-2</v>
      </c>
      <c r="Q42" s="189">
        <v>5.1455923414439608E-2</v>
      </c>
      <c r="R42" s="189">
        <v>1.8216147218381717E-3</v>
      </c>
      <c r="S42" s="189">
        <v>-1.6666666666666718E-2</v>
      </c>
    </row>
    <row r="43" spans="1:19">
      <c r="A43" s="78" t="s">
        <v>12</v>
      </c>
      <c r="B43" s="188">
        <v>736</v>
      </c>
      <c r="C43" s="188">
        <v>128615</v>
      </c>
      <c r="D43" s="188">
        <v>100</v>
      </c>
      <c r="E43" s="188">
        <v>425</v>
      </c>
      <c r="F43" s="188">
        <v>131261</v>
      </c>
      <c r="G43" s="188">
        <v>77</v>
      </c>
      <c r="H43" s="188">
        <v>1161</v>
      </c>
      <c r="I43" s="188">
        <v>259876</v>
      </c>
      <c r="J43" s="188">
        <v>177</v>
      </c>
      <c r="K43" s="188">
        <v>10</v>
      </c>
      <c r="L43" s="188">
        <v>360</v>
      </c>
      <c r="M43" s="188">
        <v>1</v>
      </c>
      <c r="N43" s="188">
        <v>9</v>
      </c>
      <c r="O43" s="188">
        <v>296</v>
      </c>
      <c r="P43" s="188">
        <v>-1</v>
      </c>
      <c r="Q43" s="189">
        <v>1.6637478108581405E-2</v>
      </c>
      <c r="R43" s="189">
        <v>2.5306689298665308E-3</v>
      </c>
      <c r="S43" s="189">
        <v>0</v>
      </c>
    </row>
    <row r="44" spans="1:19">
      <c r="A44" s="78" t="s">
        <v>13</v>
      </c>
      <c r="B44" s="188">
        <v>448</v>
      </c>
      <c r="C44" s="188">
        <v>111382</v>
      </c>
      <c r="D44" s="188">
        <v>105</v>
      </c>
      <c r="E44" s="188">
        <v>239</v>
      </c>
      <c r="F44" s="188">
        <v>119190</v>
      </c>
      <c r="G44" s="188">
        <v>131</v>
      </c>
      <c r="H44" s="188">
        <v>687</v>
      </c>
      <c r="I44" s="188">
        <v>230572</v>
      </c>
      <c r="J44" s="188">
        <v>236</v>
      </c>
      <c r="K44" s="188">
        <v>-2</v>
      </c>
      <c r="L44" s="188">
        <v>94</v>
      </c>
      <c r="M44" s="188">
        <v>-2</v>
      </c>
      <c r="N44" s="188">
        <v>2</v>
      </c>
      <c r="O44" s="188">
        <v>-44</v>
      </c>
      <c r="P44" s="188">
        <v>-1</v>
      </c>
      <c r="Q44" s="189">
        <v>0</v>
      </c>
      <c r="R44" s="189">
        <v>2.1689903783594922E-4</v>
      </c>
      <c r="S44" s="189">
        <v>-1.2552301255230103E-2</v>
      </c>
    </row>
    <row r="45" spans="1:19">
      <c r="A45" s="78" t="s">
        <v>14</v>
      </c>
      <c r="B45" s="188">
        <v>0</v>
      </c>
      <c r="C45" s="188">
        <v>94131</v>
      </c>
      <c r="D45" s="188">
        <v>185</v>
      </c>
      <c r="E45" s="188">
        <v>0</v>
      </c>
      <c r="F45" s="188">
        <v>83496</v>
      </c>
      <c r="G45" s="188">
        <v>9464</v>
      </c>
      <c r="H45" s="188">
        <v>0</v>
      </c>
      <c r="I45" s="188">
        <v>177627</v>
      </c>
      <c r="J45" s="188">
        <v>9649</v>
      </c>
      <c r="K45" s="188">
        <v>-4</v>
      </c>
      <c r="L45" s="188">
        <v>995</v>
      </c>
      <c r="M45" s="188">
        <v>2</v>
      </c>
      <c r="N45" s="188">
        <v>-1</v>
      </c>
      <c r="O45" s="188">
        <v>1877</v>
      </c>
      <c r="P45" s="188">
        <v>-603</v>
      </c>
      <c r="Q45" s="189">
        <v>-1</v>
      </c>
      <c r="R45" s="189">
        <v>1.6434436782924555E-2</v>
      </c>
      <c r="S45" s="189">
        <v>-5.8634146341463467E-2</v>
      </c>
    </row>
    <row r="46" spans="1:19">
      <c r="A46" s="78" t="s">
        <v>15</v>
      </c>
      <c r="B46" s="188">
        <v>0</v>
      </c>
      <c r="C46" s="188">
        <v>38</v>
      </c>
      <c r="D46" s="188">
        <v>20583</v>
      </c>
      <c r="E46" s="188">
        <v>0</v>
      </c>
      <c r="F46" s="188">
        <v>1</v>
      </c>
      <c r="G46" s="188">
        <v>15515</v>
      </c>
      <c r="H46" s="188">
        <v>0</v>
      </c>
      <c r="I46" s="188">
        <v>39</v>
      </c>
      <c r="J46" s="188">
        <v>36098</v>
      </c>
      <c r="K46" s="188">
        <v>0</v>
      </c>
      <c r="L46" s="188">
        <v>-635</v>
      </c>
      <c r="M46" s="188">
        <v>1091</v>
      </c>
      <c r="N46" s="188">
        <v>0</v>
      </c>
      <c r="O46" s="188">
        <v>0</v>
      </c>
      <c r="P46" s="188">
        <v>414</v>
      </c>
      <c r="Q46" s="189" t="s">
        <v>910</v>
      </c>
      <c r="R46" s="189">
        <v>-0.94213649851632053</v>
      </c>
      <c r="S46" s="189">
        <v>4.3505911600612901E-2</v>
      </c>
    </row>
    <row r="47" spans="1:19">
      <c r="A47" s="78" t="s">
        <v>16</v>
      </c>
      <c r="B47" s="188">
        <v>0</v>
      </c>
      <c r="C47" s="188">
        <v>3</v>
      </c>
      <c r="D47" s="188">
        <v>1630</v>
      </c>
      <c r="E47" s="188">
        <v>0</v>
      </c>
      <c r="F47" s="188">
        <v>0</v>
      </c>
      <c r="G47" s="188">
        <v>864</v>
      </c>
      <c r="H47" s="188">
        <v>0</v>
      </c>
      <c r="I47" s="188">
        <v>3</v>
      </c>
      <c r="J47" s="188">
        <v>2494</v>
      </c>
      <c r="K47" s="188">
        <v>0</v>
      </c>
      <c r="L47" s="188">
        <v>0</v>
      </c>
      <c r="M47" s="188">
        <v>136</v>
      </c>
      <c r="N47" s="188">
        <v>0</v>
      </c>
      <c r="O47" s="188">
        <v>0</v>
      </c>
      <c r="P47" s="188">
        <v>69</v>
      </c>
      <c r="Q47" s="189" t="s">
        <v>910</v>
      </c>
      <c r="R47" s="189">
        <v>0</v>
      </c>
      <c r="S47" s="189">
        <v>8.9558759283529854E-2</v>
      </c>
    </row>
    <row r="48" spans="1:19" ht="24">
      <c r="A48" s="698" t="s">
        <v>645</v>
      </c>
      <c r="B48" s="699">
        <v>58464</v>
      </c>
      <c r="C48" s="699">
        <v>995653</v>
      </c>
      <c r="D48" s="699">
        <v>23172</v>
      </c>
      <c r="E48" s="699">
        <v>35796</v>
      </c>
      <c r="F48" s="699">
        <v>926348</v>
      </c>
      <c r="G48" s="699">
        <v>26527</v>
      </c>
      <c r="H48" s="699">
        <v>94260</v>
      </c>
      <c r="I48" s="699">
        <v>1922001</v>
      </c>
      <c r="J48" s="699">
        <v>49699</v>
      </c>
      <c r="K48" s="699">
        <v>2238</v>
      </c>
      <c r="L48" s="699">
        <v>-1617</v>
      </c>
      <c r="M48" s="699">
        <v>1228</v>
      </c>
      <c r="N48" s="699">
        <v>941</v>
      </c>
      <c r="O48" s="699">
        <v>-188</v>
      </c>
      <c r="P48" s="699">
        <v>-124</v>
      </c>
      <c r="Q48" s="700">
        <v>3.4902998429968912E-2</v>
      </c>
      <c r="R48" s="700">
        <v>-9.3824429282374222E-4</v>
      </c>
      <c r="S48" s="700">
        <v>2.2718386665294688E-2</v>
      </c>
    </row>
    <row r="49" spans="1:19" ht="24">
      <c r="A49" s="701" t="s">
        <v>646</v>
      </c>
      <c r="B49" s="1073">
        <v>1077289</v>
      </c>
      <c r="C49" s="1073"/>
      <c r="D49" s="1073"/>
      <c r="E49" s="1073">
        <v>988671</v>
      </c>
      <c r="F49" s="1073"/>
      <c r="G49" s="1073"/>
      <c r="H49" s="1073">
        <v>2065960</v>
      </c>
      <c r="I49" s="1073"/>
      <c r="J49" s="1073"/>
      <c r="K49" s="1073">
        <v>1849</v>
      </c>
      <c r="L49" s="1073"/>
      <c r="M49" s="1073"/>
      <c r="N49" s="1073">
        <v>629</v>
      </c>
      <c r="O49" s="1073"/>
      <c r="P49" s="1073"/>
      <c r="Q49" s="1072">
        <v>1.2008827796898824E-3</v>
      </c>
      <c r="R49" s="1072"/>
      <c r="S49" s="1072"/>
    </row>
    <row r="50" spans="1:19">
      <c r="A50" s="15" t="s">
        <v>647</v>
      </c>
      <c r="B50"/>
      <c r="C50"/>
    </row>
    <row r="52" spans="1:19">
      <c r="A52" s="635" t="s">
        <v>87</v>
      </c>
    </row>
    <row r="53" spans="1:19">
      <c r="A53" s="635"/>
      <c r="S53" s="14" t="s">
        <v>859</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1" customWidth="1"/>
    <col min="4" max="4" width="21.85546875" customWidth="1"/>
    <col min="5" max="5" width="14.85546875" customWidth="1"/>
  </cols>
  <sheetData>
    <row r="1" spans="1:8" ht="12.75" customHeight="1">
      <c r="A1" s="150" t="s">
        <v>745</v>
      </c>
    </row>
    <row r="2" spans="1:8" ht="12.75" customHeight="1">
      <c r="A2" s="542" t="s">
        <v>746</v>
      </c>
    </row>
    <row r="3" spans="1:8">
      <c r="D3" s="327"/>
      <c r="E3" s="65" t="s">
        <v>268</v>
      </c>
    </row>
    <row r="4" spans="1:8" ht="79.5" customHeight="1">
      <c r="A4" s="1179" t="s">
        <v>367</v>
      </c>
      <c r="B4" s="473" t="s">
        <v>368</v>
      </c>
      <c r="C4" s="513" t="s">
        <v>349</v>
      </c>
      <c r="D4" s="473" t="s">
        <v>369</v>
      </c>
      <c r="E4" s="513" t="s">
        <v>349</v>
      </c>
    </row>
    <row r="5" spans="1:8" ht="15.75" customHeight="1">
      <c r="A5" s="1179"/>
      <c r="B5" s="514" t="s">
        <v>1500</v>
      </c>
      <c r="C5" s="515"/>
      <c r="D5" s="514" t="s">
        <v>1500</v>
      </c>
      <c r="E5" s="515"/>
    </row>
    <row r="6" spans="1:8">
      <c r="A6" s="516" t="s">
        <v>1351</v>
      </c>
      <c r="B6" s="517">
        <v>2230</v>
      </c>
      <c r="C6" s="518">
        <v>-0.23525377229080932</v>
      </c>
      <c r="D6" s="517">
        <v>271073.89092999999</v>
      </c>
      <c r="E6" s="518">
        <v>-8.3967135244200852E-2</v>
      </c>
      <c r="F6" s="44"/>
      <c r="G6" s="77"/>
      <c r="H6" s="77"/>
    </row>
    <row r="7" spans="1:8">
      <c r="A7" s="516" t="s">
        <v>1502</v>
      </c>
      <c r="B7" s="517">
        <v>1426</v>
      </c>
      <c r="C7" s="518">
        <v>-0.4582066869300912</v>
      </c>
      <c r="D7" s="517">
        <v>218733.28271999999</v>
      </c>
      <c r="E7" s="518">
        <v>-0.40857086669912407</v>
      </c>
      <c r="F7" s="44"/>
      <c r="G7" s="77"/>
      <c r="H7" s="77"/>
    </row>
    <row r="8" spans="1:8">
      <c r="A8" s="516" t="s">
        <v>1352</v>
      </c>
      <c r="B8" s="517">
        <v>996</v>
      </c>
      <c r="C8" s="518">
        <v>0.156794425087108</v>
      </c>
      <c r="D8" s="517">
        <v>197159.57022999998</v>
      </c>
      <c r="E8" s="518">
        <v>-0.27169972941836878</v>
      </c>
      <c r="F8" s="44"/>
      <c r="G8" s="77"/>
      <c r="H8" s="77"/>
    </row>
    <row r="9" spans="1:8">
      <c r="A9" s="516" t="s">
        <v>1353</v>
      </c>
      <c r="B9" s="517">
        <v>4331</v>
      </c>
      <c r="C9" s="518">
        <v>-0.40994550408719344</v>
      </c>
      <c r="D9" s="517">
        <v>974601.23773000005</v>
      </c>
      <c r="E9" s="518">
        <v>-0.37158655197107049</v>
      </c>
      <c r="F9" s="44"/>
      <c r="G9" s="77"/>
      <c r="H9" s="77"/>
    </row>
    <row r="10" spans="1:8">
      <c r="A10" s="516" t="s">
        <v>1354</v>
      </c>
      <c r="B10" s="517">
        <v>0</v>
      </c>
      <c r="C10" s="518" t="s">
        <v>150</v>
      </c>
      <c r="D10" s="517">
        <v>0</v>
      </c>
      <c r="E10" s="518" t="s">
        <v>150</v>
      </c>
      <c r="F10" s="44"/>
      <c r="G10" s="77"/>
      <c r="H10" s="77"/>
    </row>
    <row r="11" spans="1:8">
      <c r="A11" s="516" t="s">
        <v>1355</v>
      </c>
      <c r="B11" s="517">
        <v>109</v>
      </c>
      <c r="C11" s="518">
        <v>-0.21014492753623187</v>
      </c>
      <c r="D11" s="517">
        <v>33487.038999999997</v>
      </c>
      <c r="E11" s="518">
        <v>-0.45806680466659178</v>
      </c>
      <c r="F11" s="44"/>
      <c r="G11" s="77"/>
      <c r="H11" s="77"/>
    </row>
    <row r="12" spans="1:8">
      <c r="A12" s="516" t="s">
        <v>1503</v>
      </c>
      <c r="B12" s="517">
        <v>3819</v>
      </c>
      <c r="C12" s="518">
        <v>-9.1147072822465494E-2</v>
      </c>
      <c r="D12" s="517">
        <v>632114.11910999997</v>
      </c>
      <c r="E12" s="518">
        <v>-2.7284628244033063E-2</v>
      </c>
      <c r="F12" s="44"/>
      <c r="G12" s="77"/>
      <c r="H12" s="77"/>
    </row>
    <row r="13" spans="1:8">
      <c r="A13" s="516" t="s">
        <v>1504</v>
      </c>
      <c r="B13" s="517">
        <v>1056</v>
      </c>
      <c r="C13" s="518">
        <v>-0.55815899581589956</v>
      </c>
      <c r="D13" s="517">
        <v>259219.96137</v>
      </c>
      <c r="E13" s="518">
        <v>-0.54594943393813222</v>
      </c>
      <c r="F13" s="44"/>
      <c r="G13" s="77"/>
      <c r="H13" s="77"/>
    </row>
    <row r="14" spans="1:8">
      <c r="A14" s="516" t="s">
        <v>1505</v>
      </c>
      <c r="B14" s="517">
        <v>5620</v>
      </c>
      <c r="C14" s="518">
        <v>-0.4073605399135295</v>
      </c>
      <c r="D14" s="517">
        <v>990883.84792999993</v>
      </c>
      <c r="E14" s="518">
        <v>-0.41309826534322375</v>
      </c>
      <c r="F14" s="44"/>
      <c r="G14" s="77"/>
      <c r="H14" s="77"/>
    </row>
    <row r="15" spans="1:8">
      <c r="A15" s="516" t="s">
        <v>1506</v>
      </c>
      <c r="B15" s="517">
        <v>1790</v>
      </c>
      <c r="C15" s="518">
        <v>-0.41883116883116883</v>
      </c>
      <c r="D15" s="517">
        <v>256769.47745999997</v>
      </c>
      <c r="E15" s="518">
        <v>-0.47197673106246729</v>
      </c>
      <c r="F15" s="44"/>
      <c r="G15" s="77"/>
      <c r="H15" s="77"/>
    </row>
    <row r="16" spans="1:8">
      <c r="A16" s="516" t="s">
        <v>1356</v>
      </c>
      <c r="B16" s="517">
        <v>9986</v>
      </c>
      <c r="C16" s="518">
        <v>-0.21604647511383263</v>
      </c>
      <c r="D16" s="517">
        <v>1188161.2400100001</v>
      </c>
      <c r="E16" s="518">
        <v>-0.15461054616036782</v>
      </c>
      <c r="F16" s="44"/>
      <c r="G16" s="77"/>
      <c r="H16" s="77"/>
    </row>
    <row r="17" spans="1:11">
      <c r="A17" s="516" t="s">
        <v>1507</v>
      </c>
      <c r="B17" s="517">
        <v>1789</v>
      </c>
      <c r="C17" s="518">
        <v>-0.59266848816029138</v>
      </c>
      <c r="D17" s="517">
        <v>350094.78121000004</v>
      </c>
      <c r="E17" s="518">
        <v>-0.53599350444278615</v>
      </c>
      <c r="F17" s="44"/>
      <c r="G17" s="77"/>
      <c r="H17" s="77"/>
    </row>
    <row r="18" spans="1:11">
      <c r="A18" s="516" t="s">
        <v>1357</v>
      </c>
      <c r="B18" s="517">
        <v>235</v>
      </c>
      <c r="C18" s="518">
        <v>-0.39432989690721648</v>
      </c>
      <c r="D18" s="517">
        <v>127824.97841</v>
      </c>
      <c r="E18" s="518">
        <v>-0.40827857254501182</v>
      </c>
      <c r="F18" s="44"/>
      <c r="G18" s="77"/>
      <c r="H18" s="77"/>
    </row>
    <row r="19" spans="1:11" s="271" customFormat="1">
      <c r="A19" s="516" t="s">
        <v>1358</v>
      </c>
      <c r="B19" s="517">
        <v>6906</v>
      </c>
      <c r="C19" s="518">
        <v>-0.53626107977437554</v>
      </c>
      <c r="D19" s="517">
        <v>1027378.06576</v>
      </c>
      <c r="E19" s="518">
        <v>-0.44863345761891743</v>
      </c>
      <c r="F19" s="44"/>
      <c r="G19" s="77"/>
      <c r="H19" s="77"/>
    </row>
    <row r="20" spans="1:11">
      <c r="A20" s="516" t="s">
        <v>1508</v>
      </c>
      <c r="B20" s="517">
        <v>122</v>
      </c>
      <c r="C20" s="518" t="s">
        <v>150</v>
      </c>
      <c r="D20" s="517">
        <v>52320.287800000006</v>
      </c>
      <c r="E20" s="518" t="s">
        <v>150</v>
      </c>
      <c r="F20" s="44"/>
      <c r="G20" s="77"/>
      <c r="H20" s="77"/>
    </row>
    <row r="21" spans="1:11">
      <c r="A21" s="519" t="s">
        <v>370</v>
      </c>
      <c r="B21" s="520">
        <v>40415</v>
      </c>
      <c r="C21" s="521">
        <v>-0.38252459817881806</v>
      </c>
      <c r="D21" s="520">
        <v>6579821.7796700001</v>
      </c>
      <c r="E21" s="521">
        <v>-0.35389563717601247</v>
      </c>
      <c r="G21" s="77"/>
      <c r="H21" s="77"/>
    </row>
    <row r="22" spans="1:11">
      <c r="A22" s="17" t="s">
        <v>364</v>
      </c>
    </row>
    <row r="23" spans="1:11" ht="76.5" customHeight="1">
      <c r="A23" s="1182" t="s">
        <v>371</v>
      </c>
      <c r="B23" s="1182"/>
      <c r="C23" s="1182"/>
      <c r="D23" s="1182"/>
      <c r="E23" s="1182"/>
      <c r="G23" s="1186"/>
      <c r="H23" s="1186"/>
      <c r="I23" s="1186"/>
      <c r="J23" s="1186"/>
      <c r="K23" s="1186"/>
    </row>
    <row r="24" spans="1:11" ht="21.75" customHeight="1">
      <c r="A24" s="1175" t="s">
        <v>341</v>
      </c>
      <c r="B24" s="1175"/>
      <c r="C24" s="1175"/>
      <c r="D24" s="1175"/>
      <c r="E24" s="1175"/>
      <c r="F24" s="71"/>
    </row>
    <row r="25" spans="1:11" ht="12.75" customHeight="1"/>
    <row r="26" spans="1:11" ht="12.75" customHeight="1">
      <c r="A26" s="636" t="s">
        <v>87</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901</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747</v>
      </c>
    </row>
    <row r="2" spans="1:9" ht="12.75" customHeight="1">
      <c r="A2" s="546" t="s">
        <v>748</v>
      </c>
    </row>
    <row r="3" spans="1:9" ht="12.75" customHeight="1">
      <c r="E3" s="74"/>
      <c r="F3" s="74"/>
      <c r="I3" s="65" t="s">
        <v>344</v>
      </c>
    </row>
    <row r="4" spans="1:9" s="271" customFormat="1" ht="21" customHeight="1">
      <c r="A4" s="463"/>
      <c r="B4" s="1177" t="s">
        <v>342</v>
      </c>
      <c r="C4" s="1177"/>
      <c r="D4" s="1177"/>
      <c r="E4" s="1177"/>
      <c r="F4" s="1177" t="s">
        <v>343</v>
      </c>
      <c r="G4" s="1177"/>
      <c r="H4" s="1177"/>
      <c r="I4" s="1177"/>
    </row>
    <row r="5" spans="1:9" ht="89.25" customHeight="1">
      <c r="A5" s="473" t="s">
        <v>345</v>
      </c>
      <c r="B5" s="827" t="s">
        <v>346</v>
      </c>
      <c r="C5" s="1188" t="s">
        <v>347</v>
      </c>
      <c r="D5" s="827" t="s">
        <v>826</v>
      </c>
      <c r="E5" s="1188" t="s">
        <v>347</v>
      </c>
      <c r="F5" s="827" t="s">
        <v>348</v>
      </c>
      <c r="G5" s="1188" t="s">
        <v>921</v>
      </c>
      <c r="H5" s="827" t="s">
        <v>827</v>
      </c>
      <c r="I5" s="1188" t="s">
        <v>921</v>
      </c>
    </row>
    <row r="6" spans="1:9" ht="17.25" customHeight="1">
      <c r="A6" s="494"/>
      <c r="B6" s="514">
        <v>44196</v>
      </c>
      <c r="C6" s="1188"/>
      <c r="D6" s="514">
        <v>44196</v>
      </c>
      <c r="E6" s="1188"/>
      <c r="F6" s="514" t="s">
        <v>1500</v>
      </c>
      <c r="G6" s="1188"/>
      <c r="H6" s="514" t="s">
        <v>1500</v>
      </c>
      <c r="I6" s="1188"/>
    </row>
    <row r="7" spans="1:9" ht="12.75" customHeight="1">
      <c r="A7" s="507" t="s">
        <v>350</v>
      </c>
      <c r="B7" s="508"/>
      <c r="C7" s="509"/>
      <c r="D7" s="508"/>
      <c r="E7" s="509"/>
      <c r="F7" s="508"/>
      <c r="G7" s="509"/>
      <c r="H7" s="508"/>
      <c r="I7" s="509"/>
    </row>
    <row r="8" spans="1:9" ht="12.75" customHeight="1">
      <c r="A8" s="499" t="s">
        <v>351</v>
      </c>
      <c r="B8" s="496">
        <v>33</v>
      </c>
      <c r="C8" s="497">
        <v>3.125E-2</v>
      </c>
      <c r="D8" s="498">
        <v>155222.89986999999</v>
      </c>
      <c r="E8" s="497">
        <v>-0.12770204834474277</v>
      </c>
      <c r="F8" s="496">
        <v>7</v>
      </c>
      <c r="G8" s="497">
        <v>-0.3</v>
      </c>
      <c r="H8" s="498">
        <v>14501.452640000001</v>
      </c>
      <c r="I8" s="497">
        <v>-0.83470274083945761</v>
      </c>
    </row>
    <row r="9" spans="1:9" ht="12.75" customHeight="1">
      <c r="A9" s="499" t="s">
        <v>352</v>
      </c>
      <c r="B9" s="496">
        <v>32879</v>
      </c>
      <c r="C9" s="497">
        <v>-8.0024622960911049E-2</v>
      </c>
      <c r="D9" s="498">
        <v>1795680.1652600002</v>
      </c>
      <c r="E9" s="497">
        <v>-6.4789752285985061E-2</v>
      </c>
      <c r="F9" s="496">
        <v>9020</v>
      </c>
      <c r="G9" s="497">
        <v>-0.31780366056572379</v>
      </c>
      <c r="H9" s="498">
        <v>1031289.65891</v>
      </c>
      <c r="I9" s="497">
        <v>-0.22770506706999316</v>
      </c>
    </row>
    <row r="10" spans="1:9" ht="12.75" customHeight="1">
      <c r="A10" s="495" t="s">
        <v>353</v>
      </c>
      <c r="B10" s="496">
        <v>6343</v>
      </c>
      <c r="C10" s="497">
        <v>-8.2586057275094008E-2</v>
      </c>
      <c r="D10" s="498">
        <v>387934.82011999993</v>
      </c>
      <c r="E10" s="497">
        <v>-8.6272711270228952E-2</v>
      </c>
      <c r="F10" s="496">
        <v>1281</v>
      </c>
      <c r="G10" s="497">
        <v>-0.13679245283018868</v>
      </c>
      <c r="H10" s="498">
        <v>161845.28914999997</v>
      </c>
      <c r="I10" s="497">
        <v>-0.13532513111884753</v>
      </c>
    </row>
    <row r="11" spans="1:9" ht="12.75" customHeight="1">
      <c r="A11" s="499" t="s">
        <v>354</v>
      </c>
      <c r="B11" s="496">
        <v>49</v>
      </c>
      <c r="C11" s="497">
        <v>-0.58823529411764708</v>
      </c>
      <c r="D11" s="498">
        <v>15134.597599999997</v>
      </c>
      <c r="E11" s="497">
        <v>-0.65234899857984852</v>
      </c>
      <c r="F11" s="496">
        <v>1</v>
      </c>
      <c r="G11" s="497">
        <v>-0.9375</v>
      </c>
      <c r="H11" s="498">
        <v>413.97975000000002</v>
      </c>
      <c r="I11" s="497">
        <v>-0.92587280261601435</v>
      </c>
    </row>
    <row r="12" spans="1:9" ht="12.75" customHeight="1">
      <c r="A12" s="500" t="s">
        <v>355</v>
      </c>
      <c r="B12" s="496">
        <v>0</v>
      </c>
      <c r="C12" s="497" t="s">
        <v>150</v>
      </c>
      <c r="D12" s="498">
        <v>0</v>
      </c>
      <c r="E12" s="497" t="s">
        <v>150</v>
      </c>
      <c r="F12" s="496">
        <v>0</v>
      </c>
      <c r="G12" s="497" t="s">
        <v>150</v>
      </c>
      <c r="H12" s="498">
        <v>0</v>
      </c>
      <c r="I12" s="497" t="s">
        <v>150</v>
      </c>
    </row>
    <row r="13" spans="1:9" ht="29.25">
      <c r="A13" s="495" t="s">
        <v>356</v>
      </c>
      <c r="B13" s="496">
        <v>537</v>
      </c>
      <c r="C13" s="497">
        <v>-8.8285229202037352E-2</v>
      </c>
      <c r="D13" s="498">
        <v>65297.606970000008</v>
      </c>
      <c r="E13" s="497">
        <v>0.31212052505732973</v>
      </c>
      <c r="F13" s="496">
        <v>79</v>
      </c>
      <c r="G13" s="497">
        <v>-0.31896551724137934</v>
      </c>
      <c r="H13" s="498">
        <v>38192.403030000001</v>
      </c>
      <c r="I13" s="497">
        <v>0.58083573222651785</v>
      </c>
    </row>
    <row r="14" spans="1:9" ht="12.75" customHeight="1">
      <c r="A14" s="499" t="s">
        <v>357</v>
      </c>
      <c r="B14" s="496">
        <v>7</v>
      </c>
      <c r="C14" s="497">
        <v>0.16666666666666666</v>
      </c>
      <c r="D14" s="498">
        <v>155.21928</v>
      </c>
      <c r="E14" s="497">
        <v>-0.29592309822489882</v>
      </c>
      <c r="F14" s="496">
        <v>2</v>
      </c>
      <c r="G14" s="497">
        <v>-0.6</v>
      </c>
      <c r="H14" s="498">
        <v>92.389899999999997</v>
      </c>
      <c r="I14" s="497">
        <v>-0.77011070106110235</v>
      </c>
    </row>
    <row r="15" spans="1:9" ht="22.5" customHeight="1">
      <c r="A15" s="501" t="s">
        <v>358</v>
      </c>
      <c r="B15" s="504">
        <v>39848</v>
      </c>
      <c r="C15" s="503">
        <v>-8.1822161800963161E-2</v>
      </c>
      <c r="D15" s="504">
        <v>2419425.3091000002</v>
      </c>
      <c r="E15" s="503">
        <v>-7.5182545064430381E-2</v>
      </c>
      <c r="F15" s="504">
        <v>10390</v>
      </c>
      <c r="G15" s="505">
        <v>-0.30047801790883999</v>
      </c>
      <c r="H15" s="504">
        <v>1246335.1733799998</v>
      </c>
      <c r="I15" s="505">
        <v>-0.24022844781920438</v>
      </c>
    </row>
    <row r="16" spans="1:9" ht="15" customHeight="1">
      <c r="A16" s="507" t="s">
        <v>359</v>
      </c>
      <c r="B16" s="510"/>
      <c r="C16" s="506"/>
      <c r="D16" s="510"/>
      <c r="E16" s="511"/>
      <c r="F16" s="510"/>
      <c r="G16" s="506"/>
      <c r="H16" s="510"/>
      <c r="I16" s="511"/>
    </row>
    <row r="17" spans="1:9" ht="12.75" customHeight="1">
      <c r="A17" s="499" t="s">
        <v>351</v>
      </c>
      <c r="B17" s="496">
        <v>267</v>
      </c>
      <c r="C17" s="497">
        <v>-0.13029315960912052</v>
      </c>
      <c r="D17" s="496">
        <v>583967.86754999997</v>
      </c>
      <c r="E17" s="497">
        <v>-0.25288209800351674</v>
      </c>
      <c r="F17" s="496">
        <v>7</v>
      </c>
      <c r="G17" s="497">
        <v>-0.5625</v>
      </c>
      <c r="H17" s="498">
        <v>6601.7826799999993</v>
      </c>
      <c r="I17" s="497">
        <v>-0.8670822379379105</v>
      </c>
    </row>
    <row r="18" spans="1:9" ht="12.75" customHeight="1">
      <c r="A18" s="499" t="s">
        <v>352</v>
      </c>
      <c r="B18" s="496">
        <v>74526</v>
      </c>
      <c r="C18" s="497">
        <v>-1.0733356588939276E-4</v>
      </c>
      <c r="D18" s="496">
        <v>6021640.69912</v>
      </c>
      <c r="E18" s="497">
        <v>-5.9011931268736689E-2</v>
      </c>
      <c r="F18" s="496">
        <v>22939</v>
      </c>
      <c r="G18" s="497">
        <v>-0.43487472592446602</v>
      </c>
      <c r="H18" s="498">
        <v>3043518.4521400002</v>
      </c>
      <c r="I18" s="497">
        <v>-0.39478743828176938</v>
      </c>
    </row>
    <row r="19" spans="1:9" ht="12.75" customHeight="1">
      <c r="A19" s="495" t="s">
        <v>353</v>
      </c>
      <c r="B19" s="496">
        <v>22539</v>
      </c>
      <c r="C19" s="497">
        <v>4.6803958277614336E-3</v>
      </c>
      <c r="D19" s="496">
        <v>3786940.0673700003</v>
      </c>
      <c r="E19" s="497">
        <v>-5.4253836509146752E-2</v>
      </c>
      <c r="F19" s="496">
        <v>4967</v>
      </c>
      <c r="G19" s="497">
        <v>-0.31128674431503051</v>
      </c>
      <c r="H19" s="498">
        <v>1260113.8290600001</v>
      </c>
      <c r="I19" s="497">
        <v>-0.39131383448260576</v>
      </c>
    </row>
    <row r="20" spans="1:9" ht="12.75" customHeight="1">
      <c r="A20" s="499" t="s">
        <v>354</v>
      </c>
      <c r="B20" s="496">
        <v>1467</v>
      </c>
      <c r="C20" s="497">
        <v>8.185840707964602E-2</v>
      </c>
      <c r="D20" s="496">
        <v>1224267.49129</v>
      </c>
      <c r="E20" s="497">
        <v>0.17491463507679286</v>
      </c>
      <c r="F20" s="496">
        <v>326</v>
      </c>
      <c r="G20" s="497">
        <v>-0.2803532008830022</v>
      </c>
      <c r="H20" s="498">
        <v>369874.36531999998</v>
      </c>
      <c r="I20" s="497">
        <v>-0.30192601620544113</v>
      </c>
    </row>
    <row r="21" spans="1:9" ht="12.75" customHeight="1">
      <c r="A21" s="500" t="s">
        <v>355</v>
      </c>
      <c r="B21" s="496">
        <v>0</v>
      </c>
      <c r="C21" s="497">
        <v>-1</v>
      </c>
      <c r="D21" s="496">
        <v>0</v>
      </c>
      <c r="E21" s="497">
        <v>-1</v>
      </c>
      <c r="F21" s="496">
        <v>0</v>
      </c>
      <c r="G21" s="497" t="s">
        <v>150</v>
      </c>
      <c r="H21" s="498">
        <v>0</v>
      </c>
      <c r="I21" s="497" t="s">
        <v>150</v>
      </c>
    </row>
    <row r="22" spans="1:9" ht="29.25">
      <c r="A22" s="495" t="s">
        <v>356</v>
      </c>
      <c r="B22" s="496">
        <v>7565</v>
      </c>
      <c r="C22" s="497">
        <v>2.0504519088088494E-2</v>
      </c>
      <c r="D22" s="496">
        <v>2175295.08971</v>
      </c>
      <c r="E22" s="497">
        <v>1.8996500744785417E-3</v>
      </c>
      <c r="F22" s="496">
        <v>1732</v>
      </c>
      <c r="G22" s="497">
        <v>-0.21805869074492099</v>
      </c>
      <c r="H22" s="498">
        <v>645758.48394000006</v>
      </c>
      <c r="I22" s="497">
        <v>-0.23224459569745362</v>
      </c>
    </row>
    <row r="23" spans="1:9" ht="12.75" customHeight="1">
      <c r="A23" s="499" t="s">
        <v>360</v>
      </c>
      <c r="B23" s="496">
        <v>336</v>
      </c>
      <c r="C23" s="497">
        <v>-0.14503816793893129</v>
      </c>
      <c r="D23" s="496">
        <v>34168.334440000006</v>
      </c>
      <c r="E23" s="497">
        <v>-0.1298799226004799</v>
      </c>
      <c r="F23" s="496">
        <v>54</v>
      </c>
      <c r="G23" s="497">
        <v>-0.5178571428571429</v>
      </c>
      <c r="H23" s="498">
        <v>7619.6931499999992</v>
      </c>
      <c r="I23" s="497">
        <v>-0.67918378354665654</v>
      </c>
    </row>
    <row r="24" spans="1:9" ht="22.5" customHeight="1">
      <c r="A24" s="501" t="s">
        <v>361</v>
      </c>
      <c r="B24" s="502">
        <v>106700</v>
      </c>
      <c r="C24" s="503">
        <v>2.4615268982882054E-3</v>
      </c>
      <c r="D24" s="504">
        <v>13826279.549480002</v>
      </c>
      <c r="E24" s="503">
        <v>-4.2345914118714537E-2</v>
      </c>
      <c r="F24" s="504">
        <v>30025</v>
      </c>
      <c r="G24" s="505">
        <v>-0.40660882626138856</v>
      </c>
      <c r="H24" s="504">
        <v>5333486.6062899996</v>
      </c>
      <c r="I24" s="505">
        <v>-0.37572065959948131</v>
      </c>
    </row>
    <row r="25" spans="1:9" ht="15" customHeight="1">
      <c r="A25" s="507" t="s">
        <v>362</v>
      </c>
      <c r="B25" s="510"/>
      <c r="C25" s="506"/>
      <c r="D25" s="510"/>
      <c r="E25" s="512"/>
      <c r="F25" s="510"/>
      <c r="G25" s="506"/>
      <c r="H25" s="510"/>
      <c r="I25" s="512"/>
    </row>
    <row r="26" spans="1:9" ht="12.75" customHeight="1">
      <c r="A26" s="499" t="s">
        <v>351</v>
      </c>
      <c r="B26" s="496">
        <v>12</v>
      </c>
      <c r="C26" s="497">
        <v>-0.14285714285714285</v>
      </c>
      <c r="D26" s="496">
        <v>331.84321</v>
      </c>
      <c r="E26" s="497">
        <v>-0.4098272557398252</v>
      </c>
      <c r="F26" s="496"/>
      <c r="G26" s="497"/>
      <c r="H26" s="496"/>
      <c r="I26" s="497"/>
    </row>
    <row r="27" spans="1:9" ht="12.75" customHeight="1">
      <c r="A27" s="499" t="s">
        <v>352</v>
      </c>
      <c r="B27" s="496">
        <v>5</v>
      </c>
      <c r="C27" s="497">
        <v>0</v>
      </c>
      <c r="D27" s="496">
        <v>1.4999999999999999E-4</v>
      </c>
      <c r="E27" s="497">
        <v>0</v>
      </c>
      <c r="F27" s="496"/>
      <c r="G27" s="497"/>
      <c r="H27" s="496"/>
      <c r="I27" s="497"/>
    </row>
    <row r="28" spans="1:9" ht="12.75" customHeight="1">
      <c r="A28" s="495" t="s">
        <v>353</v>
      </c>
      <c r="B28" s="496">
        <v>1</v>
      </c>
      <c r="C28" s="497" t="s">
        <v>150</v>
      </c>
      <c r="D28" s="496">
        <v>0</v>
      </c>
      <c r="E28" s="497" t="s">
        <v>150</v>
      </c>
      <c r="F28" s="496"/>
      <c r="G28" s="497"/>
      <c r="H28" s="496"/>
      <c r="I28" s="497"/>
    </row>
    <row r="29" spans="1:9" ht="12.75" customHeight="1">
      <c r="A29" s="499" t="s">
        <v>354</v>
      </c>
      <c r="B29" s="496">
        <v>0</v>
      </c>
      <c r="C29" s="497" t="s">
        <v>150</v>
      </c>
      <c r="D29" s="496">
        <v>0</v>
      </c>
      <c r="E29" s="497" t="s">
        <v>150</v>
      </c>
      <c r="F29" s="496"/>
      <c r="G29" s="497"/>
      <c r="H29" s="496"/>
      <c r="I29" s="497"/>
    </row>
    <row r="30" spans="1:9" ht="12.75" customHeight="1">
      <c r="A30" s="500" t="s">
        <v>363</v>
      </c>
      <c r="B30" s="496">
        <v>0</v>
      </c>
      <c r="C30" s="497" t="s">
        <v>150</v>
      </c>
      <c r="D30" s="496">
        <v>0</v>
      </c>
      <c r="E30" s="497" t="s">
        <v>150</v>
      </c>
      <c r="F30" s="496"/>
      <c r="G30" s="497"/>
      <c r="H30" s="496"/>
      <c r="I30" s="497"/>
    </row>
    <row r="31" spans="1:9" ht="29.25">
      <c r="A31" s="495" t="s">
        <v>356</v>
      </c>
      <c r="B31" s="496">
        <v>6</v>
      </c>
      <c r="C31" s="497">
        <v>0</v>
      </c>
      <c r="D31" s="496">
        <v>0</v>
      </c>
      <c r="E31" s="497" t="s">
        <v>150</v>
      </c>
      <c r="F31" s="496"/>
      <c r="G31" s="497"/>
      <c r="H31" s="496"/>
      <c r="I31" s="497"/>
    </row>
    <row r="32" spans="1:9" ht="12.75" customHeight="1">
      <c r="A32" s="499" t="s">
        <v>357</v>
      </c>
      <c r="B32" s="496">
        <v>0</v>
      </c>
      <c r="C32" s="497" t="s">
        <v>150</v>
      </c>
      <c r="D32" s="496">
        <v>0</v>
      </c>
      <c r="E32" s="497" t="s">
        <v>150</v>
      </c>
      <c r="F32" s="496"/>
      <c r="G32" s="497"/>
      <c r="H32" s="496"/>
      <c r="I32" s="497"/>
    </row>
    <row r="33" spans="1:9" ht="22.5" customHeight="1">
      <c r="A33" s="501" t="s">
        <v>358</v>
      </c>
      <c r="B33" s="504">
        <v>24</v>
      </c>
      <c r="C33" s="503">
        <v>-0.04</v>
      </c>
      <c r="D33" s="504">
        <v>331.84335999999996</v>
      </c>
      <c r="E33" s="503">
        <v>-0.40982714641011586</v>
      </c>
      <c r="F33" s="504"/>
      <c r="G33" s="503"/>
      <c r="H33" s="504"/>
      <c r="I33" s="503"/>
    </row>
    <row r="34" spans="1:9" ht="12.75" customHeight="1">
      <c r="A34" s="17" t="s">
        <v>364</v>
      </c>
    </row>
    <row r="35" spans="1:9" ht="48" customHeight="1">
      <c r="A35" s="1189" t="s">
        <v>365</v>
      </c>
      <c r="B35" s="1189"/>
      <c r="C35" s="1189"/>
      <c r="D35" s="1189"/>
      <c r="E35" s="1189"/>
      <c r="F35" s="1189"/>
      <c r="G35" s="1189"/>
      <c r="H35" s="1189"/>
      <c r="I35" s="1189"/>
    </row>
    <row r="36" spans="1:9" ht="25.5" customHeight="1">
      <c r="A36" s="1187" t="s">
        <v>366</v>
      </c>
      <c r="B36" s="1187"/>
      <c r="C36" s="1187"/>
      <c r="D36" s="1187"/>
      <c r="E36" s="1187"/>
      <c r="F36" s="1187"/>
      <c r="G36" s="1187"/>
      <c r="H36" s="1187"/>
      <c r="I36" s="1187"/>
    </row>
    <row r="37" spans="1:9" ht="58.5" customHeight="1">
      <c r="A37" s="1182" t="s">
        <v>828</v>
      </c>
      <c r="B37" s="1182"/>
      <c r="C37" s="1182"/>
      <c r="D37" s="1182"/>
      <c r="E37" s="1182"/>
      <c r="F37" s="1182"/>
      <c r="G37" s="1182"/>
      <c r="H37" s="1182"/>
      <c r="I37" s="1182"/>
    </row>
    <row r="38" spans="1:9" ht="22.5" customHeight="1">
      <c r="A38" s="1187" t="s">
        <v>341</v>
      </c>
      <c r="B38" s="1187"/>
      <c r="C38" s="1187"/>
      <c r="D38" s="1187"/>
      <c r="E38" s="1187"/>
      <c r="F38" s="1187"/>
      <c r="G38" s="1187"/>
      <c r="H38" s="1187"/>
      <c r="I38" s="1187"/>
    </row>
    <row r="39" spans="1:9" ht="12.75" customHeight="1"/>
    <row r="40" spans="1:9" ht="12.75" customHeight="1">
      <c r="A40" s="636" t="s">
        <v>87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5" t="s">
        <v>902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749</v>
      </c>
      <c r="C1" s="43"/>
      <c r="O1" s="140"/>
    </row>
    <row r="2" spans="1:15">
      <c r="A2" s="545" t="s">
        <v>750</v>
      </c>
      <c r="O2" s="66"/>
    </row>
    <row r="3" spans="1:15" ht="12.75" customHeight="1">
      <c r="A3" s="43"/>
      <c r="B3" s="64"/>
      <c r="C3" s="64"/>
      <c r="D3" s="64"/>
      <c r="E3" s="64"/>
      <c r="F3" s="64"/>
      <c r="G3" s="64"/>
      <c r="H3" s="64"/>
      <c r="I3" s="64"/>
      <c r="J3" s="64"/>
      <c r="K3" s="64"/>
      <c r="L3" s="64"/>
      <c r="M3" s="64"/>
      <c r="O3" s="65" t="s">
        <v>268</v>
      </c>
    </row>
    <row r="4" spans="1:15" ht="30.75" customHeight="1">
      <c r="A4" s="522" t="s">
        <v>1501</v>
      </c>
      <c r="B4" s="1190" t="s">
        <v>307</v>
      </c>
      <c r="C4" s="1190"/>
      <c r="D4" s="1190" t="s">
        <v>308</v>
      </c>
      <c r="E4" s="1190"/>
      <c r="F4" s="1190" t="s">
        <v>309</v>
      </c>
      <c r="G4" s="1190"/>
      <c r="H4" s="1190" t="s">
        <v>310</v>
      </c>
      <c r="I4" s="1190"/>
      <c r="J4" s="1190" t="s">
        <v>311</v>
      </c>
      <c r="K4" s="1190"/>
      <c r="L4" s="1190" t="s">
        <v>312</v>
      </c>
      <c r="M4" s="1190"/>
      <c r="N4" s="1190" t="s">
        <v>313</v>
      </c>
      <c r="O4" s="1190"/>
    </row>
    <row r="5" spans="1:15" ht="48.75" customHeight="1">
      <c r="A5" s="814" t="s">
        <v>306</v>
      </c>
      <c r="B5" s="815" t="s">
        <v>314</v>
      </c>
      <c r="C5" s="815" t="s">
        <v>315</v>
      </c>
      <c r="D5" s="815" t="s">
        <v>314</v>
      </c>
      <c r="E5" s="815" t="s">
        <v>315</v>
      </c>
      <c r="F5" s="815" t="s">
        <v>314</v>
      </c>
      <c r="G5" s="815" t="s">
        <v>315</v>
      </c>
      <c r="H5" s="815" t="s">
        <v>314</v>
      </c>
      <c r="I5" s="815" t="s">
        <v>315</v>
      </c>
      <c r="J5" s="815" t="s">
        <v>314</v>
      </c>
      <c r="K5" s="815" t="s">
        <v>315</v>
      </c>
      <c r="L5" s="815" t="s">
        <v>314</v>
      </c>
      <c r="M5" s="815" t="s">
        <v>315</v>
      </c>
      <c r="N5" s="815" t="s">
        <v>314</v>
      </c>
      <c r="O5" s="815" t="s">
        <v>315</v>
      </c>
    </row>
    <row r="6" spans="1:15" ht="13.5" customHeight="1">
      <c r="A6" s="523" t="s">
        <v>316</v>
      </c>
      <c r="B6" s="524">
        <v>13453348.035530003</v>
      </c>
      <c r="C6" s="524">
        <v>338295.73975000001</v>
      </c>
      <c r="D6" s="524">
        <v>461582.29832999996</v>
      </c>
      <c r="E6" s="524">
        <v>32253.195530000005</v>
      </c>
      <c r="F6" s="524">
        <v>33477.189729999991</v>
      </c>
      <c r="G6" s="524">
        <v>12805.039779999999</v>
      </c>
      <c r="H6" s="524">
        <v>33371.380799999999</v>
      </c>
      <c r="I6" s="524">
        <v>12722.446800000002</v>
      </c>
      <c r="J6" s="524">
        <v>405718.80625999998</v>
      </c>
      <c r="K6" s="524">
        <v>284637.50963000004</v>
      </c>
      <c r="L6" s="524">
        <v>14387497.710649999</v>
      </c>
      <c r="M6" s="524">
        <v>680713.93148999999</v>
      </c>
      <c r="N6" s="524">
        <v>2860339.0828200001</v>
      </c>
      <c r="O6" s="524">
        <v>268663.71610000002</v>
      </c>
    </row>
    <row r="7" spans="1:15" ht="13.5" customHeight="1">
      <c r="A7" s="527" t="s">
        <v>317</v>
      </c>
      <c r="B7" s="528">
        <v>586386.96061000007</v>
      </c>
      <c r="C7" s="528">
        <v>24613.289040000003</v>
      </c>
      <c r="D7" s="528">
        <v>1624.6119899999999</v>
      </c>
      <c r="E7" s="528">
        <v>256.94682999999998</v>
      </c>
      <c r="F7" s="528">
        <v>29.16</v>
      </c>
      <c r="G7" s="528">
        <v>11.602</v>
      </c>
      <c r="H7" s="528">
        <v>1130.9190000000001</v>
      </c>
      <c r="I7" s="528">
        <v>17.229500000000002</v>
      </c>
      <c r="J7" s="528">
        <v>93164.029559999995</v>
      </c>
      <c r="K7" s="528">
        <v>84457.702839999998</v>
      </c>
      <c r="L7" s="528">
        <v>682335.68115999992</v>
      </c>
      <c r="M7" s="528">
        <v>109356.77021</v>
      </c>
      <c r="N7" s="528">
        <v>327797.65688000002</v>
      </c>
      <c r="O7" s="528">
        <v>30658.594209999996</v>
      </c>
    </row>
    <row r="8" spans="1:15" ht="13.5" customHeight="1">
      <c r="A8" s="527" t="s">
        <v>318</v>
      </c>
      <c r="B8" s="528">
        <v>5853495.2796700001</v>
      </c>
      <c r="C8" s="528">
        <v>86380.104179999995</v>
      </c>
      <c r="D8" s="528">
        <v>324083.96288000001</v>
      </c>
      <c r="E8" s="528">
        <v>13377.046859999999</v>
      </c>
      <c r="F8" s="528">
        <v>9780.7372900000009</v>
      </c>
      <c r="G8" s="528">
        <v>2578.97552</v>
      </c>
      <c r="H8" s="528">
        <v>10989.687860000002</v>
      </c>
      <c r="I8" s="528">
        <v>3833.4657700000007</v>
      </c>
      <c r="J8" s="528">
        <v>53357.956869999995</v>
      </c>
      <c r="K8" s="528">
        <v>50153.325000000004</v>
      </c>
      <c r="L8" s="528">
        <v>6251707.6245700009</v>
      </c>
      <c r="M8" s="528">
        <v>156322.91733</v>
      </c>
      <c r="N8" s="528">
        <v>553893.44088000001</v>
      </c>
      <c r="O8" s="528">
        <v>24479.073</v>
      </c>
    </row>
    <row r="9" spans="1:15" ht="13.5" customHeight="1">
      <c r="A9" s="527" t="s">
        <v>319</v>
      </c>
      <c r="B9" s="528">
        <v>3736680.8823900004</v>
      </c>
      <c r="C9" s="528">
        <v>130125.67844</v>
      </c>
      <c r="D9" s="528">
        <v>87326.835609999995</v>
      </c>
      <c r="E9" s="528">
        <v>16593.664419999997</v>
      </c>
      <c r="F9" s="528">
        <v>21198.894569999997</v>
      </c>
      <c r="G9" s="528">
        <v>9461.020050000001</v>
      </c>
      <c r="H9" s="528">
        <v>20056.63884</v>
      </c>
      <c r="I9" s="528">
        <v>8575.6531499999983</v>
      </c>
      <c r="J9" s="528">
        <v>29531.514539999996</v>
      </c>
      <c r="K9" s="528">
        <v>28518.973250000003</v>
      </c>
      <c r="L9" s="528">
        <v>3894794.7659500004</v>
      </c>
      <c r="M9" s="528">
        <v>193274.98931</v>
      </c>
      <c r="N9" s="528">
        <v>998281.32958999986</v>
      </c>
      <c r="O9" s="528">
        <v>105538.50641</v>
      </c>
    </row>
    <row r="10" spans="1:15" ht="13.5" customHeight="1">
      <c r="A10" s="527" t="s">
        <v>320</v>
      </c>
      <c r="B10" s="528">
        <v>1222463.0988700001</v>
      </c>
      <c r="C10" s="528">
        <v>56355.964509999998</v>
      </c>
      <c r="D10" s="528">
        <v>7059.1985100000002</v>
      </c>
      <c r="E10" s="528">
        <v>858.68264999999997</v>
      </c>
      <c r="F10" s="528">
        <v>161.51097000000001</v>
      </c>
      <c r="G10" s="528">
        <v>32.980119999999999</v>
      </c>
      <c r="H10" s="528">
        <v>0</v>
      </c>
      <c r="I10" s="528">
        <v>0</v>
      </c>
      <c r="J10" s="528">
        <v>11178.240599999999</v>
      </c>
      <c r="K10" s="528">
        <v>8227.3190899999991</v>
      </c>
      <c r="L10" s="528">
        <v>1240862.04895</v>
      </c>
      <c r="M10" s="528">
        <v>65474.946369999998</v>
      </c>
      <c r="N10" s="528">
        <v>494223.31401999999</v>
      </c>
      <c r="O10" s="528">
        <v>33303.749579999996</v>
      </c>
    </row>
    <row r="11" spans="1:15" ht="13.5" customHeight="1">
      <c r="A11" s="527" t="s">
        <v>321</v>
      </c>
      <c r="B11" s="528">
        <v>0</v>
      </c>
      <c r="C11" s="528">
        <v>0</v>
      </c>
      <c r="D11" s="528">
        <v>0</v>
      </c>
      <c r="E11" s="528">
        <v>0</v>
      </c>
      <c r="F11" s="528">
        <v>0</v>
      </c>
      <c r="G11" s="528">
        <v>0</v>
      </c>
      <c r="H11" s="528">
        <v>0</v>
      </c>
      <c r="I11" s="528">
        <v>0</v>
      </c>
      <c r="J11" s="528">
        <v>0</v>
      </c>
      <c r="K11" s="528">
        <v>0</v>
      </c>
      <c r="L11" s="528">
        <v>0</v>
      </c>
      <c r="M11" s="528">
        <v>0</v>
      </c>
      <c r="N11" s="528">
        <v>0</v>
      </c>
      <c r="O11" s="528">
        <v>0</v>
      </c>
    </row>
    <row r="12" spans="1:15" ht="22.5">
      <c r="A12" s="527" t="s">
        <v>322</v>
      </c>
      <c r="B12" s="528">
        <v>2020271.7440200003</v>
      </c>
      <c r="C12" s="528">
        <v>38623.758510000007</v>
      </c>
      <c r="D12" s="528">
        <v>40425.968489999992</v>
      </c>
      <c r="E12" s="528">
        <v>1077.99756</v>
      </c>
      <c r="F12" s="528">
        <v>2281.1758599999998</v>
      </c>
      <c r="G12" s="528">
        <v>718.83286999999996</v>
      </c>
      <c r="H12" s="528">
        <v>1189.0531000000001</v>
      </c>
      <c r="I12" s="528">
        <v>296.00837999999999</v>
      </c>
      <c r="J12" s="528">
        <v>216019.72524</v>
      </c>
      <c r="K12" s="528">
        <v>110869.25675</v>
      </c>
      <c r="L12" s="528">
        <v>2280187.6667099996</v>
      </c>
      <c r="M12" s="528">
        <v>151585.85407</v>
      </c>
      <c r="N12" s="528">
        <v>482512.02239999996</v>
      </c>
      <c r="O12" s="528">
        <v>74426.720159999997</v>
      </c>
    </row>
    <row r="13" spans="1:15" ht="13.5" customHeight="1">
      <c r="A13" s="527" t="s">
        <v>323</v>
      </c>
      <c r="B13" s="528">
        <v>34050.069969999997</v>
      </c>
      <c r="C13" s="528">
        <v>2196.9450699999998</v>
      </c>
      <c r="D13" s="528">
        <v>1061.7208500000002</v>
      </c>
      <c r="E13" s="528">
        <v>88.857210000000009</v>
      </c>
      <c r="F13" s="528">
        <v>25.711040000000001</v>
      </c>
      <c r="G13" s="528">
        <v>1.6292200000000001</v>
      </c>
      <c r="H13" s="528">
        <v>5.0819999999999999</v>
      </c>
      <c r="I13" s="528">
        <v>0.09</v>
      </c>
      <c r="J13" s="528">
        <v>2467.3394499999999</v>
      </c>
      <c r="K13" s="528">
        <v>2410.9327000000003</v>
      </c>
      <c r="L13" s="528">
        <v>37609.923310000006</v>
      </c>
      <c r="M13" s="528">
        <v>4698.4542000000001</v>
      </c>
      <c r="N13" s="528">
        <v>3631.3190500000001</v>
      </c>
      <c r="O13" s="528">
        <v>257.07274000000001</v>
      </c>
    </row>
    <row r="14" spans="1:15" ht="13.5" customHeight="1">
      <c r="A14" s="523" t="s">
        <v>324</v>
      </c>
      <c r="B14" s="524">
        <v>2424573.6516399998</v>
      </c>
      <c r="C14" s="524">
        <v>2084.4600400000004</v>
      </c>
      <c r="D14" s="524">
        <v>69609.507629999993</v>
      </c>
      <c r="E14" s="524">
        <v>1448.4244600000002</v>
      </c>
      <c r="F14" s="524">
        <v>3406.2197399999995</v>
      </c>
      <c r="G14" s="524">
        <v>1477.9346699999999</v>
      </c>
      <c r="H14" s="524">
        <v>937.64437999999984</v>
      </c>
      <c r="I14" s="524">
        <v>765.24657999999988</v>
      </c>
      <c r="J14" s="524">
        <v>79984.741009999983</v>
      </c>
      <c r="K14" s="524">
        <v>75303.133789999978</v>
      </c>
      <c r="L14" s="524">
        <v>2578511.7643999998</v>
      </c>
      <c r="M14" s="524">
        <v>81079.199540000016</v>
      </c>
      <c r="N14" s="524">
        <v>105723.81575000001</v>
      </c>
      <c r="O14" s="524">
        <v>2910.4070100000004</v>
      </c>
    </row>
    <row r="15" spans="1:15" ht="13.5" customHeight="1">
      <c r="A15" s="527" t="s">
        <v>317</v>
      </c>
      <c r="B15" s="528">
        <v>155485.25175999998</v>
      </c>
      <c r="C15" s="528">
        <v>250.07061000000002</v>
      </c>
      <c r="D15" s="528">
        <v>0.09</v>
      </c>
      <c r="E15" s="528">
        <v>2.3000000000000001E-4</v>
      </c>
      <c r="F15" s="528">
        <v>5.3</v>
      </c>
      <c r="G15" s="528">
        <v>5.3</v>
      </c>
      <c r="H15" s="528">
        <v>0</v>
      </c>
      <c r="I15" s="528">
        <v>0</v>
      </c>
      <c r="J15" s="528">
        <v>137.38618</v>
      </c>
      <c r="K15" s="528">
        <v>137.38618</v>
      </c>
      <c r="L15" s="528">
        <v>155628.02794</v>
      </c>
      <c r="M15" s="528">
        <v>392.75702000000001</v>
      </c>
      <c r="N15" s="528">
        <v>0</v>
      </c>
      <c r="O15" s="528">
        <v>0</v>
      </c>
    </row>
    <row r="16" spans="1:15" ht="13.5" customHeight="1">
      <c r="A16" s="527" t="s">
        <v>318</v>
      </c>
      <c r="B16" s="528">
        <v>1787957.7234699999</v>
      </c>
      <c r="C16" s="528">
        <v>1130.12193</v>
      </c>
      <c r="D16" s="528">
        <v>66828.152559999988</v>
      </c>
      <c r="E16" s="528">
        <v>1332.0499600000003</v>
      </c>
      <c r="F16" s="528">
        <v>3176.19632</v>
      </c>
      <c r="G16" s="528">
        <v>1415.37048</v>
      </c>
      <c r="H16" s="528">
        <v>682.64119000000017</v>
      </c>
      <c r="I16" s="528">
        <v>521.16733999999997</v>
      </c>
      <c r="J16" s="528">
        <v>57151.756580000008</v>
      </c>
      <c r="K16" s="528">
        <v>53176.80143</v>
      </c>
      <c r="L16" s="528">
        <v>1915796.4701199997</v>
      </c>
      <c r="M16" s="528">
        <v>57575.511140000002</v>
      </c>
      <c r="N16" s="528">
        <v>80873.846189999997</v>
      </c>
      <c r="O16" s="528">
        <v>2689.3994099999995</v>
      </c>
    </row>
    <row r="17" spans="1:15" ht="13.5" customHeight="1">
      <c r="A17" s="527" t="s">
        <v>325</v>
      </c>
      <c r="B17" s="528">
        <v>401448.00623</v>
      </c>
      <c r="C17" s="528">
        <v>476.49190000000004</v>
      </c>
      <c r="D17" s="528">
        <v>1656.48226</v>
      </c>
      <c r="E17" s="528">
        <v>106.53175999999999</v>
      </c>
      <c r="F17" s="528">
        <v>99.251890000000003</v>
      </c>
      <c r="G17" s="528">
        <v>14.937029999999998</v>
      </c>
      <c r="H17" s="528">
        <v>255.00318999999999</v>
      </c>
      <c r="I17" s="528">
        <v>244.07924</v>
      </c>
      <c r="J17" s="528">
        <v>8271.2168899999997</v>
      </c>
      <c r="K17" s="528">
        <v>8218.6876900000007</v>
      </c>
      <c r="L17" s="528">
        <v>411729.96045999997</v>
      </c>
      <c r="M17" s="528">
        <v>9060.7276200000015</v>
      </c>
      <c r="N17" s="528">
        <v>10926.831039999999</v>
      </c>
      <c r="O17" s="528">
        <v>144.69891999999999</v>
      </c>
    </row>
    <row r="18" spans="1:15" ht="13.5" customHeight="1">
      <c r="A18" s="527" t="s">
        <v>326</v>
      </c>
      <c r="B18" s="528">
        <v>14148.9954</v>
      </c>
      <c r="C18" s="528">
        <v>12.94369</v>
      </c>
      <c r="D18" s="528">
        <v>609.50191000000007</v>
      </c>
      <c r="E18" s="528">
        <v>6.1036400000000004</v>
      </c>
      <c r="F18" s="528">
        <v>125.47153</v>
      </c>
      <c r="G18" s="528">
        <v>42.327160000000006</v>
      </c>
      <c r="H18" s="528">
        <v>0</v>
      </c>
      <c r="I18" s="528">
        <v>0</v>
      </c>
      <c r="J18" s="528">
        <v>9680.2109300000011</v>
      </c>
      <c r="K18" s="528">
        <v>9026.08806</v>
      </c>
      <c r="L18" s="528">
        <v>24564.179770000002</v>
      </c>
      <c r="M18" s="528">
        <v>9087.4625499999984</v>
      </c>
      <c r="N18" s="528">
        <v>3357.7082700000001</v>
      </c>
      <c r="O18" s="528">
        <v>60.774660000000004</v>
      </c>
    </row>
    <row r="19" spans="1:15" ht="13.5" customHeight="1">
      <c r="A19" s="527" t="s">
        <v>327</v>
      </c>
      <c r="B19" s="528">
        <v>0</v>
      </c>
      <c r="C19" s="528">
        <v>0</v>
      </c>
      <c r="D19" s="528">
        <v>0</v>
      </c>
      <c r="E19" s="528">
        <v>0</v>
      </c>
      <c r="F19" s="528">
        <v>0</v>
      </c>
      <c r="G19" s="528">
        <v>0</v>
      </c>
      <c r="H19" s="528">
        <v>0</v>
      </c>
      <c r="I19" s="528">
        <v>0</v>
      </c>
      <c r="J19" s="528">
        <v>0</v>
      </c>
      <c r="K19" s="528">
        <v>0</v>
      </c>
      <c r="L19" s="528">
        <v>0</v>
      </c>
      <c r="M19" s="528">
        <v>0</v>
      </c>
      <c r="N19" s="528">
        <v>0</v>
      </c>
      <c r="O19" s="528">
        <v>0</v>
      </c>
    </row>
    <row r="20" spans="1:15" ht="22.5">
      <c r="A20" s="527" t="s">
        <v>322</v>
      </c>
      <c r="B20" s="528">
        <v>65452.595630000003</v>
      </c>
      <c r="C20" s="528">
        <v>214.83190999999999</v>
      </c>
      <c r="D20" s="528">
        <v>439.95348999999999</v>
      </c>
      <c r="E20" s="528">
        <v>3.5926899999999997</v>
      </c>
      <c r="F20" s="528">
        <v>0</v>
      </c>
      <c r="G20" s="528">
        <v>0</v>
      </c>
      <c r="H20" s="528">
        <v>0</v>
      </c>
      <c r="I20" s="528">
        <v>0</v>
      </c>
      <c r="J20" s="528">
        <v>4744.170430000001</v>
      </c>
      <c r="K20" s="528">
        <v>4744.170430000001</v>
      </c>
      <c r="L20" s="528">
        <v>70636.719549999994</v>
      </c>
      <c r="M20" s="528">
        <v>4962.5950300000004</v>
      </c>
      <c r="N20" s="528">
        <v>10552.157039999998</v>
      </c>
      <c r="O20" s="528">
        <v>15.394069999999999</v>
      </c>
    </row>
    <row r="21" spans="1:15" ht="13.5" customHeight="1">
      <c r="A21" s="527" t="s">
        <v>328</v>
      </c>
      <c r="B21" s="528">
        <v>81.079149999999998</v>
      </c>
      <c r="C21" s="528">
        <v>0</v>
      </c>
      <c r="D21" s="528">
        <v>75.32741</v>
      </c>
      <c r="E21" s="528">
        <v>0.14618</v>
      </c>
      <c r="F21" s="528">
        <v>0</v>
      </c>
      <c r="G21" s="528">
        <v>0</v>
      </c>
      <c r="H21" s="528">
        <v>0</v>
      </c>
      <c r="I21" s="528">
        <v>0</v>
      </c>
      <c r="J21" s="528">
        <v>0</v>
      </c>
      <c r="K21" s="528">
        <v>0</v>
      </c>
      <c r="L21" s="528">
        <v>156.40655999999998</v>
      </c>
      <c r="M21" s="528">
        <v>0.14618</v>
      </c>
      <c r="N21" s="528">
        <v>13.273209999999999</v>
      </c>
      <c r="O21" s="528">
        <v>0.13994999999999999</v>
      </c>
    </row>
    <row r="22" spans="1:15" ht="13.5" customHeight="1">
      <c r="A22" s="523" t="s">
        <v>329</v>
      </c>
      <c r="B22" s="524">
        <v>336.45958000000002</v>
      </c>
      <c r="C22" s="524">
        <v>19.695650000000001</v>
      </c>
      <c r="D22" s="524">
        <v>0</v>
      </c>
      <c r="E22" s="524">
        <v>0</v>
      </c>
      <c r="F22" s="524">
        <v>0</v>
      </c>
      <c r="G22" s="524">
        <v>0</v>
      </c>
      <c r="H22" s="524">
        <v>0</v>
      </c>
      <c r="I22" s="524">
        <v>0</v>
      </c>
      <c r="J22" s="524">
        <v>136118.06167</v>
      </c>
      <c r="K22" s="524">
        <v>121042.64792</v>
      </c>
      <c r="L22" s="524">
        <v>136454.52124999996</v>
      </c>
      <c r="M22" s="524">
        <v>121062.34361</v>
      </c>
      <c r="N22" s="524">
        <v>134072.84262000001</v>
      </c>
      <c r="O22" s="524">
        <v>118677.8389</v>
      </c>
    </row>
    <row r="23" spans="1:15" ht="13.5" customHeight="1">
      <c r="A23" s="527" t="s">
        <v>317</v>
      </c>
      <c r="B23" s="528">
        <v>334.12941999999998</v>
      </c>
      <c r="C23" s="528">
        <v>19.69416</v>
      </c>
      <c r="D23" s="528">
        <v>0</v>
      </c>
      <c r="E23" s="528">
        <v>0</v>
      </c>
      <c r="F23" s="528">
        <v>0</v>
      </c>
      <c r="G23" s="528">
        <v>0</v>
      </c>
      <c r="H23" s="528">
        <v>0</v>
      </c>
      <c r="I23" s="528">
        <v>0</v>
      </c>
      <c r="J23" s="528">
        <v>130793.66073999999</v>
      </c>
      <c r="K23" s="528">
        <v>115718.24703</v>
      </c>
      <c r="L23" s="528">
        <v>131127.79016</v>
      </c>
      <c r="M23" s="528">
        <v>115737.94122999998</v>
      </c>
      <c r="N23" s="528">
        <v>129126.30791</v>
      </c>
      <c r="O23" s="528">
        <v>113733.58434</v>
      </c>
    </row>
    <row r="24" spans="1:15" ht="13.5" customHeight="1">
      <c r="A24" s="527" t="s">
        <v>330</v>
      </c>
      <c r="B24" s="528">
        <v>5.015E-2</v>
      </c>
      <c r="C24" s="528">
        <v>1.49E-3</v>
      </c>
      <c r="D24" s="528">
        <v>0</v>
      </c>
      <c r="E24" s="528">
        <v>0</v>
      </c>
      <c r="F24" s="528">
        <v>0</v>
      </c>
      <c r="G24" s="528">
        <v>0</v>
      </c>
      <c r="H24" s="528">
        <v>0</v>
      </c>
      <c r="I24" s="528">
        <v>0</v>
      </c>
      <c r="J24" s="528">
        <v>870.46095000000003</v>
      </c>
      <c r="K24" s="528">
        <v>870.46095000000003</v>
      </c>
      <c r="L24" s="528">
        <v>870.51109999999994</v>
      </c>
      <c r="M24" s="528">
        <v>870.46244000000002</v>
      </c>
      <c r="N24" s="528">
        <v>490.31473</v>
      </c>
      <c r="O24" s="528">
        <v>490.31458000000003</v>
      </c>
    </row>
    <row r="25" spans="1:15" ht="13.5" customHeight="1">
      <c r="A25" s="527" t="s">
        <v>319</v>
      </c>
      <c r="B25" s="528">
        <v>2.2799999999999998</v>
      </c>
      <c r="C25" s="528">
        <v>0</v>
      </c>
      <c r="D25" s="528">
        <v>0</v>
      </c>
      <c r="E25" s="528">
        <v>0</v>
      </c>
      <c r="F25" s="528">
        <v>0</v>
      </c>
      <c r="G25" s="528">
        <v>0</v>
      </c>
      <c r="H25" s="528">
        <v>0</v>
      </c>
      <c r="I25" s="528">
        <v>0</v>
      </c>
      <c r="J25" s="528">
        <v>0</v>
      </c>
      <c r="K25" s="528">
        <v>0</v>
      </c>
      <c r="L25" s="528">
        <v>2.2799999999999998</v>
      </c>
      <c r="M25" s="528">
        <v>0</v>
      </c>
      <c r="N25" s="528">
        <v>2.2799999999999998</v>
      </c>
      <c r="O25" s="528">
        <v>0</v>
      </c>
    </row>
    <row r="26" spans="1:15" ht="13.5" customHeight="1">
      <c r="A26" s="527" t="s">
        <v>331</v>
      </c>
      <c r="B26" s="528">
        <v>0</v>
      </c>
      <c r="C26" s="528">
        <v>0</v>
      </c>
      <c r="D26" s="528">
        <v>0</v>
      </c>
      <c r="E26" s="528">
        <v>0</v>
      </c>
      <c r="F26" s="528">
        <v>0</v>
      </c>
      <c r="G26" s="528">
        <v>0</v>
      </c>
      <c r="H26" s="528">
        <v>0</v>
      </c>
      <c r="I26" s="528">
        <v>0</v>
      </c>
      <c r="J26" s="528">
        <v>0</v>
      </c>
      <c r="K26" s="528">
        <v>0</v>
      </c>
      <c r="L26" s="528">
        <v>0</v>
      </c>
      <c r="M26" s="528">
        <v>0</v>
      </c>
      <c r="N26" s="528">
        <v>0</v>
      </c>
      <c r="O26" s="528">
        <v>0</v>
      </c>
    </row>
    <row r="27" spans="1:15" ht="13.5" customHeight="1">
      <c r="A27" s="527" t="s">
        <v>327</v>
      </c>
      <c r="B27" s="528">
        <v>0</v>
      </c>
      <c r="C27" s="528">
        <v>0</v>
      </c>
      <c r="D27" s="528">
        <v>0</v>
      </c>
      <c r="E27" s="528">
        <v>0</v>
      </c>
      <c r="F27" s="528">
        <v>0</v>
      </c>
      <c r="G27" s="528">
        <v>0</v>
      </c>
      <c r="H27" s="528">
        <v>0</v>
      </c>
      <c r="I27" s="528">
        <v>0</v>
      </c>
      <c r="J27" s="528">
        <v>0</v>
      </c>
      <c r="K27" s="528">
        <v>0</v>
      </c>
      <c r="L27" s="528">
        <v>0</v>
      </c>
      <c r="M27" s="528">
        <v>0</v>
      </c>
      <c r="N27" s="528">
        <v>0</v>
      </c>
      <c r="O27" s="528">
        <v>0</v>
      </c>
    </row>
    <row r="28" spans="1:15" ht="22.5">
      <c r="A28" s="527" t="s">
        <v>322</v>
      </c>
      <c r="B28" s="528">
        <v>1.0000000000000001E-5</v>
      </c>
      <c r="C28" s="528">
        <v>0</v>
      </c>
      <c r="D28" s="528">
        <v>0</v>
      </c>
      <c r="E28" s="528">
        <v>0</v>
      </c>
      <c r="F28" s="528">
        <v>0</v>
      </c>
      <c r="G28" s="528">
        <v>0</v>
      </c>
      <c r="H28" s="528">
        <v>0</v>
      </c>
      <c r="I28" s="528">
        <v>0</v>
      </c>
      <c r="J28" s="528">
        <v>4453.9399800000001</v>
      </c>
      <c r="K28" s="528">
        <v>4453.9399400000002</v>
      </c>
      <c r="L28" s="528">
        <v>4453.9399899999999</v>
      </c>
      <c r="M28" s="528">
        <v>4453.9399400000002</v>
      </c>
      <c r="N28" s="528">
        <v>4453.9399800000001</v>
      </c>
      <c r="O28" s="528">
        <v>4453.9399800000001</v>
      </c>
    </row>
    <row r="29" spans="1:15" ht="13.5" customHeight="1">
      <c r="A29" s="527" t="s">
        <v>328</v>
      </c>
      <c r="B29" s="528">
        <v>0</v>
      </c>
      <c r="C29" s="528">
        <v>0</v>
      </c>
      <c r="D29" s="528">
        <v>0</v>
      </c>
      <c r="E29" s="528">
        <v>0</v>
      </c>
      <c r="F29" s="528">
        <v>0</v>
      </c>
      <c r="G29" s="528">
        <v>0</v>
      </c>
      <c r="H29" s="528">
        <v>0</v>
      </c>
      <c r="I29" s="528">
        <v>0</v>
      </c>
      <c r="J29" s="528">
        <v>0</v>
      </c>
      <c r="K29" s="528">
        <v>0</v>
      </c>
      <c r="L29" s="528">
        <v>0</v>
      </c>
      <c r="M29" s="528">
        <v>0</v>
      </c>
      <c r="N29" s="528">
        <v>0</v>
      </c>
      <c r="O29" s="528">
        <v>0</v>
      </c>
    </row>
    <row r="30" spans="1:15" ht="13.5" customHeight="1">
      <c r="A30" s="525" t="s">
        <v>332</v>
      </c>
      <c r="B30" s="526">
        <v>15878258.146750003</v>
      </c>
      <c r="C30" s="526">
        <v>340399.89543999999</v>
      </c>
      <c r="D30" s="526">
        <v>531191.80595999991</v>
      </c>
      <c r="E30" s="526">
        <v>33701.619989999999</v>
      </c>
      <c r="F30" s="526">
        <v>36883.409469999991</v>
      </c>
      <c r="G30" s="526">
        <v>14282.97445</v>
      </c>
      <c r="H30" s="526">
        <v>34309.025179999997</v>
      </c>
      <c r="I30" s="526">
        <v>13487.693379999997</v>
      </c>
      <c r="J30" s="526">
        <v>621821.60893999995</v>
      </c>
      <c r="K30" s="526">
        <v>480983.29134000005</v>
      </c>
      <c r="L30" s="526">
        <v>17102463.996300001</v>
      </c>
      <c r="M30" s="526">
        <v>882855.47463999991</v>
      </c>
      <c r="N30" s="526">
        <v>3100135.74119</v>
      </c>
      <c r="O30" s="526">
        <v>390251.96201000008</v>
      </c>
    </row>
    <row r="31" spans="1:15" ht="12.75" customHeight="1">
      <c r="A31" s="22" t="s">
        <v>333</v>
      </c>
      <c r="L31" s="135"/>
    </row>
    <row r="32" spans="1:15" ht="12.75" customHeight="1">
      <c r="B32" s="135"/>
      <c r="L32" s="135"/>
    </row>
    <row r="33" spans="1:15" ht="12.75" customHeight="1">
      <c r="A33" s="636" t="s">
        <v>87</v>
      </c>
    </row>
    <row r="34" spans="1:15" ht="12.75" customHeight="1">
      <c r="G34" s="35"/>
    </row>
    <row r="35" spans="1:15" ht="12.75" customHeight="1"/>
    <row r="36" spans="1:15" ht="12.75" customHeight="1"/>
    <row r="37" spans="1:15" ht="12.75" customHeight="1"/>
    <row r="38" spans="1:15" ht="12.75" customHeight="1"/>
    <row r="39" spans="1:15" ht="12.75" customHeight="1"/>
    <row r="46" spans="1:15">
      <c r="O46" s="270" t="s">
        <v>1092</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6" customWidth="1"/>
    <col min="2" max="2" width="19.42578125" style="326" customWidth="1"/>
    <col min="3" max="16384" width="9.140625" style="326"/>
  </cols>
  <sheetData>
    <row r="1" spans="1:2">
      <c r="A1" s="150" t="s">
        <v>893</v>
      </c>
    </row>
    <row r="2" spans="1:2">
      <c r="A2" s="545" t="s">
        <v>894</v>
      </c>
    </row>
    <row r="4" spans="1:2">
      <c r="B4" s="65" t="s">
        <v>268</v>
      </c>
    </row>
    <row r="5" spans="1:2" ht="50.25" customHeight="1">
      <c r="A5" s="819" t="s">
        <v>896</v>
      </c>
      <c r="B5" s="819" t="s">
        <v>895</v>
      </c>
    </row>
    <row r="6" spans="1:2" ht="15" customHeight="1">
      <c r="A6" s="837">
        <v>42735</v>
      </c>
      <c r="B6" s="838">
        <v>40389.062909999993</v>
      </c>
    </row>
    <row r="7" spans="1:2" ht="15" customHeight="1">
      <c r="A7" s="837">
        <v>42825</v>
      </c>
      <c r="B7" s="838">
        <v>37713.038419999997</v>
      </c>
    </row>
    <row r="8" spans="1:2" ht="15" customHeight="1">
      <c r="A8" s="837">
        <v>42916</v>
      </c>
      <c r="B8" s="838">
        <v>142490.68692000001</v>
      </c>
    </row>
    <row r="9" spans="1:2" ht="15" customHeight="1">
      <c r="A9" s="837">
        <v>43008</v>
      </c>
      <c r="B9" s="838">
        <v>137477.17043999996</v>
      </c>
    </row>
    <row r="10" spans="1:2" ht="15" customHeight="1">
      <c r="A10" s="837">
        <v>43100</v>
      </c>
      <c r="B10" s="838">
        <v>132862.53498</v>
      </c>
    </row>
    <row r="11" spans="1:2" ht="15" customHeight="1">
      <c r="A11" s="837">
        <v>43190</v>
      </c>
      <c r="B11" s="838">
        <v>129902.28234000001</v>
      </c>
    </row>
    <row r="12" spans="1:2" ht="15" customHeight="1">
      <c r="A12" s="837">
        <v>43281</v>
      </c>
      <c r="B12" s="838">
        <v>125814.01814</v>
      </c>
    </row>
    <row r="13" spans="1:2" ht="15" customHeight="1">
      <c r="A13" s="837">
        <v>43373</v>
      </c>
      <c r="B13" s="838">
        <v>121555.80378999999</v>
      </c>
    </row>
    <row r="14" spans="1:2" ht="15" customHeight="1">
      <c r="A14" s="837">
        <v>43465</v>
      </c>
      <c r="B14" s="838">
        <v>116784.54037</v>
      </c>
    </row>
    <row r="15" spans="1:2" ht="15" customHeight="1">
      <c r="A15" s="837">
        <v>43555</v>
      </c>
      <c r="B15" s="838">
        <v>111231.46580000001</v>
      </c>
    </row>
    <row r="16" spans="1:2">
      <c r="A16" s="837">
        <v>43646</v>
      </c>
      <c r="B16" s="838">
        <v>106331.236</v>
      </c>
    </row>
    <row r="17" spans="1:2">
      <c r="A17" s="837">
        <v>43738</v>
      </c>
      <c r="B17" s="838">
        <v>100790.925</v>
      </c>
    </row>
    <row r="18" spans="1:2">
      <c r="A18" s="837">
        <v>43830</v>
      </c>
      <c r="B18" s="838">
        <v>96919.634150000013</v>
      </c>
    </row>
    <row r="19" spans="1:2">
      <c r="A19" s="837">
        <v>43921</v>
      </c>
      <c r="B19" s="838">
        <v>93745.450159999978</v>
      </c>
    </row>
    <row r="20" spans="1:2">
      <c r="A20" s="837">
        <v>44012</v>
      </c>
      <c r="B20" s="838">
        <v>96794.109760000007</v>
      </c>
    </row>
    <row r="21" spans="1:2">
      <c r="A21" s="837">
        <v>44104</v>
      </c>
      <c r="B21" s="838">
        <v>99004.306019999989</v>
      </c>
    </row>
    <row r="22" spans="1:2">
      <c r="A22" s="837">
        <v>44196</v>
      </c>
      <c r="B22" s="838">
        <v>94660.018180000014</v>
      </c>
    </row>
    <row r="23" spans="1:2">
      <c r="A23" s="22" t="s">
        <v>897</v>
      </c>
    </row>
    <row r="55" spans="8:8">
      <c r="H55" s="35" t="s">
        <v>1093</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2"/>
  <sheetViews>
    <sheetView showGridLines="0" zoomScaleNormal="100" workbookViewId="0"/>
  </sheetViews>
  <sheetFormatPr defaultColWidth="9.140625" defaultRowHeight="12.75"/>
  <cols>
    <col min="1" max="1" width="52.7109375" style="56" customWidth="1"/>
    <col min="2" max="2" width="10.85546875" style="56" bestFit="1" customWidth="1"/>
    <col min="3" max="3" width="12.28515625" style="56" customWidth="1"/>
    <col min="4" max="4" width="11.85546875"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30" t="s">
        <v>751</v>
      </c>
      <c r="B1" s="533"/>
      <c r="C1" s="533"/>
      <c r="D1" s="534" t="s">
        <v>1460</v>
      </c>
    </row>
    <row r="2" spans="1:11" ht="15" customHeight="1">
      <c r="A2" s="547" t="s">
        <v>752</v>
      </c>
      <c r="B2" s="533"/>
      <c r="C2" s="540"/>
      <c r="D2" s="541" t="s">
        <v>1461</v>
      </c>
    </row>
    <row r="3" spans="1:11" ht="15" customHeight="1">
      <c r="A3" s="542"/>
      <c r="B3" s="533"/>
      <c r="C3" s="540"/>
      <c r="D3" s="541"/>
    </row>
    <row r="4" spans="1:11" ht="15" customHeight="1">
      <c r="A4" s="150" t="s">
        <v>753</v>
      </c>
      <c r="B4" s="533"/>
      <c r="C4" s="540"/>
      <c r="D4" s="541"/>
    </row>
    <row r="5" spans="1:11" ht="15" customHeight="1">
      <c r="A5" s="542" t="s">
        <v>754</v>
      </c>
      <c r="B5" s="533"/>
      <c r="C5" s="540"/>
      <c r="D5" s="541"/>
    </row>
    <row r="6" spans="1:11" ht="15" customHeight="1">
      <c r="A6" s="541" t="s">
        <v>755</v>
      </c>
      <c r="B6" s="839">
        <v>44196</v>
      </c>
      <c r="C6" s="540"/>
      <c r="D6" s="541"/>
    </row>
    <row r="7" spans="1:11" ht="23.25">
      <c r="A7" s="639" t="s">
        <v>267</v>
      </c>
      <c r="B7" s="532">
        <v>4</v>
      </c>
      <c r="C7" s="640"/>
      <c r="D7" s="641"/>
      <c r="H7" s="150"/>
      <c r="I7" s="338"/>
      <c r="J7" s="339"/>
      <c r="K7" s="339"/>
    </row>
    <row r="8" spans="1:11">
      <c r="B8" s="241"/>
      <c r="C8" s="242"/>
      <c r="D8" s="240"/>
      <c r="E8" s="243"/>
      <c r="H8" s="542"/>
      <c r="I8" s="337"/>
      <c r="J8" s="337"/>
      <c r="K8" s="337"/>
    </row>
    <row r="9" spans="1:11">
      <c r="A9" s="230" t="s">
        <v>756</v>
      </c>
    </row>
    <row r="10" spans="1:11">
      <c r="A10" s="543" t="s">
        <v>757</v>
      </c>
    </row>
    <row r="11" spans="1:11" ht="12.75" customHeight="1">
      <c r="A11"/>
      <c r="B11"/>
      <c r="C11"/>
      <c r="D11" s="65" t="s">
        <v>268</v>
      </c>
    </row>
    <row r="12" spans="1:11" ht="39" customHeight="1">
      <c r="A12" s="1043"/>
      <c r="B12" s="1043"/>
      <c r="C12" s="1192" t="s">
        <v>373</v>
      </c>
      <c r="D12" s="1192"/>
    </row>
    <row r="13" spans="1:11" ht="22.5" customHeight="1">
      <c r="A13" s="1192" t="s">
        <v>272</v>
      </c>
      <c r="B13" s="529" t="s">
        <v>269</v>
      </c>
      <c r="C13" s="1192" t="s">
        <v>270</v>
      </c>
      <c r="D13" s="1192" t="s">
        <v>271</v>
      </c>
    </row>
    <row r="14" spans="1:11" ht="22.5" customHeight="1">
      <c r="A14" s="1193"/>
      <c r="B14" s="530">
        <v>44196</v>
      </c>
      <c r="C14" s="1192"/>
      <c r="D14" s="1192"/>
      <c r="E14" s="337"/>
    </row>
    <row r="15" spans="1:11" ht="15">
      <c r="A15" s="478" t="s">
        <v>273</v>
      </c>
      <c r="B15" s="475">
        <v>28158.74</v>
      </c>
      <c r="C15" s="476">
        <v>-6.8877470116138567E-2</v>
      </c>
      <c r="D15" s="475">
        <v>-2082.9726599999995</v>
      </c>
      <c r="F15" s="53"/>
    </row>
    <row r="16" spans="1:11">
      <c r="A16" s="478" t="s">
        <v>274</v>
      </c>
      <c r="B16" s="475">
        <v>296532.11316999997</v>
      </c>
      <c r="C16" s="476">
        <v>-0.3407645726271693</v>
      </c>
      <c r="D16" s="475">
        <v>-153280.04931000003</v>
      </c>
    </row>
    <row r="17" spans="1:6" ht="22.5">
      <c r="A17" s="481" t="s">
        <v>275</v>
      </c>
      <c r="B17" s="475">
        <v>475.90095000000008</v>
      </c>
      <c r="C17" s="476">
        <v>-0.46153456233477419</v>
      </c>
      <c r="D17" s="475">
        <v>-407.90869999999995</v>
      </c>
      <c r="F17" s="53"/>
    </row>
    <row r="18" spans="1:6">
      <c r="A18" s="642" t="s">
        <v>277</v>
      </c>
      <c r="B18" s="643">
        <v>325166.75412</v>
      </c>
      <c r="C18" s="644">
        <v>-0.32389004978475938</v>
      </c>
      <c r="D18" s="643">
        <v>-155770.93067000003</v>
      </c>
    </row>
    <row r="19" spans="1:6">
      <c r="A19" s="478" t="s">
        <v>276</v>
      </c>
      <c r="B19" s="479">
        <v>62528.147859999997</v>
      </c>
      <c r="C19" s="480">
        <v>-0.44924109443085064</v>
      </c>
      <c r="D19" s="479">
        <v>-51002.740569999994</v>
      </c>
    </row>
    <row r="20" spans="1:6">
      <c r="A20" s="478" t="s">
        <v>282</v>
      </c>
      <c r="B20" s="475">
        <v>0</v>
      </c>
      <c r="C20" s="1042" t="s">
        <v>150</v>
      </c>
      <c r="D20" s="531" t="s">
        <v>150</v>
      </c>
    </row>
    <row r="21" spans="1:6">
      <c r="A21" s="478" t="s">
        <v>278</v>
      </c>
      <c r="B21" s="475">
        <v>14581.943060000001</v>
      </c>
      <c r="C21" s="476">
        <v>0.3479546943762124</v>
      </c>
      <c r="D21" s="475">
        <v>3764.1143000000011</v>
      </c>
    </row>
    <row r="22" spans="1:6">
      <c r="A22" s="478" t="s">
        <v>279</v>
      </c>
      <c r="B22" s="475">
        <v>247374.02741000004</v>
      </c>
      <c r="C22" s="476">
        <v>-0.30429637990039832</v>
      </c>
      <c r="D22" s="475">
        <v>-108199.84091999987</v>
      </c>
    </row>
    <row r="23" spans="1:6" ht="22.5">
      <c r="A23" s="481" t="s">
        <v>280</v>
      </c>
      <c r="B23" s="475">
        <v>682.6357999999999</v>
      </c>
      <c r="C23" s="476">
        <v>-0.32751819112707881</v>
      </c>
      <c r="D23" s="475">
        <v>-332.46348000000012</v>
      </c>
    </row>
    <row r="24" spans="1:6">
      <c r="A24" s="642" t="s">
        <v>281</v>
      </c>
      <c r="B24" s="645">
        <v>325166.75413000002</v>
      </c>
      <c r="C24" s="646">
        <v>-0.32389004977802477</v>
      </c>
      <c r="D24" s="645">
        <v>-155770.93066999997</v>
      </c>
    </row>
    <row r="25" spans="1:6">
      <c r="A25" s="22" t="s">
        <v>1125</v>
      </c>
    </row>
    <row r="26" spans="1:6">
      <c r="A26" s="22" t="s">
        <v>1124</v>
      </c>
    </row>
    <row r="27" spans="1:6">
      <c r="A27" s="22"/>
    </row>
    <row r="28" spans="1:6">
      <c r="A28" s="231" t="s">
        <v>758</v>
      </c>
    </row>
    <row r="29" spans="1:6">
      <c r="A29" s="544" t="s">
        <v>759</v>
      </c>
    </row>
    <row r="30" spans="1:6">
      <c r="D30" s="65" t="s">
        <v>268</v>
      </c>
    </row>
    <row r="31" spans="1:6" ht="37.15" customHeight="1">
      <c r="A31" s="1044"/>
      <c r="B31" s="1044"/>
      <c r="C31" s="1194" t="s">
        <v>393</v>
      </c>
      <c r="D31" s="1194"/>
    </row>
    <row r="32" spans="1:6" ht="24" customHeight="1">
      <c r="A32" s="1192" t="s">
        <v>272</v>
      </c>
      <c r="B32" s="529" t="s">
        <v>284</v>
      </c>
      <c r="C32" s="1192" t="s">
        <v>270</v>
      </c>
      <c r="D32" s="1192" t="s">
        <v>271</v>
      </c>
    </row>
    <row r="33" spans="1:4" ht="22.5">
      <c r="A33" s="1193"/>
      <c r="B33" s="530" t="s">
        <v>1500</v>
      </c>
      <c r="C33" s="1192"/>
      <c r="D33" s="1192"/>
    </row>
    <row r="34" spans="1:4">
      <c r="A34" s="481" t="s">
        <v>285</v>
      </c>
      <c r="B34" s="535">
        <v>15721.120589999999</v>
      </c>
      <c r="C34" s="476">
        <v>-0.13203740712193798</v>
      </c>
      <c r="D34" s="475">
        <v>-2391.5500700000011</v>
      </c>
    </row>
    <row r="35" spans="1:4">
      <c r="A35" s="481" t="s">
        <v>286</v>
      </c>
      <c r="B35" s="535">
        <v>7386.3815299999997</v>
      </c>
      <c r="C35" s="476">
        <v>-0.36165574120906635</v>
      </c>
      <c r="D35" s="475">
        <v>-4184.7753000000002</v>
      </c>
    </row>
    <row r="36" spans="1:4">
      <c r="A36" s="481" t="s">
        <v>287</v>
      </c>
      <c r="B36" s="535">
        <v>8334.7390599999999</v>
      </c>
      <c r="C36" s="476">
        <v>0.27413000669296128</v>
      </c>
      <c r="D36" s="475">
        <v>1793.2252299999991</v>
      </c>
    </row>
    <row r="37" spans="1:4">
      <c r="A37" s="481" t="s">
        <v>288</v>
      </c>
      <c r="B37" s="535">
        <v>8998.9214400000019</v>
      </c>
      <c r="C37" s="476">
        <v>-0.20121730184570885</v>
      </c>
      <c r="D37" s="475">
        <v>-2266.8726999999981</v>
      </c>
    </row>
    <row r="38" spans="1:4">
      <c r="A38" s="481" t="s">
        <v>289</v>
      </c>
      <c r="B38" s="535">
        <v>3103.0021599999995</v>
      </c>
      <c r="C38" s="476">
        <v>0.77068397394253418</v>
      </c>
      <c r="D38" s="475">
        <v>1350.5707799999993</v>
      </c>
    </row>
    <row r="39" spans="1:4" ht="22.5">
      <c r="A39" s="481" t="s">
        <v>290</v>
      </c>
      <c r="B39" s="535">
        <v>5895.9192800000001</v>
      </c>
      <c r="C39" s="536">
        <v>-0.3802486640381198</v>
      </c>
      <c r="D39" s="475">
        <v>-3617.4434799999999</v>
      </c>
    </row>
    <row r="40" spans="1:4">
      <c r="A40" s="481" t="s">
        <v>292</v>
      </c>
      <c r="B40" s="535">
        <v>12963.0581</v>
      </c>
      <c r="C40" s="476">
        <v>0.35231412964525788</v>
      </c>
      <c r="D40" s="475">
        <v>3377.224589999998</v>
      </c>
    </row>
    <row r="41" spans="1:4">
      <c r="A41" s="481" t="s">
        <v>291</v>
      </c>
      <c r="B41" s="535">
        <v>19402.86708</v>
      </c>
      <c r="C41" s="476">
        <v>7.6973853476173248E-2</v>
      </c>
      <c r="D41" s="475">
        <v>1386.7685299999976</v>
      </c>
    </row>
    <row r="42" spans="1:4" ht="22.5">
      <c r="A42" s="481" t="s">
        <v>293</v>
      </c>
      <c r="B42" s="535">
        <v>-6439.8089800000007</v>
      </c>
      <c r="C42" s="536">
        <v>-0.23610836083511771</v>
      </c>
      <c r="D42" s="475">
        <v>1990.4560599999977</v>
      </c>
    </row>
    <row r="43" spans="1:4">
      <c r="A43" s="481" t="s">
        <v>295</v>
      </c>
      <c r="B43" s="535">
        <v>37683.100130000006</v>
      </c>
      <c r="C43" s="476">
        <v>-3.2881335878469697E-2</v>
      </c>
      <c r="D43" s="475">
        <v>-1281.1981799999994</v>
      </c>
    </row>
    <row r="44" spans="1:4">
      <c r="A44" s="481" t="s">
        <v>294</v>
      </c>
      <c r="B44" s="535">
        <v>29892.250770000002</v>
      </c>
      <c r="C44" s="476">
        <v>-4.6185400673736492E-2</v>
      </c>
      <c r="D44" s="475">
        <v>-1447.4359899999945</v>
      </c>
    </row>
    <row r="45" spans="1:4" ht="22.5">
      <c r="A45" s="481" t="s">
        <v>296</v>
      </c>
      <c r="B45" s="535">
        <v>7790.8493599999993</v>
      </c>
      <c r="C45" s="536">
        <v>2.1802790727089395E-2</v>
      </c>
      <c r="D45" s="475">
        <v>166.23780999999872</v>
      </c>
    </row>
    <row r="46" spans="1:4">
      <c r="A46" s="481" t="s">
        <v>299</v>
      </c>
      <c r="B46" s="535">
        <v>440.14202</v>
      </c>
      <c r="C46" s="536">
        <v>-0.2465194310010107</v>
      </c>
      <c r="D46" s="475">
        <v>-144.00313000000006</v>
      </c>
    </row>
    <row r="47" spans="1:4" ht="21.75">
      <c r="A47" s="647" t="s">
        <v>297</v>
      </c>
      <c r="B47" s="648">
        <v>7350.7073399999999</v>
      </c>
      <c r="C47" s="649">
        <v>4.4065396008423484E-2</v>
      </c>
      <c r="D47" s="643">
        <v>310.24093999999968</v>
      </c>
    </row>
    <row r="48" spans="1:4">
      <c r="A48" s="22" t="s">
        <v>298</v>
      </c>
    </row>
    <row r="50" spans="1:5">
      <c r="A50" s="231" t="s">
        <v>1510</v>
      </c>
    </row>
    <row r="51" spans="1:5">
      <c r="A51" s="544" t="s">
        <v>761</v>
      </c>
    </row>
    <row r="52" spans="1:5">
      <c r="B52" s="65" t="s">
        <v>268</v>
      </c>
    </row>
    <row r="53" spans="1:5" ht="22.5">
      <c r="A53" s="1192" t="s">
        <v>272</v>
      </c>
      <c r="B53" s="529" t="s">
        <v>284</v>
      </c>
      <c r="C53" s="232"/>
      <c r="D53" s="1191"/>
      <c r="E53" s="1191"/>
    </row>
    <row r="54" spans="1:5" ht="22.5">
      <c r="A54" s="1193"/>
      <c r="B54" s="530" t="s">
        <v>1500</v>
      </c>
      <c r="C54" s="233"/>
      <c r="D54" s="1191"/>
      <c r="E54" s="1191"/>
    </row>
    <row r="55" spans="1:5">
      <c r="A55" s="537" t="s">
        <v>300</v>
      </c>
      <c r="B55" s="538">
        <v>783628.17716999981</v>
      </c>
      <c r="C55" s="234"/>
      <c r="D55" s="235"/>
      <c r="E55" s="236"/>
    </row>
    <row r="56" spans="1:5" ht="22.5">
      <c r="A56" s="481" t="s">
        <v>301</v>
      </c>
      <c r="B56" s="538">
        <v>85401.768760000006</v>
      </c>
      <c r="C56" s="234"/>
      <c r="D56" s="235"/>
      <c r="E56" s="236"/>
    </row>
    <row r="57" spans="1:5" ht="22.5">
      <c r="A57" s="481" t="s">
        <v>302</v>
      </c>
      <c r="B57" s="538">
        <v>124673.71909</v>
      </c>
      <c r="C57" s="234"/>
      <c r="D57" s="235"/>
      <c r="E57" s="236"/>
    </row>
    <row r="58" spans="1:5">
      <c r="A58" s="650" t="s">
        <v>303</v>
      </c>
      <c r="B58" s="651">
        <v>993703.66501999984</v>
      </c>
      <c r="C58" s="237"/>
      <c r="D58" s="238"/>
      <c r="E58" s="239"/>
    </row>
    <row r="59" spans="1:5">
      <c r="A59" s="22" t="s">
        <v>283</v>
      </c>
    </row>
    <row r="60" spans="1:5">
      <c r="A60" s="22"/>
    </row>
    <row r="61" spans="1:5">
      <c r="A61" s="231" t="s">
        <v>762</v>
      </c>
    </row>
    <row r="62" spans="1:5">
      <c r="A62" s="544" t="s">
        <v>763</v>
      </c>
    </row>
    <row r="63" spans="1:5">
      <c r="A63" s="22"/>
      <c r="B63" s="65" t="s">
        <v>268</v>
      </c>
    </row>
    <row r="64" spans="1:5" ht="22.5">
      <c r="A64" s="1192" t="s">
        <v>272</v>
      </c>
      <c r="B64" s="529" t="s">
        <v>269</v>
      </c>
    </row>
    <row r="65" spans="1:5">
      <c r="A65" s="1193"/>
      <c r="B65" s="530">
        <v>44196</v>
      </c>
    </row>
    <row r="66" spans="1:5">
      <c r="A66" s="537" t="s">
        <v>304</v>
      </c>
      <c r="B66" s="538">
        <v>116078.71952000001</v>
      </c>
    </row>
    <row r="67" spans="1:5" ht="22.5">
      <c r="A67" s="481" t="s">
        <v>301</v>
      </c>
      <c r="B67" s="538">
        <v>24426.667009999997</v>
      </c>
    </row>
    <row r="68" spans="1:5" ht="22.5">
      <c r="A68" s="481" t="s">
        <v>302</v>
      </c>
      <c r="B68" s="538">
        <v>38291.161789999998</v>
      </c>
    </row>
    <row r="69" spans="1:5">
      <c r="A69" s="650" t="s">
        <v>305</v>
      </c>
      <c r="B69" s="651">
        <v>178796.54832</v>
      </c>
    </row>
    <row r="70" spans="1:5">
      <c r="A70" s="22" t="s">
        <v>298</v>
      </c>
    </row>
    <row r="72" spans="1:5">
      <c r="A72" s="636" t="s">
        <v>87</v>
      </c>
      <c r="E72" s="35" t="s">
        <v>1411</v>
      </c>
    </row>
  </sheetData>
  <mergeCells count="12">
    <mergeCell ref="C12:D12"/>
    <mergeCell ref="C31:D31"/>
    <mergeCell ref="A64:A65"/>
    <mergeCell ref="A53:A54"/>
    <mergeCell ref="D53:D54"/>
    <mergeCell ref="E53:E54"/>
    <mergeCell ref="A13:A14"/>
    <mergeCell ref="D13:D14"/>
    <mergeCell ref="A32:A33"/>
    <mergeCell ref="D32:D33"/>
    <mergeCell ref="C13:C14"/>
    <mergeCell ref="C32:C3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18" customWidth="1"/>
    <col min="2" max="2" width="19.42578125" style="818" customWidth="1"/>
    <col min="3" max="16384" width="9.140625" style="818"/>
  </cols>
  <sheetData>
    <row r="1" spans="1:2" ht="12.75">
      <c r="A1" s="150" t="s">
        <v>898</v>
      </c>
    </row>
    <row r="2" spans="1:2">
      <c r="A2" s="545" t="s">
        <v>899</v>
      </c>
    </row>
    <row r="4" spans="1:2">
      <c r="B4" s="65" t="s">
        <v>268</v>
      </c>
    </row>
    <row r="5" spans="1:2" ht="48">
      <c r="A5" s="822" t="s">
        <v>896</v>
      </c>
      <c r="B5" s="822" t="s">
        <v>900</v>
      </c>
    </row>
    <row r="6" spans="1:2">
      <c r="A6" s="821">
        <v>42735</v>
      </c>
      <c r="B6" s="820">
        <v>1203495.0464000001</v>
      </c>
    </row>
    <row r="7" spans="1:2">
      <c r="A7" s="821">
        <v>42825</v>
      </c>
      <c r="B7" s="820">
        <v>1146319.70306</v>
      </c>
    </row>
    <row r="8" spans="1:2">
      <c r="A8" s="821">
        <v>42916</v>
      </c>
      <c r="B8" s="820">
        <v>877228.42964999995</v>
      </c>
    </row>
    <row r="9" spans="1:2">
      <c r="A9" s="821">
        <v>43008</v>
      </c>
      <c r="B9" s="820">
        <v>894151.84952999989</v>
      </c>
    </row>
    <row r="10" spans="1:2">
      <c r="A10" s="821">
        <v>43100</v>
      </c>
      <c r="B10" s="820">
        <v>1107262.56757</v>
      </c>
    </row>
    <row r="11" spans="1:2">
      <c r="A11" s="821">
        <v>43190</v>
      </c>
      <c r="B11" s="820">
        <v>900884.15221000009</v>
      </c>
    </row>
    <row r="12" spans="1:2">
      <c r="A12" s="821">
        <v>43281</v>
      </c>
      <c r="B12" s="820">
        <v>848211.15226999996</v>
      </c>
    </row>
    <row r="13" spans="1:2">
      <c r="A13" s="821">
        <v>43373</v>
      </c>
      <c r="B13" s="820">
        <v>810938.32378999994</v>
      </c>
    </row>
    <row r="14" spans="1:2">
      <c r="A14" s="821">
        <v>43465</v>
      </c>
      <c r="B14" s="820">
        <v>1130869.9720300001</v>
      </c>
    </row>
    <row r="15" spans="1:2">
      <c r="A15" s="821">
        <v>43555</v>
      </c>
      <c r="B15" s="820">
        <v>1115130.94731</v>
      </c>
    </row>
    <row r="16" spans="1:2">
      <c r="A16" s="821" t="s">
        <v>909</v>
      </c>
      <c r="B16" s="820">
        <v>963335.01599999995</v>
      </c>
    </row>
    <row r="17" spans="1:2">
      <c r="A17" s="821">
        <v>43738</v>
      </c>
      <c r="B17" s="820">
        <v>1183278.73</v>
      </c>
    </row>
    <row r="18" spans="1:2">
      <c r="A18" s="821">
        <v>43830</v>
      </c>
      <c r="B18" s="820">
        <v>1269940.3296900003</v>
      </c>
    </row>
    <row r="19" spans="1:2">
      <c r="A19" s="821">
        <v>43921</v>
      </c>
      <c r="B19" s="820">
        <v>1261623.8706100001</v>
      </c>
    </row>
    <row r="20" spans="1:2">
      <c r="A20" s="821">
        <v>44012</v>
      </c>
      <c r="B20" s="820">
        <v>1536281.7394600003</v>
      </c>
    </row>
    <row r="21" spans="1:2">
      <c r="A21" s="821">
        <v>44104</v>
      </c>
      <c r="B21" s="820">
        <v>1340154.5910399999</v>
      </c>
    </row>
    <row r="22" spans="1:2">
      <c r="A22" s="821">
        <v>44196</v>
      </c>
      <c r="B22" s="820">
        <v>1819533.7452499999</v>
      </c>
    </row>
    <row r="23" spans="1:2">
      <c r="A23" s="22" t="s">
        <v>897</v>
      </c>
    </row>
    <row r="60" spans="8:8">
      <c r="H60" s="35" t="s">
        <v>1412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781</v>
      </c>
      <c r="D1" s="140" t="str">
        <f>Naslovnica!A20</f>
        <v>Ožujak 2021.</v>
      </c>
    </row>
    <row r="2" spans="1:13" ht="12.75" customHeight="1">
      <c r="A2" s="572" t="s">
        <v>782</v>
      </c>
      <c r="D2" s="550" t="str">
        <f>Naslovnica!A24</f>
        <v>March 2021</v>
      </c>
    </row>
    <row r="3" spans="1:13" ht="12.75" customHeight="1"/>
    <row r="4" spans="1:13" ht="12.75" customHeight="1">
      <c r="D4" s="65" t="s">
        <v>344</v>
      </c>
      <c r="E4" s="310"/>
      <c r="F4" s="310"/>
      <c r="G4" s="310"/>
      <c r="J4" s="310"/>
      <c r="K4" s="310"/>
      <c r="L4" s="310"/>
      <c r="M4" s="310"/>
    </row>
    <row r="5" spans="1:13" ht="31.5" customHeight="1">
      <c r="A5" s="789"/>
      <c r="B5" s="790" t="str">
        <f>D1</f>
        <v>Ožujak 2021.</v>
      </c>
      <c r="C5" s="791" t="s">
        <v>679</v>
      </c>
      <c r="D5" s="791" t="s">
        <v>18</v>
      </c>
      <c r="E5" s="308"/>
      <c r="F5" s="309"/>
      <c r="G5" s="309"/>
      <c r="H5" s="308"/>
      <c r="I5" s="308"/>
      <c r="J5" s="308"/>
      <c r="K5" s="1077"/>
      <c r="L5" s="1077"/>
      <c r="M5" s="1077"/>
    </row>
    <row r="6" spans="1:13" s="271" customFormat="1" ht="24">
      <c r="A6" s="789"/>
      <c r="B6" s="792" t="str">
        <f>D2</f>
        <v>March 2021</v>
      </c>
      <c r="C6" s="792" t="s">
        <v>45</v>
      </c>
      <c r="D6" s="810" t="s">
        <v>262</v>
      </c>
      <c r="E6" s="308"/>
      <c r="F6" s="309"/>
      <c r="G6" s="309"/>
      <c r="H6" s="308"/>
      <c r="I6" s="308"/>
      <c r="J6" s="308"/>
      <c r="K6" s="1077"/>
      <c r="L6" s="1077"/>
      <c r="M6" s="1077"/>
    </row>
    <row r="7" spans="1:13" ht="24">
      <c r="A7" s="793" t="s">
        <v>839</v>
      </c>
      <c r="B7" s="794">
        <v>30360.599359999411</v>
      </c>
      <c r="C7" s="794">
        <v>-1373.7216200002513</v>
      </c>
      <c r="D7" s="794">
        <v>27666.823859999775</v>
      </c>
      <c r="E7" s="302"/>
      <c r="F7" s="309"/>
      <c r="G7" s="775"/>
      <c r="H7" s="302"/>
      <c r="I7" s="302"/>
      <c r="J7" s="302"/>
      <c r="K7" s="1077"/>
      <c r="L7" s="1077"/>
      <c r="M7" s="1077"/>
    </row>
    <row r="8" spans="1:13" s="271" customFormat="1">
      <c r="A8" s="795" t="s">
        <v>994</v>
      </c>
      <c r="B8" s="796"/>
      <c r="C8" s="796"/>
      <c r="D8" s="796"/>
      <c r="E8" s="302"/>
      <c r="F8" s="302"/>
      <c r="G8" s="302"/>
      <c r="H8" s="302"/>
      <c r="I8" s="302"/>
      <c r="J8" s="302"/>
      <c r="K8" s="302"/>
      <c r="L8" s="302"/>
      <c r="M8" s="302"/>
    </row>
    <row r="9" spans="1:13" s="271" customFormat="1">
      <c r="A9" s="797" t="s">
        <v>840</v>
      </c>
      <c r="B9" s="794">
        <v>624281.94290000026</v>
      </c>
      <c r="C9" s="794">
        <v>34957.905950000277</v>
      </c>
      <c r="D9" s="794">
        <v>1790555.6372199997</v>
      </c>
      <c r="E9" s="302"/>
      <c r="F9" s="302"/>
      <c r="G9" s="302"/>
      <c r="H9" s="302"/>
      <c r="I9" s="302"/>
      <c r="J9" s="302"/>
      <c r="K9" s="302"/>
      <c r="L9" s="302"/>
      <c r="M9" s="302"/>
    </row>
    <row r="10" spans="1:13" s="271" customFormat="1">
      <c r="A10" s="797" t="s">
        <v>841</v>
      </c>
      <c r="B10" s="794">
        <v>211682.72668000002</v>
      </c>
      <c r="C10" s="794">
        <v>-27764.927229999972</v>
      </c>
      <c r="D10" s="794">
        <v>773697.05194999999</v>
      </c>
      <c r="E10" s="302"/>
      <c r="F10" s="302"/>
      <c r="G10" s="302"/>
      <c r="H10" s="302"/>
      <c r="I10" s="302"/>
      <c r="J10" s="302"/>
      <c r="K10" s="302"/>
      <c r="L10" s="302"/>
      <c r="M10" s="302"/>
    </row>
    <row r="11" spans="1:13" s="271" customFormat="1" ht="24">
      <c r="A11" s="798" t="s">
        <v>842</v>
      </c>
      <c r="B11" s="794">
        <v>38695.292229999999</v>
      </c>
      <c r="C11" s="794">
        <v>9124.2172400000018</v>
      </c>
      <c r="D11" s="794">
        <v>89349.534710000007</v>
      </c>
      <c r="E11" s="302"/>
      <c r="F11" s="302"/>
      <c r="G11" s="302"/>
      <c r="H11" s="302"/>
      <c r="I11" s="302"/>
      <c r="J11" s="302"/>
      <c r="K11" s="302"/>
      <c r="L11" s="302"/>
      <c r="M11" s="302"/>
    </row>
    <row r="12" spans="1:13" s="271" customFormat="1">
      <c r="A12" s="797" t="s">
        <v>843</v>
      </c>
      <c r="B12" s="794">
        <v>1100.8159099999998</v>
      </c>
      <c r="C12" s="794">
        <v>18.171329999999671</v>
      </c>
      <c r="D12" s="794">
        <v>2844.7119500000003</v>
      </c>
      <c r="E12" s="302"/>
      <c r="F12" s="302"/>
      <c r="G12" s="302"/>
      <c r="H12" s="302"/>
      <c r="I12" s="302"/>
      <c r="J12" s="302"/>
      <c r="K12" s="302"/>
      <c r="L12" s="302"/>
      <c r="M12" s="302"/>
    </row>
    <row r="13" spans="1:13" s="271" customFormat="1">
      <c r="A13" s="798" t="s">
        <v>844</v>
      </c>
      <c r="B13" s="794">
        <v>2675.0059999999999</v>
      </c>
      <c r="C13" s="794">
        <v>-61.825359999999819</v>
      </c>
      <c r="D13" s="794">
        <v>7545.7447499999998</v>
      </c>
      <c r="E13" s="302"/>
      <c r="F13" s="302"/>
      <c r="G13" s="302"/>
      <c r="H13" s="302"/>
      <c r="I13" s="302"/>
      <c r="J13" s="302"/>
      <c r="K13" s="302"/>
      <c r="L13" s="302"/>
      <c r="M13" s="302"/>
    </row>
    <row r="14" spans="1:13" s="271" customFormat="1">
      <c r="A14" s="799" t="s">
        <v>845</v>
      </c>
      <c r="B14" s="800">
        <v>878435.7837200003</v>
      </c>
      <c r="C14" s="800">
        <v>16273.541930000414</v>
      </c>
      <c r="D14" s="800">
        <v>2663992.6805799995</v>
      </c>
      <c r="E14" s="302"/>
      <c r="F14" s="302"/>
      <c r="G14" s="302"/>
      <c r="H14" s="302"/>
      <c r="I14" s="302"/>
      <c r="J14" s="302"/>
      <c r="K14" s="302"/>
      <c r="L14" s="302"/>
      <c r="M14" s="302"/>
    </row>
    <row r="15" spans="1:13" s="271" customFormat="1">
      <c r="A15" s="795" t="s">
        <v>846</v>
      </c>
      <c r="B15" s="794"/>
      <c r="C15" s="794"/>
      <c r="D15" s="794"/>
      <c r="E15" s="302"/>
      <c r="F15" s="302"/>
      <c r="G15" s="302"/>
      <c r="H15" s="302"/>
      <c r="I15" s="302"/>
      <c r="J15" s="302"/>
      <c r="K15" s="302"/>
      <c r="L15" s="302"/>
      <c r="M15" s="302"/>
    </row>
    <row r="16" spans="1:13" s="271" customFormat="1">
      <c r="A16" s="797" t="s">
        <v>847</v>
      </c>
      <c r="B16" s="794">
        <v>3088.4717800000003</v>
      </c>
      <c r="C16" s="794">
        <v>107.85991000000013</v>
      </c>
      <c r="D16" s="794">
        <v>8865.3430200000021</v>
      </c>
      <c r="E16" s="302"/>
      <c r="F16" s="302"/>
      <c r="G16" s="302"/>
      <c r="H16" s="302"/>
      <c r="I16" s="302"/>
      <c r="J16" s="302"/>
      <c r="K16" s="302"/>
      <c r="L16" s="302"/>
      <c r="M16" s="302"/>
    </row>
    <row r="17" spans="1:14" s="271" customFormat="1">
      <c r="A17" s="801" t="s">
        <v>848</v>
      </c>
      <c r="B17" s="794">
        <v>3088.4041000000002</v>
      </c>
      <c r="C17" s="794">
        <v>108.61562000000004</v>
      </c>
      <c r="D17" s="794">
        <v>8862.1550500000012</v>
      </c>
      <c r="E17" s="302"/>
      <c r="F17" s="302"/>
      <c r="G17" s="302"/>
      <c r="H17" s="302"/>
      <c r="I17" s="302"/>
      <c r="J17" s="302"/>
      <c r="K17" s="302"/>
      <c r="L17" s="302"/>
      <c r="M17" s="302"/>
    </row>
    <row r="18" spans="1:14" s="271" customFormat="1">
      <c r="A18" s="801" t="s">
        <v>849</v>
      </c>
      <c r="B18" s="802">
        <v>6.7680000000000004E-2</v>
      </c>
      <c r="C18" s="802">
        <v>-0.75570999999999999</v>
      </c>
      <c r="D18" s="794">
        <v>3.18797</v>
      </c>
      <c r="E18" s="302"/>
      <c r="F18" s="302"/>
      <c r="G18" s="302"/>
      <c r="H18" s="302"/>
      <c r="I18" s="302"/>
      <c r="J18" s="302"/>
      <c r="K18" s="302"/>
      <c r="L18" s="302"/>
      <c r="M18" s="302"/>
    </row>
    <row r="19" spans="1:14" s="271" customFormat="1">
      <c r="A19" s="797" t="s">
        <v>850</v>
      </c>
      <c r="B19" s="794">
        <v>723053.10571000003</v>
      </c>
      <c r="C19" s="794">
        <v>6866.8264199999394</v>
      </c>
      <c r="D19" s="794">
        <v>2223618.1272100001</v>
      </c>
      <c r="E19" s="302"/>
      <c r="F19" s="302"/>
      <c r="G19" s="302"/>
      <c r="H19" s="302"/>
      <c r="I19" s="302"/>
      <c r="J19" s="302"/>
      <c r="K19" s="302"/>
      <c r="L19" s="302"/>
      <c r="M19" s="302"/>
    </row>
    <row r="20" spans="1:14" s="271" customFormat="1">
      <c r="A20" s="801" t="s">
        <v>851</v>
      </c>
      <c r="B20" s="794">
        <v>614661.54639000003</v>
      </c>
      <c r="C20" s="794">
        <v>21627.189179999987</v>
      </c>
      <c r="D20" s="794">
        <v>1763682.3182899999</v>
      </c>
      <c r="E20" s="302"/>
      <c r="F20" s="302"/>
      <c r="G20" s="302"/>
      <c r="H20" s="302"/>
      <c r="I20" s="302"/>
      <c r="J20" s="302"/>
      <c r="K20" s="302"/>
      <c r="L20" s="302"/>
      <c r="M20" s="302"/>
    </row>
    <row r="21" spans="1:14" s="271" customFormat="1">
      <c r="A21" s="801" t="s">
        <v>852</v>
      </c>
      <c r="B21" s="794">
        <v>108391.55931999999</v>
      </c>
      <c r="C21" s="794">
        <v>-14760.362760000018</v>
      </c>
      <c r="D21" s="794">
        <v>459935.80892000004</v>
      </c>
      <c r="E21" s="302"/>
      <c r="F21" s="302"/>
      <c r="G21" s="302"/>
      <c r="H21" s="302"/>
      <c r="I21" s="302"/>
      <c r="J21" s="302"/>
      <c r="K21" s="302"/>
      <c r="L21" s="302"/>
      <c r="M21" s="302"/>
    </row>
    <row r="22" spans="1:14" s="271" customFormat="1" ht="24">
      <c r="A22" s="798" t="s">
        <v>853</v>
      </c>
      <c r="B22" s="794">
        <v>34904.800210000001</v>
      </c>
      <c r="C22" s="794">
        <v>3524.6119499999986</v>
      </c>
      <c r="D22" s="794">
        <v>99684.815000000002</v>
      </c>
      <c r="E22" s="302"/>
      <c r="F22" s="302"/>
      <c r="G22" s="302"/>
      <c r="H22" s="302"/>
      <c r="I22" s="302"/>
      <c r="J22" s="302"/>
      <c r="K22" s="302"/>
      <c r="L22" s="302"/>
      <c r="M22" s="302"/>
    </row>
    <row r="23" spans="1:14" s="271" customFormat="1">
      <c r="A23" s="798" t="s">
        <v>854</v>
      </c>
      <c r="B23" s="794">
        <v>101898.74924999999</v>
      </c>
      <c r="C23" s="794">
        <v>-5825.5585800000117</v>
      </c>
      <c r="D23" s="794">
        <v>304038.46003999998</v>
      </c>
      <c r="E23" s="302"/>
      <c r="F23" s="302"/>
      <c r="G23" s="302"/>
      <c r="H23" s="302"/>
      <c r="I23" s="302"/>
      <c r="J23" s="302"/>
      <c r="K23" s="302"/>
      <c r="L23" s="302"/>
      <c r="M23" s="302"/>
    </row>
    <row r="24" spans="1:14" s="271" customFormat="1">
      <c r="A24" s="797" t="s">
        <v>855</v>
      </c>
      <c r="B24" s="794">
        <v>2675.0059999999999</v>
      </c>
      <c r="C24" s="794">
        <v>-61.825359999999819</v>
      </c>
      <c r="D24" s="794">
        <v>7545.7447499999998</v>
      </c>
      <c r="E24" s="302"/>
      <c r="F24" s="302"/>
      <c r="G24" s="302"/>
      <c r="H24" s="302"/>
      <c r="I24" s="302"/>
      <c r="J24" s="302"/>
      <c r="K24" s="302"/>
      <c r="L24" s="302"/>
      <c r="M24" s="302"/>
    </row>
    <row r="25" spans="1:14" s="271" customFormat="1" ht="30.75" customHeight="1">
      <c r="A25" s="798" t="s">
        <v>856</v>
      </c>
      <c r="B25" s="794">
        <v>3215.6289400000001</v>
      </c>
      <c r="C25" s="794">
        <v>687.88414000000012</v>
      </c>
      <c r="D25" s="794">
        <v>7946.3932300000006</v>
      </c>
      <c r="E25" s="302"/>
      <c r="F25" s="302"/>
      <c r="G25" s="302"/>
      <c r="H25" s="302"/>
      <c r="I25" s="302"/>
      <c r="J25" s="302"/>
      <c r="K25" s="302"/>
      <c r="L25" s="302"/>
      <c r="M25" s="302"/>
    </row>
    <row r="26" spans="1:14">
      <c r="A26" s="799" t="s">
        <v>857</v>
      </c>
      <c r="B26" s="800">
        <v>868835.76189000008</v>
      </c>
      <c r="C26" s="800">
        <v>5299.7984799999977</v>
      </c>
      <c r="D26" s="800">
        <v>2651698.88325</v>
      </c>
      <c r="E26" s="303"/>
      <c r="F26" s="303"/>
      <c r="G26" s="303"/>
      <c r="H26" s="303"/>
      <c r="I26" s="303"/>
      <c r="J26" s="303"/>
      <c r="K26" s="304"/>
      <c r="L26" s="303"/>
      <c r="M26" s="303"/>
      <c r="N26" s="53"/>
    </row>
    <row r="27" spans="1:14">
      <c r="A27" s="373" t="s">
        <v>993</v>
      </c>
      <c r="B27" s="794">
        <v>39960.621189999627</v>
      </c>
      <c r="C27" s="794">
        <v>9600.0218300002161</v>
      </c>
      <c r="D27" s="794">
        <v>39960.621189999394</v>
      </c>
      <c r="E27" s="303"/>
      <c r="F27" s="303"/>
      <c r="G27" s="303"/>
      <c r="H27" s="303"/>
      <c r="I27" s="303"/>
      <c r="J27" s="303"/>
      <c r="K27" s="304"/>
      <c r="L27" s="303"/>
      <c r="M27" s="303"/>
      <c r="N27" s="53"/>
    </row>
    <row r="28" spans="1:14" ht="12.75" customHeight="1">
      <c r="A28" s="13" t="s">
        <v>635</v>
      </c>
      <c r="B28" s="871"/>
      <c r="C28" s="877"/>
    </row>
    <row r="29" spans="1:14" s="271" customFormat="1" ht="12.75" customHeight="1">
      <c r="A29" s="48" t="s">
        <v>992</v>
      </c>
      <c r="B29" s="871"/>
      <c r="C29" s="871"/>
    </row>
    <row r="30" spans="1:14" ht="12.75" customHeight="1">
      <c r="A30" s="876" t="s">
        <v>1011</v>
      </c>
    </row>
    <row r="31" spans="1:14" ht="12.75" customHeight="1">
      <c r="D31" s="8" t="str">
        <f>Naslovnica!A20</f>
        <v>Ožujak 2021.</v>
      </c>
    </row>
    <row r="32" spans="1:14" ht="12.75" customHeight="1">
      <c r="A32" s="353" t="s">
        <v>693</v>
      </c>
      <c r="B32" s="312"/>
      <c r="C32" s="312"/>
      <c r="D32" s="550" t="str">
        <f>Naslovnica!A24</f>
        <v>March 2021</v>
      </c>
      <c r="E32" s="271"/>
      <c r="G32" s="271"/>
      <c r="H32" s="271"/>
      <c r="I32" s="271"/>
    </row>
    <row r="33" spans="1:14" ht="12.75" customHeight="1">
      <c r="A33" s="572" t="s">
        <v>825</v>
      </c>
      <c r="B33" s="312"/>
      <c r="C33" s="312"/>
      <c r="D33" s="65" t="s">
        <v>634</v>
      </c>
      <c r="E33" s="271"/>
      <c r="F33" s="271"/>
      <c r="G33" s="271"/>
      <c r="H33" s="271"/>
      <c r="I33" s="271"/>
    </row>
    <row r="34" spans="1:14" ht="28.5" customHeight="1">
      <c r="A34" s="702"/>
      <c r="B34" s="790" t="str">
        <f>$D$1</f>
        <v>Ožujak 2021.</v>
      </c>
      <c r="C34" s="791" t="str">
        <f>$C$5</f>
        <v>Promjena u odnosu na prethodni mjesec</v>
      </c>
      <c r="D34" s="791" t="s">
        <v>18</v>
      </c>
      <c r="E34" s="271"/>
      <c r="F34" s="271"/>
      <c r="G34" s="271"/>
      <c r="H34" s="271"/>
      <c r="I34" s="271"/>
      <c r="J34" s="310"/>
      <c r="K34" s="310"/>
      <c r="L34" s="310"/>
      <c r="M34" s="310"/>
    </row>
    <row r="35" spans="1:14" s="271" customFormat="1" ht="24">
      <c r="A35" s="702"/>
      <c r="B35" s="792" t="str">
        <f>D2</f>
        <v>March 2021</v>
      </c>
      <c r="C35" s="792" t="s">
        <v>45</v>
      </c>
      <c r="D35" s="810" t="s">
        <v>262</v>
      </c>
      <c r="J35" s="310"/>
      <c r="K35" s="310"/>
      <c r="L35" s="310"/>
      <c r="M35" s="310"/>
    </row>
    <row r="36" spans="1:14" ht="25.5">
      <c r="A36" s="786" t="s">
        <v>824</v>
      </c>
      <c r="B36" s="349">
        <v>356671.34539999999</v>
      </c>
      <c r="C36" s="349">
        <v>1855.6590800000122</v>
      </c>
      <c r="D36" s="349">
        <v>342471.13946000003</v>
      </c>
      <c r="E36" s="308"/>
      <c r="F36" s="308"/>
      <c r="G36" s="308"/>
      <c r="H36" s="308"/>
      <c r="I36" s="309"/>
      <c r="J36" s="1077"/>
      <c r="K36" s="1077"/>
      <c r="L36" s="1079"/>
      <c r="M36" s="1077"/>
    </row>
    <row r="37" spans="1:14" ht="14.25" customHeight="1">
      <c r="A37" s="351" t="s">
        <v>816</v>
      </c>
      <c r="B37" s="349"/>
      <c r="C37" s="349"/>
      <c r="D37" s="349"/>
      <c r="E37" s="302"/>
      <c r="F37" s="302"/>
      <c r="G37" s="302"/>
      <c r="H37" s="302"/>
      <c r="I37" s="311"/>
      <c r="J37" s="1078"/>
      <c r="K37" s="1077"/>
      <c r="L37" s="1078"/>
      <c r="M37" s="1078"/>
    </row>
    <row r="38" spans="1:14">
      <c r="A38" s="352" t="s">
        <v>817</v>
      </c>
      <c r="B38" s="349">
        <v>34428.105520000005</v>
      </c>
      <c r="C38" s="349">
        <v>3435.762330000005</v>
      </c>
      <c r="D38" s="349">
        <v>98357.66148000001</v>
      </c>
      <c r="E38" s="306"/>
      <c r="F38" s="306"/>
      <c r="G38" s="306"/>
      <c r="H38" s="306"/>
      <c r="I38" s="306"/>
      <c r="J38" s="306"/>
      <c r="K38" s="306"/>
      <c r="L38" s="306"/>
      <c r="M38" s="306"/>
      <c r="N38" s="53"/>
    </row>
    <row r="39" spans="1:14" ht="26.25" customHeight="1">
      <c r="A39" s="352" t="s">
        <v>818</v>
      </c>
      <c r="B39" s="349">
        <v>476.69468999999998</v>
      </c>
      <c r="C39" s="349">
        <v>88.849619999999959</v>
      </c>
      <c r="D39" s="349">
        <v>1327.1535200000001</v>
      </c>
      <c r="E39" s="306"/>
      <c r="F39" s="306"/>
      <c r="G39" s="306"/>
      <c r="H39" s="306"/>
      <c r="I39" s="306"/>
      <c r="J39" s="306"/>
      <c r="K39" s="306"/>
      <c r="L39" s="306"/>
      <c r="M39" s="306"/>
      <c r="N39" s="53"/>
    </row>
    <row r="40" spans="1:14" s="271" customFormat="1" ht="25.5">
      <c r="A40" s="352" t="s">
        <v>819</v>
      </c>
      <c r="B40" s="349">
        <v>71.005690000000001</v>
      </c>
      <c r="C40" s="349">
        <v>24.459880000000005</v>
      </c>
      <c r="D40" s="349">
        <v>145.43932000000001</v>
      </c>
      <c r="E40" s="306"/>
      <c r="F40" s="306"/>
      <c r="G40" s="306"/>
      <c r="H40" s="306"/>
      <c r="I40" s="306"/>
      <c r="J40" s="306"/>
      <c r="K40" s="306"/>
      <c r="L40" s="306"/>
      <c r="M40" s="306"/>
      <c r="N40" s="53"/>
    </row>
    <row r="41" spans="1:14" s="271" customFormat="1">
      <c r="A41" s="704" t="s">
        <v>820</v>
      </c>
      <c r="B41" s="703">
        <v>34975.805899999999</v>
      </c>
      <c r="C41" s="703">
        <v>3549.0718300000008</v>
      </c>
      <c r="D41" s="703">
        <v>99830.254320000022</v>
      </c>
      <c r="E41" s="306"/>
      <c r="F41" s="306"/>
      <c r="G41" s="306"/>
      <c r="H41" s="306"/>
      <c r="I41" s="306"/>
      <c r="J41" s="306"/>
      <c r="K41" s="306"/>
      <c r="L41" s="306"/>
      <c r="M41" s="306"/>
      <c r="N41" s="53"/>
    </row>
    <row r="42" spans="1:14" s="271" customFormat="1">
      <c r="A42" s="351" t="s">
        <v>821</v>
      </c>
      <c r="B42" s="349"/>
      <c r="C42" s="349"/>
      <c r="D42" s="349"/>
      <c r="E42" s="306"/>
      <c r="F42" s="306"/>
      <c r="G42" s="306"/>
      <c r="H42" s="306"/>
      <c r="I42" s="306"/>
      <c r="J42" s="306"/>
      <c r="K42" s="306"/>
      <c r="L42" s="306"/>
      <c r="M42" s="306"/>
      <c r="N42" s="53"/>
    </row>
    <row r="43" spans="1:14" ht="25.5">
      <c r="A43" s="352" t="s">
        <v>822</v>
      </c>
      <c r="B43" s="349">
        <v>38624.286540000001</v>
      </c>
      <c r="C43" s="349">
        <v>9099.7573599999996</v>
      </c>
      <c r="D43" s="349">
        <v>89204.095390000002</v>
      </c>
      <c r="E43" s="305"/>
      <c r="F43" s="305"/>
      <c r="G43" s="305"/>
      <c r="H43" s="305"/>
      <c r="I43" s="305"/>
      <c r="J43" s="305"/>
      <c r="K43" s="305"/>
      <c r="L43" s="305"/>
      <c r="M43" s="305"/>
      <c r="N43" s="53"/>
    </row>
    <row r="44" spans="1:14" ht="25.5">
      <c r="A44" s="352" t="s">
        <v>823</v>
      </c>
      <c r="B44" s="349">
        <v>71.005690000000001</v>
      </c>
      <c r="C44" s="349">
        <v>24.459880000000005</v>
      </c>
      <c r="D44" s="349">
        <v>145.43932000000001</v>
      </c>
      <c r="E44" s="306"/>
      <c r="F44" s="306"/>
      <c r="G44" s="306"/>
      <c r="H44" s="306"/>
      <c r="I44" s="306"/>
      <c r="J44" s="306"/>
      <c r="K44" s="306"/>
      <c r="L44" s="306"/>
      <c r="M44" s="306"/>
      <c r="N44" s="44"/>
    </row>
    <row r="45" spans="1:14">
      <c r="A45" s="704" t="s">
        <v>820</v>
      </c>
      <c r="B45" s="703">
        <v>38695.292229999999</v>
      </c>
      <c r="C45" s="703">
        <v>9124.2172399999981</v>
      </c>
      <c r="D45" s="703">
        <v>89349.534710000007</v>
      </c>
      <c r="E45" s="305"/>
      <c r="F45" s="305"/>
      <c r="G45" s="305"/>
      <c r="H45" s="305"/>
      <c r="I45" s="305"/>
      <c r="J45" s="305"/>
      <c r="K45" s="305"/>
      <c r="L45" s="305"/>
      <c r="M45" s="305"/>
    </row>
    <row r="46" spans="1:14">
      <c r="A46" s="348" t="s">
        <v>815</v>
      </c>
      <c r="B46" s="349">
        <v>352951.85906999995</v>
      </c>
      <c r="C46" s="349">
        <v>-3719.4863300000434</v>
      </c>
      <c r="D46" s="349">
        <v>352951.85907000001</v>
      </c>
      <c r="E46" s="307"/>
      <c r="F46" s="307"/>
      <c r="G46" s="307"/>
      <c r="H46" s="307"/>
      <c r="I46" s="307"/>
      <c r="J46" s="307"/>
      <c r="K46" s="307"/>
      <c r="L46" s="307"/>
      <c r="M46" s="307"/>
    </row>
    <row r="47" spans="1:14" ht="12.75" customHeight="1">
      <c r="A47" s="13" t="s">
        <v>635</v>
      </c>
    </row>
    <row r="48" spans="1:14" ht="12.75" customHeight="1"/>
    <row r="49" spans="1:4" ht="12.75" customHeight="1">
      <c r="A49" s="635" t="s">
        <v>87</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858</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694</v>
      </c>
      <c r="E1" s="140" t="str">
        <f>Naslovnica!A20</f>
        <v>Ožujak 2021.</v>
      </c>
    </row>
    <row r="2" spans="1:7" ht="12.75" customHeight="1">
      <c r="A2" s="572" t="s">
        <v>995</v>
      </c>
      <c r="E2" s="550" t="str">
        <f>Naslovnica!A24</f>
        <v>March 2021</v>
      </c>
    </row>
    <row r="3" spans="1:7">
      <c r="A3" s="313"/>
      <c r="B3" s="308"/>
      <c r="C3" s="308"/>
      <c r="D3" s="65" t="s">
        <v>594</v>
      </c>
      <c r="F3" s="308"/>
      <c r="G3" s="314"/>
    </row>
    <row r="4" spans="1:7" ht="48.75" customHeight="1">
      <c r="A4" s="1080" t="s">
        <v>623</v>
      </c>
      <c r="B4" s="1082" t="s">
        <v>996</v>
      </c>
      <c r="C4" s="1082"/>
      <c r="D4" s="1082"/>
      <c r="E4" s="788"/>
      <c r="F4" s="313"/>
      <c r="G4" s="313"/>
    </row>
    <row r="5" spans="1:7" ht="60">
      <c r="A5" s="1080"/>
      <c r="B5" s="705" t="s">
        <v>624</v>
      </c>
      <c r="C5" s="705" t="s">
        <v>625</v>
      </c>
      <c r="D5" s="705" t="s">
        <v>626</v>
      </c>
      <c r="E5" s="315"/>
      <c r="F5" s="315"/>
    </row>
    <row r="6" spans="1:7" ht="12.75" customHeight="1">
      <c r="A6" s="356" t="s">
        <v>126</v>
      </c>
      <c r="B6" s="357">
        <v>4828.5851700000003</v>
      </c>
      <c r="C6" s="357">
        <v>13414.28031</v>
      </c>
      <c r="D6" s="357">
        <v>142453.99937999996</v>
      </c>
      <c r="E6" s="316"/>
      <c r="F6" s="316"/>
      <c r="G6" s="53"/>
    </row>
    <row r="7" spans="1:7" ht="12.75" customHeight="1">
      <c r="A7" s="358" t="s">
        <v>127</v>
      </c>
      <c r="B7" s="357">
        <v>207842.62624000001</v>
      </c>
      <c r="C7" s="357">
        <v>597067.02189999993</v>
      </c>
      <c r="D7" s="357">
        <v>33548275.96732999</v>
      </c>
      <c r="E7" s="316"/>
      <c r="F7" s="316"/>
      <c r="G7" s="53"/>
    </row>
    <row r="8" spans="1:7" ht="12.75" customHeight="1">
      <c r="A8" s="358" t="s">
        <v>128</v>
      </c>
      <c r="B8" s="357">
        <v>10072.75776</v>
      </c>
      <c r="C8" s="357">
        <v>30112.164780000003</v>
      </c>
      <c r="D8" s="357">
        <v>459161.04309000011</v>
      </c>
      <c r="E8" s="316"/>
      <c r="F8" s="316"/>
      <c r="G8" s="53"/>
    </row>
    <row r="9" spans="1:7" ht="12.75" customHeight="1">
      <c r="A9" s="706" t="s">
        <v>255</v>
      </c>
      <c r="B9" s="707">
        <v>222743.96917000003</v>
      </c>
      <c r="C9" s="707">
        <v>640593.46698999987</v>
      </c>
      <c r="D9" s="707">
        <v>34149891.009799995</v>
      </c>
      <c r="E9" s="317"/>
      <c r="F9" s="317"/>
      <c r="G9" s="53"/>
    </row>
    <row r="10" spans="1:7" ht="12.75" customHeight="1">
      <c r="A10" s="358" t="s">
        <v>129</v>
      </c>
      <c r="B10" s="357">
        <v>4845.9617400000006</v>
      </c>
      <c r="C10" s="357">
        <v>13097.89774</v>
      </c>
      <c r="D10" s="357">
        <v>83544.955019999979</v>
      </c>
      <c r="E10" s="316"/>
      <c r="F10" s="316"/>
      <c r="G10" s="53"/>
    </row>
    <row r="11" spans="1:7" ht="12.75" customHeight="1">
      <c r="A11" s="358" t="s">
        <v>130</v>
      </c>
      <c r="B11" s="357">
        <v>88222.415469999993</v>
      </c>
      <c r="C11" s="357">
        <v>252658.98946000001</v>
      </c>
      <c r="D11" s="357">
        <v>11683041.648609994</v>
      </c>
      <c r="E11" s="316"/>
      <c r="F11" s="316"/>
      <c r="G11" s="53"/>
    </row>
    <row r="12" spans="1:7" ht="12.75" customHeight="1">
      <c r="A12" s="358" t="s">
        <v>131</v>
      </c>
      <c r="B12" s="357">
        <v>2537.9356200000002</v>
      </c>
      <c r="C12" s="357">
        <v>7504.1567000000005</v>
      </c>
      <c r="D12" s="357">
        <v>119514.77905000001</v>
      </c>
      <c r="E12" s="316"/>
      <c r="F12" s="316"/>
      <c r="G12" s="53"/>
    </row>
    <row r="13" spans="1:7" ht="12.75" customHeight="1">
      <c r="A13" s="706" t="s">
        <v>256</v>
      </c>
      <c r="B13" s="707">
        <v>95606.312829999995</v>
      </c>
      <c r="C13" s="707">
        <v>273261.04389999999</v>
      </c>
      <c r="D13" s="707">
        <v>11886101.382679993</v>
      </c>
      <c r="E13" s="317"/>
      <c r="F13" s="317"/>
      <c r="G13" s="53"/>
    </row>
    <row r="14" spans="1:7" ht="12.75" customHeight="1">
      <c r="A14" s="358" t="s">
        <v>132</v>
      </c>
      <c r="B14" s="357">
        <v>6345.2195199999996</v>
      </c>
      <c r="C14" s="357">
        <v>17204.926379999997</v>
      </c>
      <c r="D14" s="357">
        <v>90774.624759999992</v>
      </c>
      <c r="E14" s="316"/>
      <c r="F14" s="316"/>
      <c r="G14" s="53"/>
    </row>
    <row r="15" spans="1:7" ht="12.75" customHeight="1">
      <c r="A15" s="358" t="s">
        <v>133</v>
      </c>
      <c r="B15" s="357">
        <v>104513.08251000001</v>
      </c>
      <c r="C15" s="357">
        <v>300862.23764000001</v>
      </c>
      <c r="D15" s="357">
        <v>15368660.828639993</v>
      </c>
      <c r="E15" s="316"/>
      <c r="F15" s="316"/>
      <c r="G15" s="53"/>
    </row>
    <row r="16" spans="1:7" ht="12.75" customHeight="1">
      <c r="A16" s="358" t="s">
        <v>134</v>
      </c>
      <c r="B16" s="357">
        <v>4055.7988599999999</v>
      </c>
      <c r="C16" s="357">
        <v>12116.815329999999</v>
      </c>
      <c r="D16" s="357">
        <v>185797.65781999999</v>
      </c>
      <c r="E16" s="316"/>
      <c r="F16" s="316"/>
      <c r="G16" s="53"/>
    </row>
    <row r="17" spans="1:8" ht="12.75" customHeight="1">
      <c r="A17" s="706" t="s">
        <v>257</v>
      </c>
      <c r="B17" s="707">
        <v>114914.10089</v>
      </c>
      <c r="C17" s="707">
        <v>330183.97935000004</v>
      </c>
      <c r="D17" s="707">
        <v>15645233.111219993</v>
      </c>
      <c r="E17" s="317"/>
      <c r="F17" s="317"/>
      <c r="G17" s="53"/>
    </row>
    <row r="18" spans="1:8" ht="12.75" customHeight="1">
      <c r="A18" s="358" t="s">
        <v>135</v>
      </c>
      <c r="B18" s="357">
        <v>4309.36085</v>
      </c>
      <c r="C18" s="357">
        <v>11893.72601</v>
      </c>
      <c r="D18" s="357">
        <v>100544.83508</v>
      </c>
      <c r="E18" s="316"/>
      <c r="F18" s="316"/>
      <c r="G18" s="53"/>
    </row>
    <row r="19" spans="1:8" ht="12.75" customHeight="1">
      <c r="A19" s="358" t="s">
        <v>136</v>
      </c>
      <c r="B19" s="357">
        <v>169092.98652000001</v>
      </c>
      <c r="C19" s="357">
        <v>483711.45466999995</v>
      </c>
      <c r="D19" s="357">
        <v>26311986.539960008</v>
      </c>
      <c r="E19" s="316"/>
      <c r="F19" s="316"/>
      <c r="G19" s="53"/>
    </row>
    <row r="20" spans="1:8" ht="12.75" customHeight="1">
      <c r="A20" s="358" t="s">
        <v>137</v>
      </c>
      <c r="B20" s="357">
        <v>7994.8161300000002</v>
      </c>
      <c r="C20" s="357">
        <v>24038.647370000002</v>
      </c>
      <c r="D20" s="357">
        <v>385473.56304000015</v>
      </c>
      <c r="E20" s="316"/>
      <c r="F20" s="316"/>
      <c r="G20" s="53"/>
    </row>
    <row r="21" spans="1:8" ht="12.75" customHeight="1">
      <c r="A21" s="706" t="s">
        <v>258</v>
      </c>
      <c r="B21" s="707">
        <v>181397.1635</v>
      </c>
      <c r="C21" s="707">
        <v>519643.82804999995</v>
      </c>
      <c r="D21" s="707">
        <v>26798004.938080009</v>
      </c>
      <c r="E21" s="317"/>
      <c r="F21" s="317"/>
      <c r="G21" s="53"/>
    </row>
    <row r="22" spans="1:8" ht="12.75" customHeight="1">
      <c r="A22" s="359" t="s">
        <v>259</v>
      </c>
      <c r="B22" s="360">
        <v>20329.127280000001</v>
      </c>
      <c r="C22" s="360">
        <v>55610.830439999998</v>
      </c>
      <c r="D22" s="360">
        <v>417318.4142399999</v>
      </c>
      <c r="E22" s="317"/>
      <c r="F22" s="317"/>
      <c r="G22" s="53"/>
      <c r="H22" s="135"/>
    </row>
    <row r="23" spans="1:8" ht="12.75" customHeight="1">
      <c r="A23" s="359" t="s">
        <v>260</v>
      </c>
      <c r="B23" s="360">
        <v>569671.11074000003</v>
      </c>
      <c r="C23" s="360">
        <v>1634299.7036699997</v>
      </c>
      <c r="D23" s="360">
        <v>86911964.984539986</v>
      </c>
      <c r="E23" s="317"/>
      <c r="F23" s="317"/>
      <c r="G23" s="53"/>
      <c r="H23" s="135"/>
    </row>
    <row r="24" spans="1:8" ht="12.75" customHeight="1">
      <c r="A24" s="359" t="s">
        <v>261</v>
      </c>
      <c r="B24" s="360">
        <v>24661.308369999999</v>
      </c>
      <c r="C24" s="360">
        <v>73771.784180000002</v>
      </c>
      <c r="D24" s="360">
        <v>1149947.0430000001</v>
      </c>
      <c r="E24" s="317"/>
      <c r="F24" s="317"/>
      <c r="G24" s="53"/>
      <c r="H24" s="135"/>
    </row>
    <row r="25" spans="1:8">
      <c r="A25" s="708" t="s">
        <v>627</v>
      </c>
      <c r="B25" s="709">
        <v>614661.54639000003</v>
      </c>
      <c r="C25" s="709">
        <v>1763682.3182899996</v>
      </c>
      <c r="D25" s="709">
        <v>88479230.441779986</v>
      </c>
      <c r="E25" s="317"/>
      <c r="F25" s="317"/>
      <c r="H25" s="135"/>
    </row>
    <row r="26" spans="1:8" ht="21.75" customHeight="1">
      <c r="A26" s="1084" t="s">
        <v>23</v>
      </c>
      <c r="B26" s="1084"/>
      <c r="C26" s="1084"/>
      <c r="D26" s="1084"/>
      <c r="E26" s="1084"/>
      <c r="F26" s="806"/>
      <c r="G26" s="806"/>
    </row>
    <row r="27" spans="1:8" ht="21" customHeight="1">
      <c r="A27" s="1085" t="s">
        <v>24</v>
      </c>
      <c r="B27" s="1085"/>
      <c r="C27" s="1085"/>
      <c r="D27" s="1085"/>
      <c r="E27" s="1085"/>
      <c r="F27" s="807"/>
      <c r="G27" s="807"/>
    </row>
    <row r="28" spans="1:8" ht="12.75" customHeight="1"/>
    <row r="29" spans="1:8" ht="12.75" customHeight="1">
      <c r="A29" s="153" t="s">
        <v>695</v>
      </c>
      <c r="E29" s="140" t="str">
        <f>Naslovnica!A20</f>
        <v>Ožujak 2021.</v>
      </c>
    </row>
    <row r="30" spans="1:8" ht="12.75" customHeight="1">
      <c r="A30" s="572" t="s">
        <v>1008</v>
      </c>
      <c r="E30" s="550" t="str">
        <f>Naslovnica!A24</f>
        <v>March 2021</v>
      </c>
    </row>
    <row r="31" spans="1:8" ht="12.75" customHeight="1">
      <c r="D31" s="310"/>
      <c r="E31" s="65" t="s">
        <v>344</v>
      </c>
    </row>
    <row r="32" spans="1:8" ht="25.5" customHeight="1">
      <c r="A32" s="1080" t="s">
        <v>628</v>
      </c>
      <c r="B32" s="1083" t="s">
        <v>872</v>
      </c>
      <c r="C32" s="1083"/>
      <c r="D32" s="1083" t="s">
        <v>871</v>
      </c>
      <c r="E32" s="1083"/>
      <c r="F32" s="803"/>
      <c r="G32" s="803"/>
    </row>
    <row r="33" spans="1:6" ht="60">
      <c r="A33" s="1080"/>
      <c r="B33" s="705" t="s">
        <v>624</v>
      </c>
      <c r="C33" s="705" t="s">
        <v>629</v>
      </c>
      <c r="D33" s="705" t="s">
        <v>624</v>
      </c>
      <c r="E33" s="705" t="s">
        <v>629</v>
      </c>
    </row>
    <row r="34" spans="1:6">
      <c r="A34" s="356" t="s">
        <v>126</v>
      </c>
      <c r="B34" s="361">
        <v>24.263020000000001</v>
      </c>
      <c r="C34" s="361">
        <v>67.41095</v>
      </c>
      <c r="D34" s="362">
        <v>0</v>
      </c>
      <c r="E34" s="363">
        <v>0.12201000000000001</v>
      </c>
    </row>
    <row r="35" spans="1:6" ht="12.75" customHeight="1">
      <c r="A35" s="358" t="s">
        <v>127</v>
      </c>
      <c r="B35" s="361">
        <v>1044.31161</v>
      </c>
      <c r="C35" s="361">
        <v>3000.1208799999999</v>
      </c>
      <c r="D35" s="362">
        <v>0</v>
      </c>
      <c r="E35" s="363">
        <v>0</v>
      </c>
      <c r="F35" s="53"/>
    </row>
    <row r="36" spans="1:6" ht="12.75" customHeight="1">
      <c r="A36" s="358" t="s">
        <v>128</v>
      </c>
      <c r="B36" s="361">
        <v>50.613459999999996</v>
      </c>
      <c r="C36" s="361">
        <v>151.30893</v>
      </c>
      <c r="D36" s="362">
        <v>0</v>
      </c>
      <c r="E36" s="363">
        <v>0</v>
      </c>
      <c r="F36" s="53"/>
    </row>
    <row r="37" spans="1:6" ht="12.75" customHeight="1">
      <c r="A37" s="706" t="s">
        <v>255</v>
      </c>
      <c r="B37" s="710">
        <v>1119.1880900000001</v>
      </c>
      <c r="C37" s="710">
        <v>3218.84076</v>
      </c>
      <c r="D37" s="711">
        <v>0</v>
      </c>
      <c r="E37" s="712">
        <v>0.12201000000000001</v>
      </c>
      <c r="F37" s="53"/>
    </row>
    <row r="38" spans="1:6" ht="12.75" customHeight="1">
      <c r="A38" s="358" t="s">
        <v>129</v>
      </c>
      <c r="B38" s="361">
        <v>24.351029999999998</v>
      </c>
      <c r="C38" s="361">
        <v>65.823540000000008</v>
      </c>
      <c r="D38" s="362">
        <v>5.3159999999999999E-2</v>
      </c>
      <c r="E38" s="363">
        <v>0.81219999999999992</v>
      </c>
      <c r="F38" s="53"/>
    </row>
    <row r="39" spans="1:6" ht="12.75" customHeight="1">
      <c r="A39" s="358" t="s">
        <v>130</v>
      </c>
      <c r="B39" s="361">
        <v>443.27722999999997</v>
      </c>
      <c r="C39" s="361">
        <v>1269.55927</v>
      </c>
      <c r="D39" s="362">
        <v>0</v>
      </c>
      <c r="E39" s="363">
        <v>0.28242</v>
      </c>
      <c r="F39" s="53"/>
    </row>
    <row r="40" spans="1:6" ht="12.75" customHeight="1">
      <c r="A40" s="358" t="s">
        <v>131</v>
      </c>
      <c r="B40" s="361">
        <v>12.75258</v>
      </c>
      <c r="C40" s="361">
        <v>37.706590000000006</v>
      </c>
      <c r="D40" s="362">
        <v>0</v>
      </c>
      <c r="E40" s="363">
        <v>0</v>
      </c>
      <c r="F40" s="53"/>
    </row>
    <row r="41" spans="1:6" ht="12.75" customHeight="1">
      <c r="A41" s="706" t="s">
        <v>256</v>
      </c>
      <c r="B41" s="710">
        <v>480.38083999999998</v>
      </c>
      <c r="C41" s="710">
        <v>1373.0894000000001</v>
      </c>
      <c r="D41" s="711">
        <v>5.3159999999999999E-2</v>
      </c>
      <c r="E41" s="712">
        <v>1.0946199999999999</v>
      </c>
      <c r="F41" s="53"/>
    </row>
    <row r="42" spans="1:6" ht="12.75" customHeight="1">
      <c r="A42" s="358" t="s">
        <v>132</v>
      </c>
      <c r="B42" s="361">
        <v>31.884740000000001</v>
      </c>
      <c r="C42" s="361">
        <v>86.463040000000007</v>
      </c>
      <c r="D42" s="362">
        <v>1.3949999999999999E-2</v>
      </c>
      <c r="E42" s="363">
        <v>6.2810000000000005E-2</v>
      </c>
      <c r="F42" s="53"/>
    </row>
    <row r="43" spans="1:6" ht="12.75" customHeight="1">
      <c r="A43" s="358" t="s">
        <v>133</v>
      </c>
      <c r="B43" s="361">
        <v>525.12896000000001</v>
      </c>
      <c r="C43" s="361">
        <v>1511.76793</v>
      </c>
      <c r="D43" s="362">
        <v>0</v>
      </c>
      <c r="E43" s="363">
        <v>1.1529999999999999E-2</v>
      </c>
      <c r="F43" s="53"/>
    </row>
    <row r="44" spans="1:6" ht="12.75" customHeight="1">
      <c r="A44" s="358" t="s">
        <v>134</v>
      </c>
      <c r="B44" s="361">
        <v>20.3795</v>
      </c>
      <c r="C44" s="361">
        <v>60.88626</v>
      </c>
      <c r="D44" s="362">
        <v>0</v>
      </c>
      <c r="E44" s="363">
        <v>0</v>
      </c>
      <c r="F44" s="53"/>
    </row>
    <row r="45" spans="1:6" ht="12.75" customHeight="1">
      <c r="A45" s="706" t="s">
        <v>257</v>
      </c>
      <c r="B45" s="710">
        <v>545.50846000000001</v>
      </c>
      <c r="C45" s="710">
        <v>1659.1172300000001</v>
      </c>
      <c r="D45" s="711">
        <v>1.3949999999999999E-2</v>
      </c>
      <c r="E45" s="712">
        <v>7.4340000000000003E-2</v>
      </c>
      <c r="F45" s="53"/>
    </row>
    <row r="46" spans="1:6" ht="12.75" customHeight="1">
      <c r="A46" s="358" t="s">
        <v>135</v>
      </c>
      <c r="B46" s="361">
        <v>21.65428</v>
      </c>
      <c r="C46" s="361">
        <v>59.770530000000001</v>
      </c>
      <c r="D46" s="362">
        <v>5.6999999999999998E-4</v>
      </c>
      <c r="E46" s="363">
        <v>1.8730499999999999</v>
      </c>
      <c r="F46" s="53"/>
    </row>
    <row r="47" spans="1:6" ht="12.75" customHeight="1">
      <c r="A47" s="358" t="s">
        <v>136</v>
      </c>
      <c r="B47" s="361">
        <v>849.61543000000006</v>
      </c>
      <c r="C47" s="361">
        <v>2430.5457099999999</v>
      </c>
      <c r="D47" s="362">
        <v>0</v>
      </c>
      <c r="E47" s="363">
        <v>2.3949999999999999E-2</v>
      </c>
      <c r="F47" s="53"/>
    </row>
    <row r="48" spans="1:6" ht="12.75" customHeight="1">
      <c r="A48" s="358" t="s">
        <v>137</v>
      </c>
      <c r="B48" s="361">
        <v>40.172260000000001</v>
      </c>
      <c r="C48" s="361">
        <v>120.79142000000002</v>
      </c>
      <c r="D48" s="362">
        <v>0</v>
      </c>
      <c r="E48" s="363">
        <v>0</v>
      </c>
      <c r="F48" s="53"/>
    </row>
    <row r="49" spans="1:6" ht="12.75" customHeight="1">
      <c r="A49" s="706" t="s">
        <v>258</v>
      </c>
      <c r="B49" s="710">
        <v>911.44197000000008</v>
      </c>
      <c r="C49" s="710">
        <v>2611.1076599999997</v>
      </c>
      <c r="D49" s="711">
        <v>5.6999999999999998E-4</v>
      </c>
      <c r="E49" s="712">
        <v>1.8969999999999998</v>
      </c>
      <c r="F49" s="53"/>
    </row>
    <row r="50" spans="1:6" ht="12.75" customHeight="1">
      <c r="A50" s="359" t="s">
        <v>259</v>
      </c>
      <c r="B50" s="364">
        <v>102.15307</v>
      </c>
      <c r="C50" s="364">
        <v>279.46805999999998</v>
      </c>
      <c r="D50" s="365">
        <v>6.7680000000000004E-2</v>
      </c>
      <c r="E50" s="366">
        <v>2.8700700000000001</v>
      </c>
      <c r="F50" s="53"/>
    </row>
    <row r="51" spans="1:6" ht="12.75" customHeight="1">
      <c r="A51" s="359" t="s">
        <v>260</v>
      </c>
      <c r="B51" s="364">
        <v>2862.3332300000002</v>
      </c>
      <c r="C51" s="364">
        <v>8211.9937900000004</v>
      </c>
      <c r="D51" s="365">
        <v>0</v>
      </c>
      <c r="E51" s="366">
        <v>0.31789999999999996</v>
      </c>
      <c r="F51" s="53"/>
    </row>
    <row r="52" spans="1:6" ht="12.75" customHeight="1">
      <c r="A52" s="359" t="s">
        <v>261</v>
      </c>
      <c r="B52" s="364">
        <v>123.9178</v>
      </c>
      <c r="C52" s="364">
        <v>370.69320000000005</v>
      </c>
      <c r="D52" s="365">
        <v>0</v>
      </c>
      <c r="E52" s="366">
        <v>0</v>
      </c>
      <c r="F52" s="44"/>
    </row>
    <row r="53" spans="1:6" ht="12.75" customHeight="1">
      <c r="A53" s="708" t="s">
        <v>627</v>
      </c>
      <c r="B53" s="713">
        <v>3088.4041000000002</v>
      </c>
      <c r="C53" s="713">
        <v>8862.1550499999994</v>
      </c>
      <c r="D53" s="714">
        <v>6.7680000000000004E-2</v>
      </c>
      <c r="E53" s="715">
        <v>3.18797</v>
      </c>
    </row>
    <row r="54" spans="1:6" ht="24.75" customHeight="1">
      <c r="A54" s="1086" t="s">
        <v>25</v>
      </c>
      <c r="B54" s="1086"/>
      <c r="C54" s="1086"/>
      <c r="D54" s="1086"/>
      <c r="E54" s="1086"/>
      <c r="F54" s="808"/>
    </row>
    <row r="55" spans="1:6">
      <c r="A55" s="578" t="s">
        <v>26</v>
      </c>
      <c r="B55" s="177"/>
      <c r="C55" s="177"/>
      <c r="D55" s="177"/>
      <c r="E55" s="177"/>
      <c r="F55" s="177"/>
    </row>
    <row r="56" spans="1:6" ht="12.75" customHeight="1">
      <c r="A56" s="17" t="s">
        <v>630</v>
      </c>
    </row>
    <row r="57" spans="1:6" ht="12.75" customHeight="1"/>
    <row r="58" spans="1:6" ht="12.75" customHeight="1">
      <c r="A58" s="318" t="s">
        <v>696</v>
      </c>
      <c r="D58" s="140" t="str">
        <f t="shared" ref="D58:D59" si="0">E1</f>
        <v>Ožujak 2021.</v>
      </c>
    </row>
    <row r="59" spans="1:6" ht="12.75" customHeight="1">
      <c r="A59" s="579" t="s">
        <v>697</v>
      </c>
      <c r="D59" s="550" t="str">
        <f t="shared" si="0"/>
        <v>March 2021</v>
      </c>
    </row>
    <row r="60" spans="1:6" ht="12.75" customHeight="1">
      <c r="D60" s="65" t="s">
        <v>594</v>
      </c>
    </row>
    <row r="61" spans="1:6" ht="42.75" customHeight="1">
      <c r="A61" s="1081" t="s">
        <v>628</v>
      </c>
      <c r="B61" s="1082" t="s">
        <v>631</v>
      </c>
      <c r="C61" s="1082"/>
      <c r="D61" s="1082"/>
      <c r="E61" s="804"/>
    </row>
    <row r="62" spans="1:6" ht="60">
      <c r="A62" s="1081"/>
      <c r="B62" s="705" t="s">
        <v>624</v>
      </c>
      <c r="C62" s="705" t="s">
        <v>629</v>
      </c>
      <c r="D62" s="705" t="s">
        <v>632</v>
      </c>
    </row>
    <row r="63" spans="1:6" ht="12.75" customHeight="1">
      <c r="A63" s="356" t="s">
        <v>126</v>
      </c>
      <c r="B63" s="357">
        <v>0.53239000000000003</v>
      </c>
      <c r="C63" s="357">
        <v>0.53239000000000003</v>
      </c>
      <c r="D63" s="357">
        <v>2297.6370699999993</v>
      </c>
    </row>
    <row r="64" spans="1:6" ht="12.75" customHeight="1">
      <c r="A64" s="358" t="s">
        <v>127</v>
      </c>
      <c r="B64" s="357">
        <v>19352.846940000003</v>
      </c>
      <c r="C64" s="357">
        <v>48266.540340000007</v>
      </c>
      <c r="D64" s="357">
        <v>2705336.7791099995</v>
      </c>
    </row>
    <row r="65" spans="1:4" ht="12.75" customHeight="1">
      <c r="A65" s="358" t="s">
        <v>128</v>
      </c>
      <c r="B65" s="357">
        <v>20359.109949999998</v>
      </c>
      <c r="C65" s="357">
        <v>72799.286819999994</v>
      </c>
      <c r="D65" s="357">
        <v>1350607.04899</v>
      </c>
    </row>
    <row r="66" spans="1:4" ht="12.75" customHeight="1">
      <c r="A66" s="706" t="s">
        <v>255</v>
      </c>
      <c r="B66" s="707">
        <v>39712.489280000002</v>
      </c>
      <c r="C66" s="707">
        <v>121066.35954999999</v>
      </c>
      <c r="D66" s="707">
        <v>4058241.4651699997</v>
      </c>
    </row>
    <row r="67" spans="1:4" ht="12.75" customHeight="1">
      <c r="A67" s="358" t="s">
        <v>129</v>
      </c>
      <c r="B67" s="357">
        <v>0</v>
      </c>
      <c r="C67" s="357">
        <v>0</v>
      </c>
      <c r="D67" s="357">
        <v>597.65409000000011</v>
      </c>
    </row>
    <row r="68" spans="1:4" ht="12.75" customHeight="1">
      <c r="A68" s="358" t="s">
        <v>130</v>
      </c>
      <c r="B68" s="357">
        <v>5959.0535899999995</v>
      </c>
      <c r="C68" s="357">
        <v>16291.54538</v>
      </c>
      <c r="D68" s="357">
        <v>1064012.4386999998</v>
      </c>
    </row>
    <row r="69" spans="1:4" ht="12.75" customHeight="1">
      <c r="A69" s="358" t="s">
        <v>131</v>
      </c>
      <c r="B69" s="357">
        <v>6698.2180199999993</v>
      </c>
      <c r="C69" s="357">
        <v>22081.46513</v>
      </c>
      <c r="D69" s="357">
        <v>418577.35625999997</v>
      </c>
    </row>
    <row r="70" spans="1:4" ht="12.75" customHeight="1">
      <c r="A70" s="706" t="s">
        <v>256</v>
      </c>
      <c r="B70" s="707">
        <v>12657.27161</v>
      </c>
      <c r="C70" s="707">
        <v>38373.01051</v>
      </c>
      <c r="D70" s="707">
        <v>1483187.4490499999</v>
      </c>
    </row>
    <row r="71" spans="1:4">
      <c r="A71" s="358" t="s">
        <v>132</v>
      </c>
      <c r="B71" s="357">
        <v>0</v>
      </c>
      <c r="C71" s="357">
        <v>0</v>
      </c>
      <c r="D71" s="357">
        <v>2639.9452500000007</v>
      </c>
    </row>
    <row r="72" spans="1:4">
      <c r="A72" s="358" t="s">
        <v>133</v>
      </c>
      <c r="B72" s="357">
        <v>9673.5069499999991</v>
      </c>
      <c r="C72" s="357">
        <v>22544.099759999997</v>
      </c>
      <c r="D72" s="357">
        <v>1585190.5386599994</v>
      </c>
    </row>
    <row r="73" spans="1:4">
      <c r="A73" s="358" t="s">
        <v>134</v>
      </c>
      <c r="B73" s="357">
        <v>10192.980109999999</v>
      </c>
      <c r="C73" s="357">
        <v>29097.97249</v>
      </c>
      <c r="D73" s="357">
        <v>606481.79274999991</v>
      </c>
    </row>
    <row r="74" spans="1:4">
      <c r="A74" s="706" t="s">
        <v>257</v>
      </c>
      <c r="B74" s="707">
        <v>19866.487059999999</v>
      </c>
      <c r="C74" s="707">
        <v>51642.072249999997</v>
      </c>
      <c r="D74" s="707">
        <v>2194312.2766599995</v>
      </c>
    </row>
    <row r="75" spans="1:4">
      <c r="A75" s="358" t="s">
        <v>135</v>
      </c>
      <c r="B75" s="357">
        <v>0</v>
      </c>
      <c r="C75" s="357">
        <v>292.74457000000001</v>
      </c>
      <c r="D75" s="357">
        <v>3028.4991599999998</v>
      </c>
    </row>
    <row r="76" spans="1:4">
      <c r="A76" s="358" t="s">
        <v>136</v>
      </c>
      <c r="B76" s="357">
        <v>9897.9099299999998</v>
      </c>
      <c r="C76" s="357">
        <v>29500.294429999998</v>
      </c>
      <c r="D76" s="357">
        <v>2115991.0419999999</v>
      </c>
    </row>
    <row r="77" spans="1:4">
      <c r="A77" s="358" t="s">
        <v>137</v>
      </c>
      <c r="B77" s="357">
        <v>16033.134840000001</v>
      </c>
      <c r="C77" s="357">
        <v>59160.473650000007</v>
      </c>
      <c r="D77" s="357">
        <v>1234251.91435</v>
      </c>
    </row>
    <row r="78" spans="1:4">
      <c r="A78" s="706" t="s">
        <v>258</v>
      </c>
      <c r="B78" s="707">
        <v>25931.04477</v>
      </c>
      <c r="C78" s="707">
        <v>88953.512650000004</v>
      </c>
      <c r="D78" s="707">
        <v>3353271.4555099998</v>
      </c>
    </row>
    <row r="79" spans="1:4">
      <c r="A79" s="359" t="s">
        <v>259</v>
      </c>
      <c r="B79" s="360">
        <v>0.53239000000000003</v>
      </c>
      <c r="C79" s="360">
        <v>293.27696000000003</v>
      </c>
      <c r="D79" s="360">
        <v>8563.7355699999989</v>
      </c>
    </row>
    <row r="80" spans="1:4">
      <c r="A80" s="359" t="s">
        <v>260</v>
      </c>
      <c r="B80" s="360">
        <v>44883.317410000003</v>
      </c>
      <c r="C80" s="360">
        <v>116602.47990999999</v>
      </c>
      <c r="D80" s="360">
        <v>7470530.7984699979</v>
      </c>
    </row>
    <row r="81" spans="1:5">
      <c r="A81" s="359" t="s">
        <v>261</v>
      </c>
      <c r="B81" s="360">
        <v>53283.442919999994</v>
      </c>
      <c r="C81" s="360">
        <v>183139.19808999999</v>
      </c>
      <c r="D81" s="360">
        <v>3609918.1123500001</v>
      </c>
    </row>
    <row r="82" spans="1:5">
      <c r="A82" s="708" t="s">
        <v>633</v>
      </c>
      <c r="B82" s="709">
        <v>98167.292719999998</v>
      </c>
      <c r="C82" s="709">
        <v>300034.95496</v>
      </c>
      <c r="D82" s="709">
        <v>11089012.646389998</v>
      </c>
    </row>
    <row r="83" spans="1:5">
      <c r="A83" s="17" t="s">
        <v>630</v>
      </c>
    </row>
    <row r="85" spans="1:5">
      <c r="A85" s="635" t="s">
        <v>87</v>
      </c>
      <c r="E85" s="14" t="s">
        <v>860</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698</v>
      </c>
      <c r="G1" s="140" t="str">
        <f>Naslovnica!A20</f>
        <v>Ožujak 2021.</v>
      </c>
    </row>
    <row r="2" spans="1:10" ht="12.75" customHeight="1">
      <c r="A2" s="548" t="s">
        <v>999</v>
      </c>
      <c r="G2" s="550" t="str">
        <f>Naslovnica!A24</f>
        <v>March 2021</v>
      </c>
    </row>
    <row r="3" spans="1:10" ht="12.75" customHeight="1">
      <c r="E3" s="14" t="s">
        <v>344</v>
      </c>
      <c r="F3" s="319"/>
      <c r="G3" s="319"/>
    </row>
    <row r="4" spans="1:10" ht="16.5" customHeight="1">
      <c r="A4" s="1088" t="s">
        <v>613</v>
      </c>
      <c r="B4" s="1095" t="s">
        <v>612</v>
      </c>
      <c r="C4" s="1095"/>
      <c r="D4" s="1095"/>
      <c r="E4" s="1095"/>
      <c r="F4" s="271"/>
      <c r="G4" s="271"/>
    </row>
    <row r="5" spans="1:10" ht="12.75" customHeight="1">
      <c r="A5" s="1088"/>
      <c r="B5" s="1093" t="str">
        <f>Naslovnica!A20</f>
        <v>Ožujak 2021.</v>
      </c>
      <c r="C5" s="1093"/>
      <c r="D5" s="1094" t="s">
        <v>17</v>
      </c>
      <c r="E5" s="1094"/>
    </row>
    <row r="6" spans="1:10" ht="12.75" customHeight="1">
      <c r="A6" s="1088"/>
      <c r="B6" s="1091" t="str">
        <f>Naslovnica!A24</f>
        <v>March 2021</v>
      </c>
      <c r="C6" s="1091"/>
      <c r="D6" s="1092" t="s">
        <v>45</v>
      </c>
      <c r="E6" s="1092"/>
    </row>
    <row r="7" spans="1:10" ht="12.75" customHeight="1">
      <c r="A7" s="1088"/>
      <c r="B7" s="773" t="s">
        <v>27</v>
      </c>
      <c r="C7" s="716" t="s">
        <v>28</v>
      </c>
      <c r="D7" s="716" t="s">
        <v>156</v>
      </c>
      <c r="E7" s="716" t="s">
        <v>154</v>
      </c>
    </row>
    <row r="8" spans="1:10" ht="12.75" customHeight="1">
      <c r="A8" s="1088"/>
      <c r="B8" s="772" t="s">
        <v>29</v>
      </c>
      <c r="C8" s="717" t="s">
        <v>30</v>
      </c>
      <c r="D8" s="717" t="s">
        <v>29</v>
      </c>
      <c r="E8" s="717" t="s">
        <v>155</v>
      </c>
    </row>
    <row r="9" spans="1:10" ht="12.75" customHeight="1">
      <c r="A9" s="367" t="s">
        <v>126</v>
      </c>
      <c r="B9" s="368">
        <v>406010.83661</v>
      </c>
      <c r="C9" s="369">
        <v>3.2803329334763435E-3</v>
      </c>
      <c r="D9" s="368">
        <v>15260.883290000027</v>
      </c>
      <c r="E9" s="369">
        <v>3.905536817173294E-2</v>
      </c>
      <c r="G9" s="135"/>
      <c r="H9" s="864"/>
      <c r="I9" s="847"/>
      <c r="J9" s="77"/>
    </row>
    <row r="10" spans="1:10" ht="12.75" customHeight="1">
      <c r="A10" s="367" t="s">
        <v>127</v>
      </c>
      <c r="B10" s="368">
        <v>43528423.628970005</v>
      </c>
      <c r="C10" s="369">
        <v>0.35168450863191397</v>
      </c>
      <c r="D10" s="368">
        <v>763667.43043000251</v>
      </c>
      <c r="E10" s="369">
        <v>1.78574017091222E-2</v>
      </c>
      <c r="G10" s="135"/>
      <c r="H10" s="864"/>
      <c r="I10" s="847"/>
      <c r="J10" s="77"/>
    </row>
    <row r="11" spans="1:10" ht="12.75" customHeight="1">
      <c r="A11" s="367" t="s">
        <v>128</v>
      </c>
      <c r="B11" s="368">
        <v>3038819.5698000002</v>
      </c>
      <c r="C11" s="369">
        <v>2.4551906045016718E-2</v>
      </c>
      <c r="D11" s="368">
        <v>28699.807459999807</v>
      </c>
      <c r="E11" s="369">
        <v>9.534440396381072E-3</v>
      </c>
      <c r="G11" s="135"/>
      <c r="H11" s="864"/>
      <c r="I11" s="847"/>
      <c r="J11" s="77"/>
    </row>
    <row r="12" spans="1:10" ht="12.75" customHeight="1">
      <c r="A12" s="718" t="s">
        <v>614</v>
      </c>
      <c r="B12" s="719">
        <v>46973254.035379998</v>
      </c>
      <c r="C12" s="720">
        <v>0.37951674761040699</v>
      </c>
      <c r="D12" s="719">
        <v>807628.12117999792</v>
      </c>
      <c r="E12" s="720">
        <v>1.7494144294306624E-2</v>
      </c>
      <c r="G12" s="135"/>
      <c r="H12" s="864"/>
      <c r="I12" s="847"/>
      <c r="J12" s="77"/>
    </row>
    <row r="13" spans="1:10" ht="12.75" customHeight="1">
      <c r="A13" s="367" t="s">
        <v>129</v>
      </c>
      <c r="B13" s="368">
        <v>183674.81682000001</v>
      </c>
      <c r="C13" s="369">
        <v>1.4839863775449799E-3</v>
      </c>
      <c r="D13" s="368">
        <v>10306.891690000019</v>
      </c>
      <c r="E13" s="369">
        <v>5.9450972158035631E-2</v>
      </c>
      <c r="G13" s="135"/>
      <c r="H13" s="864"/>
      <c r="I13" s="847"/>
      <c r="J13" s="77"/>
    </row>
    <row r="14" spans="1:10" ht="12.75" customHeight="1">
      <c r="A14" s="367" t="s">
        <v>130</v>
      </c>
      <c r="B14" s="368">
        <v>16693888.157120001</v>
      </c>
      <c r="C14" s="369">
        <v>0.13487696921295098</v>
      </c>
      <c r="D14" s="368">
        <v>442073.23614000157</v>
      </c>
      <c r="E14" s="369">
        <v>2.7201468776838933E-2</v>
      </c>
      <c r="G14" s="135"/>
      <c r="H14" s="864"/>
      <c r="I14" s="847"/>
      <c r="J14" s="77"/>
    </row>
    <row r="15" spans="1:10" ht="12.75" customHeight="1">
      <c r="A15" s="367" t="s">
        <v>131</v>
      </c>
      <c r="B15" s="368">
        <v>823271.50766</v>
      </c>
      <c r="C15" s="369">
        <v>6.651558028151666E-3</v>
      </c>
      <c r="D15" s="368">
        <v>8033.6961499999743</v>
      </c>
      <c r="E15" s="863">
        <v>9.854420436068656E-3</v>
      </c>
      <c r="G15" s="135"/>
      <c r="H15" s="864"/>
      <c r="I15" s="847"/>
      <c r="J15" s="77"/>
    </row>
    <row r="16" spans="1:10" ht="12.75" customHeight="1">
      <c r="A16" s="721" t="s">
        <v>615</v>
      </c>
      <c r="B16" s="719">
        <v>17700834.481600001</v>
      </c>
      <c r="C16" s="720">
        <v>0.14301251361864764</v>
      </c>
      <c r="D16" s="719">
        <v>460413.8239800036</v>
      </c>
      <c r="E16" s="720">
        <v>2.6705486665518752E-2</v>
      </c>
      <c r="G16" s="135"/>
      <c r="H16" s="864"/>
      <c r="I16" s="847"/>
      <c r="J16" s="77"/>
    </row>
    <row r="17" spans="1:10" ht="12.75" customHeight="1">
      <c r="A17" s="367" t="s">
        <v>132</v>
      </c>
      <c r="B17" s="368">
        <v>207389.56340000001</v>
      </c>
      <c r="C17" s="369">
        <v>1.6755878255874717E-3</v>
      </c>
      <c r="D17" s="368">
        <v>11973.279110000032</v>
      </c>
      <c r="E17" s="369">
        <v>6.1270631326873159E-2</v>
      </c>
      <c r="G17" s="135"/>
      <c r="H17" s="864"/>
      <c r="I17" s="847"/>
      <c r="J17" s="77"/>
    </row>
    <row r="18" spans="1:10" ht="12.75" customHeight="1">
      <c r="A18" s="367" t="s">
        <v>133</v>
      </c>
      <c r="B18" s="368">
        <v>19990689.911619999</v>
      </c>
      <c r="C18" s="369">
        <v>0.16151322222709669</v>
      </c>
      <c r="D18" s="368">
        <v>380795.5078099966</v>
      </c>
      <c r="E18" s="369">
        <v>1.9418539435684723E-2</v>
      </c>
      <c r="G18" s="135"/>
      <c r="H18" s="864"/>
      <c r="I18" s="847"/>
      <c r="J18" s="77"/>
    </row>
    <row r="19" spans="1:10" ht="12.75" customHeight="1">
      <c r="A19" s="367" t="s">
        <v>134</v>
      </c>
      <c r="B19" s="368">
        <v>1232353.4377000001</v>
      </c>
      <c r="C19" s="369">
        <v>9.9567036218129613E-3</v>
      </c>
      <c r="D19" s="368">
        <v>15357.662440000102</v>
      </c>
      <c r="E19" s="369">
        <v>1.2619322722561721E-2</v>
      </c>
      <c r="G19" s="135"/>
      <c r="H19" s="864"/>
      <c r="I19" s="847"/>
      <c r="J19" s="77"/>
    </row>
    <row r="20" spans="1:10" ht="12.75" customHeight="1">
      <c r="A20" s="718" t="s">
        <v>616</v>
      </c>
      <c r="B20" s="719">
        <v>21430432.912719999</v>
      </c>
      <c r="C20" s="720">
        <v>0.17314551367449713</v>
      </c>
      <c r="D20" s="719">
        <v>408126.44935999438</v>
      </c>
      <c r="E20" s="720">
        <v>1.9413971063133362E-2</v>
      </c>
      <c r="G20" s="135"/>
      <c r="H20" s="864"/>
      <c r="I20" s="847"/>
      <c r="J20" s="77"/>
    </row>
    <row r="21" spans="1:10" ht="12.75" customHeight="1">
      <c r="A21" s="367" t="s">
        <v>135</v>
      </c>
      <c r="B21" s="368">
        <v>292112.23017</v>
      </c>
      <c r="C21" s="369">
        <v>2.3600980133895075E-3</v>
      </c>
      <c r="D21" s="368">
        <v>13256.4853</v>
      </c>
      <c r="E21" s="369">
        <v>4.753886388885431E-2</v>
      </c>
      <c r="G21" s="135"/>
      <c r="H21" s="864"/>
      <c r="I21" s="847"/>
      <c r="J21" s="77"/>
    </row>
    <row r="22" spans="1:10" ht="12.75" customHeight="1">
      <c r="A22" s="367" t="s">
        <v>136</v>
      </c>
      <c r="B22" s="368">
        <v>34856787.189830005</v>
      </c>
      <c r="C22" s="369">
        <v>0.28162269738580537</v>
      </c>
      <c r="D22" s="368">
        <v>672718.58404000103</v>
      </c>
      <c r="E22" s="369">
        <v>1.9679301249882819E-2</v>
      </c>
      <c r="G22" s="135"/>
      <c r="H22" s="864"/>
      <c r="I22" s="847"/>
      <c r="J22" s="77"/>
    </row>
    <row r="23" spans="1:10" ht="12.75" customHeight="1">
      <c r="A23" s="367" t="s">
        <v>137</v>
      </c>
      <c r="B23" s="368">
        <v>2517807.5114799999</v>
      </c>
      <c r="C23" s="369">
        <v>2.0342429697253396E-2</v>
      </c>
      <c r="D23" s="368">
        <v>28110.540099999867</v>
      </c>
      <c r="E23" s="369">
        <v>1.1290747598258433E-2</v>
      </c>
      <c r="G23" s="135"/>
      <c r="H23" s="864"/>
      <c r="I23" s="847"/>
      <c r="J23" s="77"/>
    </row>
    <row r="24" spans="1:10" ht="12.75" customHeight="1">
      <c r="A24" s="718" t="s">
        <v>617</v>
      </c>
      <c r="B24" s="719">
        <v>37666706.931480005</v>
      </c>
      <c r="C24" s="720">
        <v>0.30432522509644827</v>
      </c>
      <c r="D24" s="719">
        <v>714085.60943999887</v>
      </c>
      <c r="E24" s="720">
        <v>1.9324355996744647E-2</v>
      </c>
      <c r="G24" s="135"/>
      <c r="H24" s="864"/>
      <c r="I24" s="847"/>
      <c r="J24" s="77"/>
    </row>
    <row r="25" spans="1:10" ht="12.75" customHeight="1">
      <c r="A25" s="370" t="s">
        <v>618</v>
      </c>
      <c r="B25" s="371">
        <v>1089187.4469999999</v>
      </c>
      <c r="C25" s="372">
        <v>8.8000051499983016E-3</v>
      </c>
      <c r="D25" s="371">
        <v>50797.539390000049</v>
      </c>
      <c r="E25" s="372">
        <v>4.8919523406114163E-2</v>
      </c>
      <c r="G25" s="135"/>
      <c r="H25" s="864"/>
      <c r="I25" s="847"/>
      <c r="J25" s="77"/>
    </row>
    <row r="26" spans="1:10" ht="12.75" customHeight="1">
      <c r="A26" s="370" t="s">
        <v>619</v>
      </c>
      <c r="B26" s="371">
        <v>115069788.88754001</v>
      </c>
      <c r="C26" s="372">
        <v>0.92969739745776703</v>
      </c>
      <c r="D26" s="371">
        <v>2259254.7584200054</v>
      </c>
      <c r="E26" s="372">
        <v>2.0026983967952106E-2</v>
      </c>
      <c r="G26" s="135"/>
      <c r="H26" s="864"/>
      <c r="I26" s="847"/>
      <c r="J26" s="77"/>
    </row>
    <row r="27" spans="1:10" ht="12.75" customHeight="1">
      <c r="A27" s="370" t="s">
        <v>620</v>
      </c>
      <c r="B27" s="371">
        <v>7612252.0266399998</v>
      </c>
      <c r="C27" s="372">
        <v>6.1502597392234737E-2</v>
      </c>
      <c r="D27" s="371">
        <v>80201.706149999984</v>
      </c>
      <c r="E27" s="372">
        <v>1.0648057665231025E-2</v>
      </c>
      <c r="G27" s="135"/>
      <c r="H27" s="864"/>
      <c r="I27" s="847"/>
      <c r="J27" s="77"/>
    </row>
    <row r="28" spans="1:10" ht="18.75" customHeight="1">
      <c r="A28" s="708" t="s">
        <v>621</v>
      </c>
      <c r="B28" s="722">
        <v>123771228.36118001</v>
      </c>
      <c r="C28" s="723">
        <v>1</v>
      </c>
      <c r="D28" s="722">
        <v>2390254.0039599985</v>
      </c>
      <c r="E28" s="723">
        <v>1.9692163591680911E-2</v>
      </c>
      <c r="G28" s="865"/>
      <c r="H28" s="77"/>
      <c r="I28" s="847"/>
      <c r="J28" s="77"/>
    </row>
    <row r="29" spans="1:10" ht="12.75" customHeight="1">
      <c r="A29" s="20" t="s">
        <v>622</v>
      </c>
    </row>
    <row r="30" spans="1:10" ht="12.75" customHeight="1">
      <c r="C30" s="77"/>
    </row>
    <row r="31" spans="1:10" ht="12.75" customHeight="1"/>
    <row r="32" spans="1:10" s="271" customFormat="1" ht="12.75" customHeight="1">
      <c r="A32" s="154" t="s">
        <v>700</v>
      </c>
      <c r="I32" s="140" t="str">
        <f>Naslovnica!A20</f>
        <v>Ožujak 2021.</v>
      </c>
    </row>
    <row r="33" spans="1:9" s="271" customFormat="1" ht="12.75" customHeight="1">
      <c r="A33" s="576" t="s">
        <v>1000</v>
      </c>
      <c r="I33" s="550" t="str">
        <f>Naslovnica!A24</f>
        <v>March 2021</v>
      </c>
    </row>
    <row r="34" spans="1:9" s="271" customFormat="1" ht="12.75" customHeight="1"/>
    <row r="35" spans="1:9" s="271" customFormat="1" ht="15" customHeight="1">
      <c r="A35" s="752"/>
      <c r="B35" s="1087" t="s">
        <v>1010</v>
      </c>
      <c r="C35" s="1087"/>
      <c r="D35" s="1087"/>
      <c r="E35" s="1087"/>
      <c r="F35" s="1087" t="s">
        <v>1009</v>
      </c>
      <c r="G35" s="1087"/>
      <c r="H35" s="1087"/>
      <c r="I35" s="1087"/>
    </row>
    <row r="36" spans="1:9" s="271" customFormat="1" ht="22.5">
      <c r="A36" s="1088" t="s">
        <v>590</v>
      </c>
      <c r="B36" s="831" t="s">
        <v>68</v>
      </c>
      <c r="C36" s="830" t="s">
        <v>106</v>
      </c>
      <c r="D36" s="830" t="s">
        <v>108</v>
      </c>
      <c r="E36" s="830" t="s">
        <v>110</v>
      </c>
      <c r="F36" s="830" t="s">
        <v>685</v>
      </c>
      <c r="G36" s="828" t="s">
        <v>60</v>
      </c>
      <c r="H36" s="828" t="s">
        <v>50</v>
      </c>
      <c r="I36" s="828" t="s">
        <v>684</v>
      </c>
    </row>
    <row r="37" spans="1:9" s="271" customFormat="1" ht="34.5" customHeight="1">
      <c r="A37" s="1088"/>
      <c r="B37" s="737" t="s">
        <v>680</v>
      </c>
      <c r="C37" s="829" t="s">
        <v>107</v>
      </c>
      <c r="D37" s="829" t="s">
        <v>109</v>
      </c>
      <c r="E37" s="829" t="s">
        <v>111</v>
      </c>
      <c r="F37" s="829" t="s">
        <v>264</v>
      </c>
      <c r="G37" s="829" t="s">
        <v>51</v>
      </c>
      <c r="H37" s="829" t="s">
        <v>52</v>
      </c>
      <c r="I37" s="832" t="s">
        <v>683</v>
      </c>
    </row>
    <row r="38" spans="1:9" s="271" customFormat="1">
      <c r="A38" s="373" t="s">
        <v>126</v>
      </c>
      <c r="B38" s="374">
        <v>154.6748</v>
      </c>
      <c r="C38" s="375">
        <v>151.86490000000001</v>
      </c>
      <c r="D38" s="374">
        <v>154.6748</v>
      </c>
      <c r="E38" s="833">
        <v>2.809899999999999</v>
      </c>
      <c r="F38" s="834">
        <v>2.2479709031678841E-2</v>
      </c>
      <c r="G38" s="769">
        <v>3.5475673403152941E-2</v>
      </c>
      <c r="H38" s="769">
        <v>0.15007119409033276</v>
      </c>
      <c r="I38" s="769">
        <v>6.817027689120092E-2</v>
      </c>
    </row>
    <row r="39" spans="1:9" s="271" customFormat="1">
      <c r="A39" s="373" t="s">
        <v>129</v>
      </c>
      <c r="B39" s="374">
        <v>161.9402</v>
      </c>
      <c r="C39" s="375">
        <v>158.2039</v>
      </c>
      <c r="D39" s="374">
        <v>161.9402</v>
      </c>
      <c r="E39" s="833">
        <v>3.7363</v>
      </c>
      <c r="F39" s="834">
        <v>3.0695518128482258E-2</v>
      </c>
      <c r="G39" s="769">
        <v>5.485650933729902E-2</v>
      </c>
      <c r="H39" s="769">
        <v>0.18928164363602185</v>
      </c>
      <c r="I39" s="769">
        <v>7.5609684456609871E-2</v>
      </c>
    </row>
    <row r="40" spans="1:9" s="271" customFormat="1">
      <c r="A40" s="373" t="s">
        <v>132</v>
      </c>
      <c r="B40" s="374">
        <v>170.9135</v>
      </c>
      <c r="C40" s="375">
        <v>166.87190000000001</v>
      </c>
      <c r="D40" s="374">
        <v>170.9135</v>
      </c>
      <c r="E40" s="833">
        <v>4.0415999999999883</v>
      </c>
      <c r="F40" s="834">
        <v>2.3087384754628015E-2</v>
      </c>
      <c r="G40" s="769">
        <v>4.9027899851220358E-2</v>
      </c>
      <c r="H40" s="769">
        <v>0.18696277509283488</v>
      </c>
      <c r="I40" s="769">
        <v>8.4416446051536642E-2</v>
      </c>
    </row>
    <row r="41" spans="1:9" s="271" customFormat="1">
      <c r="A41" s="373" t="s">
        <v>135</v>
      </c>
      <c r="B41" s="374">
        <v>159.20959999999999</v>
      </c>
      <c r="C41" s="375">
        <v>155.40950000000001</v>
      </c>
      <c r="D41" s="374">
        <v>159.20959999999999</v>
      </c>
      <c r="E41" s="833">
        <v>3.8000999999999863</v>
      </c>
      <c r="F41" s="834">
        <v>2.8325029291286441E-2</v>
      </c>
      <c r="G41" s="769">
        <v>5.2702710744391812E-2</v>
      </c>
      <c r="H41" s="769">
        <v>0.18184200348741131</v>
      </c>
      <c r="I41" s="769">
        <v>7.2847561730951638E-2</v>
      </c>
    </row>
    <row r="42" spans="1:9" s="271" customFormat="1">
      <c r="A42" s="724" t="s">
        <v>138</v>
      </c>
      <c r="B42" s="725">
        <v>160.20817120739193</v>
      </c>
      <c r="C42" s="726">
        <v>156.72148942691913</v>
      </c>
      <c r="D42" s="725">
        <v>160.20817120739193</v>
      </c>
      <c r="E42" s="835">
        <v>3.486681780472793</v>
      </c>
      <c r="F42" s="836">
        <v>2.583634307014826E-2</v>
      </c>
      <c r="G42" s="817">
        <v>4.7108025041928236E-2</v>
      </c>
      <c r="H42" s="817">
        <v>0.17509903745469901</v>
      </c>
      <c r="I42" s="817">
        <v>7.3862291252155599E-2</v>
      </c>
    </row>
    <row r="43" spans="1:9" s="271" customFormat="1">
      <c r="A43" s="373" t="s">
        <v>127</v>
      </c>
      <c r="B43" s="374">
        <v>270.21190000000001</v>
      </c>
      <c r="C43" s="375">
        <v>267.02870000000001</v>
      </c>
      <c r="D43" s="374">
        <v>270.21190000000001</v>
      </c>
      <c r="E43" s="833">
        <v>3.1831999999999994</v>
      </c>
      <c r="F43" s="834">
        <v>1.43550063647786E-2</v>
      </c>
      <c r="G43" s="770">
        <v>2.2979685169340902E-2</v>
      </c>
      <c r="H43" s="770">
        <v>8.5727292744510963E-2</v>
      </c>
      <c r="I43" s="770">
        <v>5.3909919931354189E-2</v>
      </c>
    </row>
    <row r="44" spans="1:9" s="271" customFormat="1">
      <c r="A44" s="373" t="s">
        <v>130</v>
      </c>
      <c r="B44" s="374">
        <v>292.56200000000001</v>
      </c>
      <c r="C44" s="375">
        <v>287.0668</v>
      </c>
      <c r="D44" s="374">
        <v>292.56200000000001</v>
      </c>
      <c r="E44" s="833">
        <v>5.4952000000000112</v>
      </c>
      <c r="F44" s="834">
        <v>2.2758457468732063E-2</v>
      </c>
      <c r="G44" s="770">
        <v>3.8854512360281479E-2</v>
      </c>
      <c r="H44" s="770">
        <v>0.12258398218366717</v>
      </c>
      <c r="I44" s="770">
        <v>5.8343291817088527E-2</v>
      </c>
    </row>
    <row r="45" spans="1:9" s="271" customFormat="1">
      <c r="A45" s="373" t="s">
        <v>133</v>
      </c>
      <c r="B45" s="374">
        <v>264.18430000000001</v>
      </c>
      <c r="C45" s="375">
        <v>260.44970000000001</v>
      </c>
      <c r="D45" s="374">
        <v>264.18430000000001</v>
      </c>
      <c r="E45" s="833">
        <v>3.7346000000000004</v>
      </c>
      <c r="F45" s="834">
        <v>1.5584887875379261E-2</v>
      </c>
      <c r="G45" s="770">
        <v>3.0368825317533821E-2</v>
      </c>
      <c r="H45" s="770">
        <v>0.11199208679273087</v>
      </c>
      <c r="I45" s="770">
        <v>5.2654788946034925E-2</v>
      </c>
    </row>
    <row r="46" spans="1:9" s="271" customFormat="1">
      <c r="A46" s="373" t="s">
        <v>136</v>
      </c>
      <c r="B46" s="374">
        <v>280.21870000000001</v>
      </c>
      <c r="C46" s="375">
        <v>276.2552</v>
      </c>
      <c r="D46" s="374">
        <v>280.21870000000001</v>
      </c>
      <c r="E46" s="833">
        <v>3.9635000000000105</v>
      </c>
      <c r="F46" s="834">
        <v>1.6004078248122555E-2</v>
      </c>
      <c r="G46" s="770">
        <v>3.0117341724688051E-2</v>
      </c>
      <c r="H46" s="770">
        <v>7.8094708262494317E-2</v>
      </c>
      <c r="I46" s="770">
        <v>5.5936230337589876E-2</v>
      </c>
    </row>
    <row r="47" spans="1:9" s="271" customFormat="1">
      <c r="A47" s="724" t="s">
        <v>139</v>
      </c>
      <c r="B47" s="725">
        <v>275.43845938673996</v>
      </c>
      <c r="C47" s="726">
        <v>271.62061798623586</v>
      </c>
      <c r="D47" s="725">
        <v>275.43845938673996</v>
      </c>
      <c r="E47" s="835">
        <v>3.8178414005041077</v>
      </c>
      <c r="F47" s="836">
        <v>1.6428816976726157E-2</v>
      </c>
      <c r="G47" s="817">
        <v>2.8943297821117708E-2</v>
      </c>
      <c r="H47" s="817">
        <v>9.3035505709356814E-2</v>
      </c>
      <c r="I47" s="817">
        <v>5.4976965072230488E-2</v>
      </c>
    </row>
    <row r="48" spans="1:9" s="271" customFormat="1">
      <c r="A48" s="373" t="s">
        <v>128</v>
      </c>
      <c r="B48" s="374">
        <v>133.7655</v>
      </c>
      <c r="C48" s="375">
        <v>133.5326</v>
      </c>
      <c r="D48" s="374">
        <v>133.774</v>
      </c>
      <c r="E48" s="833">
        <v>0.24139999999999873</v>
      </c>
      <c r="F48" s="834">
        <v>8.1776977050074251E-4</v>
      </c>
      <c r="G48" s="770">
        <v>4.0947305209428908E-3</v>
      </c>
      <c r="H48" s="770">
        <v>2.8136548382534654E-2</v>
      </c>
      <c r="I48" s="770">
        <v>4.4968978653294744E-2</v>
      </c>
    </row>
    <row r="49" spans="1:9" s="271" customFormat="1">
      <c r="A49" s="373" t="s">
        <v>131</v>
      </c>
      <c r="B49" s="374">
        <v>142.53970000000001</v>
      </c>
      <c r="C49" s="375">
        <v>142.292</v>
      </c>
      <c r="D49" s="374">
        <v>142.56710000000001</v>
      </c>
      <c r="E49" s="833">
        <v>0.275100000000009</v>
      </c>
      <c r="F49" s="834">
        <v>1.1722744793949413E-3</v>
      </c>
      <c r="G49" s="770">
        <v>3.2771631141779167E-3</v>
      </c>
      <c r="H49" s="770">
        <v>3.2544713032518047E-2</v>
      </c>
      <c r="I49" s="770">
        <v>5.5055493498301633E-2</v>
      </c>
    </row>
    <row r="50" spans="1:9" s="271" customFormat="1">
      <c r="A50" s="373" t="s">
        <v>134</v>
      </c>
      <c r="B50" s="374">
        <v>138.46709999999999</v>
      </c>
      <c r="C50" s="375">
        <v>138.18260000000001</v>
      </c>
      <c r="D50" s="374">
        <v>138.50899999999999</v>
      </c>
      <c r="E50" s="833">
        <v>0.32639999999997826</v>
      </c>
      <c r="F50" s="834">
        <v>3.4026874729087275E-4</v>
      </c>
      <c r="G50" s="770">
        <v>-2.2869989083796893E-3</v>
      </c>
      <c r="H50" s="770">
        <v>3.4386392159206247E-2</v>
      </c>
      <c r="I50" s="770">
        <v>5.0441310366518444E-2</v>
      </c>
    </row>
    <row r="51" spans="1:9" s="271" customFormat="1">
      <c r="A51" s="373" t="s">
        <v>137</v>
      </c>
      <c r="B51" s="374">
        <v>140.92580000000001</v>
      </c>
      <c r="C51" s="375">
        <v>140.7012</v>
      </c>
      <c r="D51" s="374">
        <v>140.95400000000001</v>
      </c>
      <c r="E51" s="833">
        <v>0.25280000000000769</v>
      </c>
      <c r="F51" s="834">
        <v>6.9730649389754262E-4</v>
      </c>
      <c r="G51" s="770">
        <v>2.1447233122038334E-3</v>
      </c>
      <c r="H51" s="770">
        <v>1.8403054794362328E-2</v>
      </c>
      <c r="I51" s="770">
        <v>5.3240528785647667E-2</v>
      </c>
    </row>
    <row r="52" spans="1:9" s="271" customFormat="1">
      <c r="A52" s="724" t="s">
        <v>140</v>
      </c>
      <c r="B52" s="725">
        <v>137.84390397309528</v>
      </c>
      <c r="C52" s="726">
        <v>137.60427486619264</v>
      </c>
      <c r="D52" s="725">
        <v>137.86619995754225</v>
      </c>
      <c r="E52" s="835">
        <v>0.26192509134961028</v>
      </c>
      <c r="F52" s="836">
        <v>7.554558187903293E-4</v>
      </c>
      <c r="G52" s="817">
        <v>2.2502290310588702E-3</v>
      </c>
      <c r="H52" s="817">
        <v>2.6014287173606876E-2</v>
      </c>
      <c r="I52" s="817">
        <v>4.9725106728251145E-2</v>
      </c>
    </row>
    <row r="53" spans="1:9" s="271" customFormat="1" ht="12.75" customHeight="1">
      <c r="A53" s="23" t="s">
        <v>589</v>
      </c>
      <c r="G53" s="767"/>
      <c r="H53" s="767"/>
      <c r="I53" s="767"/>
    </row>
    <row r="54" spans="1:9" s="271" customFormat="1" ht="25.5" customHeight="1">
      <c r="A54" s="1090" t="s">
        <v>141</v>
      </c>
      <c r="B54" s="1090"/>
      <c r="C54" s="1090"/>
      <c r="D54" s="1090"/>
      <c r="E54" s="1090"/>
      <c r="F54" s="1090"/>
      <c r="G54" s="1090"/>
      <c r="H54" s="1090"/>
      <c r="I54" s="1090"/>
    </row>
    <row r="55" spans="1:9" s="271" customFormat="1" ht="21.75" customHeight="1">
      <c r="A55" s="1089" t="s">
        <v>189</v>
      </c>
      <c r="B55" s="1089"/>
      <c r="C55" s="1089"/>
      <c r="D55" s="1089"/>
      <c r="E55" s="1089"/>
      <c r="F55" s="1089"/>
      <c r="G55" s="1089"/>
      <c r="H55" s="1089"/>
      <c r="I55" s="1089"/>
    </row>
    <row r="56" spans="1:9" s="271" customFormat="1" ht="12.75" customHeight="1">
      <c r="A56" s="181" t="s">
        <v>142</v>
      </c>
      <c r="B56" s="181"/>
      <c r="C56" s="181"/>
      <c r="D56" s="181"/>
      <c r="E56" s="181"/>
    </row>
    <row r="57" spans="1:9" s="271" customFormat="1" ht="10.5" customHeight="1">
      <c r="A57" s="577" t="s">
        <v>1012</v>
      </c>
      <c r="B57" s="182"/>
      <c r="C57" s="182"/>
      <c r="D57" s="182"/>
      <c r="E57" s="182"/>
      <c r="F57" s="140"/>
    </row>
    <row r="58" spans="1:9" s="271" customFormat="1" ht="12.75" customHeight="1">
      <c r="F58" s="182"/>
    </row>
    <row r="59" spans="1:9" s="271" customFormat="1" ht="12.75" customHeight="1">
      <c r="A59" s="181"/>
    </row>
    <row r="60" spans="1:9" s="271" customFormat="1" ht="12.75" customHeight="1">
      <c r="A60" s="635" t="s">
        <v>87</v>
      </c>
    </row>
    <row r="61" spans="1:9" s="271" customFormat="1" ht="12.75" customHeight="1"/>
    <row r="62" spans="1:9" s="271" customFormat="1" ht="12.75" customHeight="1"/>
    <row r="63" spans="1:9" s="271" customFormat="1" ht="12.75" customHeight="1">
      <c r="I63" s="68" t="s">
        <v>861</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3" t="s">
        <v>701</v>
      </c>
      <c r="AG1" s="140" t="str">
        <f>Naslovnica!A20</f>
        <v>Ožujak 2021.</v>
      </c>
    </row>
    <row r="2" spans="1:33" ht="12.75" customHeight="1">
      <c r="A2" s="572" t="s">
        <v>1001</v>
      </c>
      <c r="AG2" s="550" t="str">
        <f>Naslovnica!A24</f>
        <v>March 2021</v>
      </c>
    </row>
    <row r="3" spans="1:33" ht="12.75" customHeight="1">
      <c r="A3" s="67"/>
      <c r="AG3" s="66"/>
    </row>
    <row r="4" spans="1:33" ht="12.75" customHeight="1">
      <c r="I4" s="180"/>
      <c r="J4" s="180"/>
      <c r="K4" s="180"/>
      <c r="AG4" s="14" t="s">
        <v>565</v>
      </c>
    </row>
    <row r="5" spans="1:33" ht="15" customHeight="1">
      <c r="A5" s="727" t="s">
        <v>143</v>
      </c>
      <c r="B5" s="1096" t="s">
        <v>608</v>
      </c>
      <c r="C5" s="1096"/>
      <c r="D5" s="1096"/>
      <c r="E5" s="1096"/>
      <c r="F5" s="1096"/>
      <c r="G5" s="1096"/>
      <c r="H5" s="1096"/>
      <c r="I5" s="1096"/>
      <c r="J5" s="1097" t="s">
        <v>602</v>
      </c>
      <c r="K5" s="1097"/>
      <c r="L5" s="1096" t="s">
        <v>607</v>
      </c>
      <c r="M5" s="1096"/>
      <c r="N5" s="1096"/>
      <c r="O5" s="1096"/>
      <c r="P5" s="1096"/>
      <c r="Q5" s="1096"/>
      <c r="R5" s="1096"/>
      <c r="S5" s="1096"/>
      <c r="T5" s="1097" t="s">
        <v>603</v>
      </c>
      <c r="U5" s="1097"/>
      <c r="V5" s="1096" t="s">
        <v>606</v>
      </c>
      <c r="W5" s="1096"/>
      <c r="X5" s="1096"/>
      <c r="Y5" s="1096"/>
      <c r="Z5" s="1096"/>
      <c r="AA5" s="1096"/>
      <c r="AB5" s="1096"/>
      <c r="AC5" s="1096"/>
      <c r="AD5" s="1097" t="s">
        <v>604</v>
      </c>
      <c r="AE5" s="1097"/>
      <c r="AF5" s="1099" t="s">
        <v>605</v>
      </c>
      <c r="AG5" s="1099"/>
    </row>
    <row r="6" spans="1:33" ht="22.5" customHeight="1">
      <c r="A6" s="1098" t="s">
        <v>609</v>
      </c>
      <c r="B6" s="1087" t="s">
        <v>144</v>
      </c>
      <c r="C6" s="1087"/>
      <c r="D6" s="1087" t="s">
        <v>145</v>
      </c>
      <c r="E6" s="1087"/>
      <c r="F6" s="1087" t="s">
        <v>146</v>
      </c>
      <c r="G6" s="1087"/>
      <c r="H6" s="1087" t="s">
        <v>147</v>
      </c>
      <c r="I6" s="1087"/>
      <c r="J6" s="1097"/>
      <c r="K6" s="1097"/>
      <c r="L6" s="1087" t="s">
        <v>144</v>
      </c>
      <c r="M6" s="1087"/>
      <c r="N6" s="1087" t="s">
        <v>145</v>
      </c>
      <c r="O6" s="1087"/>
      <c r="P6" s="1087" t="s">
        <v>146</v>
      </c>
      <c r="Q6" s="1087"/>
      <c r="R6" s="1087" t="s">
        <v>147</v>
      </c>
      <c r="S6" s="1087"/>
      <c r="T6" s="1097"/>
      <c r="U6" s="1097"/>
      <c r="V6" s="1087" t="s">
        <v>144</v>
      </c>
      <c r="W6" s="1087"/>
      <c r="X6" s="1087" t="s">
        <v>145</v>
      </c>
      <c r="Y6" s="1087"/>
      <c r="Z6" s="1087" t="s">
        <v>146</v>
      </c>
      <c r="AA6" s="1087"/>
      <c r="AB6" s="1087" t="s">
        <v>147</v>
      </c>
      <c r="AC6" s="1087"/>
      <c r="AD6" s="1097"/>
      <c r="AE6" s="1097"/>
      <c r="AF6" s="1099"/>
      <c r="AG6" s="1099"/>
    </row>
    <row r="7" spans="1:33">
      <c r="A7" s="1098"/>
      <c r="B7" s="727" t="s">
        <v>31</v>
      </c>
      <c r="C7" s="727" t="s">
        <v>32</v>
      </c>
      <c r="D7" s="727" t="s">
        <v>31</v>
      </c>
      <c r="E7" s="727" t="s">
        <v>32</v>
      </c>
      <c r="F7" s="727" t="s">
        <v>31</v>
      </c>
      <c r="G7" s="727" t="s">
        <v>32</v>
      </c>
      <c r="H7" s="727" t="s">
        <v>31</v>
      </c>
      <c r="I7" s="727" t="s">
        <v>32</v>
      </c>
      <c r="J7" s="727" t="s">
        <v>31</v>
      </c>
      <c r="K7" s="727" t="s">
        <v>32</v>
      </c>
      <c r="L7" s="727" t="s">
        <v>31</v>
      </c>
      <c r="M7" s="727" t="s">
        <v>32</v>
      </c>
      <c r="N7" s="727" t="s">
        <v>31</v>
      </c>
      <c r="O7" s="727" t="s">
        <v>32</v>
      </c>
      <c r="P7" s="727" t="s">
        <v>31</v>
      </c>
      <c r="Q7" s="727" t="s">
        <v>32</v>
      </c>
      <c r="R7" s="727" t="s">
        <v>31</v>
      </c>
      <c r="S7" s="727" t="s">
        <v>32</v>
      </c>
      <c r="T7" s="727" t="s">
        <v>31</v>
      </c>
      <c r="U7" s="727" t="s">
        <v>32</v>
      </c>
      <c r="V7" s="727" t="s">
        <v>31</v>
      </c>
      <c r="W7" s="727" t="s">
        <v>32</v>
      </c>
      <c r="X7" s="727" t="s">
        <v>31</v>
      </c>
      <c r="Y7" s="727" t="s">
        <v>32</v>
      </c>
      <c r="Z7" s="727" t="s">
        <v>31</v>
      </c>
      <c r="AA7" s="727" t="s">
        <v>32</v>
      </c>
      <c r="AB7" s="727" t="s">
        <v>31</v>
      </c>
      <c r="AC7" s="727" t="s">
        <v>32</v>
      </c>
      <c r="AD7" s="727" t="s">
        <v>31</v>
      </c>
      <c r="AE7" s="727" t="s">
        <v>32</v>
      </c>
      <c r="AF7" s="727" t="s">
        <v>31</v>
      </c>
      <c r="AG7" s="727" t="s">
        <v>32</v>
      </c>
    </row>
    <row r="8" spans="1:33">
      <c r="A8" s="1098"/>
      <c r="B8" s="728" t="s">
        <v>29</v>
      </c>
      <c r="C8" s="728" t="s">
        <v>30</v>
      </c>
      <c r="D8" s="728" t="s">
        <v>29</v>
      </c>
      <c r="E8" s="728" t="s">
        <v>30</v>
      </c>
      <c r="F8" s="728" t="s">
        <v>29</v>
      </c>
      <c r="G8" s="728" t="s">
        <v>30</v>
      </c>
      <c r="H8" s="728" t="s">
        <v>29</v>
      </c>
      <c r="I8" s="728" t="s">
        <v>30</v>
      </c>
      <c r="J8" s="728" t="s">
        <v>29</v>
      </c>
      <c r="K8" s="728" t="s">
        <v>30</v>
      </c>
      <c r="L8" s="728" t="s">
        <v>29</v>
      </c>
      <c r="M8" s="728" t="s">
        <v>30</v>
      </c>
      <c r="N8" s="728" t="s">
        <v>29</v>
      </c>
      <c r="O8" s="728" t="s">
        <v>30</v>
      </c>
      <c r="P8" s="728" t="s">
        <v>29</v>
      </c>
      <c r="Q8" s="728" t="s">
        <v>30</v>
      </c>
      <c r="R8" s="728" t="s">
        <v>29</v>
      </c>
      <c r="S8" s="728" t="s">
        <v>30</v>
      </c>
      <c r="T8" s="728" t="s">
        <v>29</v>
      </c>
      <c r="U8" s="728" t="s">
        <v>30</v>
      </c>
      <c r="V8" s="728" t="s">
        <v>29</v>
      </c>
      <c r="W8" s="728" t="s">
        <v>30</v>
      </c>
      <c r="X8" s="728" t="s">
        <v>29</v>
      </c>
      <c r="Y8" s="728" t="s">
        <v>30</v>
      </c>
      <c r="Z8" s="728" t="s">
        <v>29</v>
      </c>
      <c r="AA8" s="728" t="s">
        <v>30</v>
      </c>
      <c r="AB8" s="728" t="s">
        <v>29</v>
      </c>
      <c r="AC8" s="728" t="s">
        <v>30</v>
      </c>
      <c r="AD8" s="728" t="s">
        <v>29</v>
      </c>
      <c r="AE8" s="728" t="s">
        <v>30</v>
      </c>
      <c r="AF8" s="728" t="s">
        <v>29</v>
      </c>
      <c r="AG8" s="728" t="s">
        <v>30</v>
      </c>
    </row>
    <row r="9" spans="1:33" ht="18">
      <c r="A9" s="376" t="s">
        <v>455</v>
      </c>
      <c r="B9" s="377">
        <v>9926.4955600000012</v>
      </c>
      <c r="C9" s="378">
        <v>2.4448843885255825E-2</v>
      </c>
      <c r="D9" s="377">
        <v>8678.250759999999</v>
      </c>
      <c r="E9" s="378">
        <v>4.7247907526183207E-2</v>
      </c>
      <c r="F9" s="377">
        <v>4276.8696200000004</v>
      </c>
      <c r="G9" s="378">
        <v>2.0622395601224357E-2</v>
      </c>
      <c r="H9" s="377">
        <v>15725.53275</v>
      </c>
      <c r="I9" s="378">
        <v>5.3833873168707247E-2</v>
      </c>
      <c r="J9" s="377">
        <v>38607.148690000002</v>
      </c>
      <c r="K9" s="378">
        <v>3.5445825965344603E-2</v>
      </c>
      <c r="L9" s="377">
        <v>283799.65120999998</v>
      </c>
      <c r="M9" s="378">
        <v>6.5198697207385047E-3</v>
      </c>
      <c r="N9" s="377">
        <v>279166.42426999996</v>
      </c>
      <c r="O9" s="378">
        <v>1.6722672492024245E-2</v>
      </c>
      <c r="P9" s="377">
        <v>700808.09797</v>
      </c>
      <c r="Q9" s="378">
        <v>3.5056723958418308E-2</v>
      </c>
      <c r="R9" s="377">
        <v>1296181.9982100001</v>
      </c>
      <c r="S9" s="378">
        <v>3.7185928558217229E-2</v>
      </c>
      <c r="T9" s="377">
        <v>2559956.17166</v>
      </c>
      <c r="U9" s="378">
        <v>2.2246987644705736E-2</v>
      </c>
      <c r="V9" s="377">
        <v>72732.749389999997</v>
      </c>
      <c r="W9" s="378">
        <v>2.3934540277686479E-2</v>
      </c>
      <c r="X9" s="377">
        <v>35426.985780000003</v>
      </c>
      <c r="Y9" s="378">
        <v>4.3031959020050123E-2</v>
      </c>
      <c r="Z9" s="377">
        <v>46998.612390000002</v>
      </c>
      <c r="AA9" s="378">
        <v>3.8137283470978708E-2</v>
      </c>
      <c r="AB9" s="377">
        <v>170113.35958000002</v>
      </c>
      <c r="AC9" s="378">
        <v>6.7564084547513795E-2</v>
      </c>
      <c r="AD9" s="377">
        <v>325271.70714000001</v>
      </c>
      <c r="AE9" s="378">
        <v>4.2730023388830557E-2</v>
      </c>
      <c r="AF9" s="377">
        <v>2923835.0274900002</v>
      </c>
      <c r="AG9" s="378">
        <v>2.3622897390643015E-2</v>
      </c>
    </row>
    <row r="10" spans="1:33" ht="18">
      <c r="A10" s="376" t="s">
        <v>456</v>
      </c>
      <c r="B10" s="379">
        <v>2789.80897</v>
      </c>
      <c r="C10" s="380">
        <v>6.8712672629469597E-3</v>
      </c>
      <c r="D10" s="379">
        <v>175.50028</v>
      </c>
      <c r="E10" s="380">
        <v>9.5549451491757319E-4</v>
      </c>
      <c r="F10" s="379">
        <v>831.78168999999991</v>
      </c>
      <c r="G10" s="380">
        <v>4.0107210621573635E-3</v>
      </c>
      <c r="H10" s="379">
        <v>412.62729999999999</v>
      </c>
      <c r="I10" s="380">
        <v>1.4125642728476792E-3</v>
      </c>
      <c r="J10" s="379">
        <v>4209.7182400000002</v>
      </c>
      <c r="K10" s="380">
        <v>3.8650080402551686E-3</v>
      </c>
      <c r="L10" s="379">
        <v>61380.056299999997</v>
      </c>
      <c r="M10" s="380">
        <v>1.4101143846419694E-3</v>
      </c>
      <c r="N10" s="379">
        <v>7601.5374000000002</v>
      </c>
      <c r="O10" s="380">
        <v>4.5534852806342291E-4</v>
      </c>
      <c r="P10" s="379">
        <v>77119.364329999997</v>
      </c>
      <c r="Q10" s="380">
        <v>3.8577640227000264E-3</v>
      </c>
      <c r="R10" s="379">
        <v>227880.9344</v>
      </c>
      <c r="S10" s="380">
        <v>6.5376344973781097E-3</v>
      </c>
      <c r="T10" s="379">
        <v>373981.89243000001</v>
      </c>
      <c r="U10" s="378">
        <v>3.2500441344817271E-3</v>
      </c>
      <c r="V10" s="379">
        <v>3964.2347400000003</v>
      </c>
      <c r="W10" s="380">
        <v>1.3045311341933032E-3</v>
      </c>
      <c r="X10" s="379">
        <v>81.580169999999995</v>
      </c>
      <c r="Y10" s="380">
        <v>9.9092667778430526E-5</v>
      </c>
      <c r="Z10" s="379">
        <v>115.93260000000001</v>
      </c>
      <c r="AA10" s="380">
        <v>9.4074148254392453E-5</v>
      </c>
      <c r="AB10" s="379">
        <v>41987.58812</v>
      </c>
      <c r="AC10" s="380">
        <v>1.6676250240956324E-2</v>
      </c>
      <c r="AD10" s="379">
        <v>46149.335630000001</v>
      </c>
      <c r="AE10" s="380">
        <v>6.0625075823152984E-3</v>
      </c>
      <c r="AF10" s="379">
        <v>424340.94630000001</v>
      </c>
      <c r="AG10" s="378">
        <v>3.4284296271320808E-3</v>
      </c>
    </row>
    <row r="11" spans="1:33" ht="27">
      <c r="A11" s="376" t="s">
        <v>457</v>
      </c>
      <c r="B11" s="379">
        <v>396478.11673000001</v>
      </c>
      <c r="C11" s="380">
        <v>0.97652102106536431</v>
      </c>
      <c r="D11" s="379">
        <v>176654.44581999999</v>
      </c>
      <c r="E11" s="380">
        <v>0.96177826050655646</v>
      </c>
      <c r="F11" s="379">
        <v>204995.72527000002</v>
      </c>
      <c r="G11" s="380">
        <v>0.9884572873834403</v>
      </c>
      <c r="H11" s="379">
        <v>276455.8456</v>
      </c>
      <c r="I11" s="380">
        <v>0.9464028446844267</v>
      </c>
      <c r="J11" s="379">
        <v>1054584.1334200001</v>
      </c>
      <c r="K11" s="380">
        <v>0.96823015755891273</v>
      </c>
      <c r="L11" s="379">
        <v>43277359.617860004</v>
      </c>
      <c r="M11" s="380">
        <v>0.99423218232642574</v>
      </c>
      <c r="N11" s="379">
        <v>16432010.14727</v>
      </c>
      <c r="O11" s="380">
        <v>0.98431294091674448</v>
      </c>
      <c r="P11" s="379">
        <v>19694399.893400002</v>
      </c>
      <c r="Q11" s="380">
        <v>0.98517859966164689</v>
      </c>
      <c r="R11" s="379">
        <v>33853589.179480001</v>
      </c>
      <c r="S11" s="380">
        <v>0.97121943554675338</v>
      </c>
      <c r="T11" s="379">
        <v>113257358.83801001</v>
      </c>
      <c r="U11" s="380">
        <v>0.98424929716955212</v>
      </c>
      <c r="V11" s="379">
        <v>2968583.5142600001</v>
      </c>
      <c r="W11" s="380">
        <v>0.97688705962077815</v>
      </c>
      <c r="X11" s="379">
        <v>788729.20213999995</v>
      </c>
      <c r="Y11" s="380">
        <v>0.95804263211029828</v>
      </c>
      <c r="Z11" s="379">
        <v>1188147.9545400001</v>
      </c>
      <c r="AA11" s="380">
        <v>0.96412921666165607</v>
      </c>
      <c r="AB11" s="379">
        <v>2354015.2232499998</v>
      </c>
      <c r="AC11" s="380">
        <v>0.93494646136244119</v>
      </c>
      <c r="AD11" s="379">
        <v>7299475.8941900004</v>
      </c>
      <c r="AE11" s="380">
        <v>0.95891148488576039</v>
      </c>
      <c r="AF11" s="379">
        <v>121611418.86562002</v>
      </c>
      <c r="AG11" s="380">
        <v>0.98254998739078991</v>
      </c>
    </row>
    <row r="12" spans="1:33" ht="18.75">
      <c r="A12" s="376" t="s">
        <v>458</v>
      </c>
      <c r="B12" s="381">
        <v>293276.93430999998</v>
      </c>
      <c r="C12" s="382">
        <v>0.7223377010296691</v>
      </c>
      <c r="D12" s="381">
        <v>101478.85458</v>
      </c>
      <c r="E12" s="382">
        <v>0.55249193295479671</v>
      </c>
      <c r="F12" s="381">
        <v>124705.21755</v>
      </c>
      <c r="G12" s="382">
        <v>0.60130903168678929</v>
      </c>
      <c r="H12" s="381">
        <v>179672.00281999999</v>
      </c>
      <c r="I12" s="382">
        <v>0.61507867272601568</v>
      </c>
      <c r="J12" s="381">
        <v>699133.00925999996</v>
      </c>
      <c r="K12" s="382">
        <v>0.64188493099663868</v>
      </c>
      <c r="L12" s="381">
        <v>35542524.168530002</v>
      </c>
      <c r="M12" s="382">
        <v>0.81653598282100315</v>
      </c>
      <c r="N12" s="381">
        <v>11913649.19362</v>
      </c>
      <c r="O12" s="382">
        <v>0.71365334914735179</v>
      </c>
      <c r="P12" s="381">
        <v>14406418.574139999</v>
      </c>
      <c r="Q12" s="382">
        <v>0.72065639744459109</v>
      </c>
      <c r="R12" s="381">
        <v>26228555.869759999</v>
      </c>
      <c r="S12" s="382">
        <v>0.75246624787647032</v>
      </c>
      <c r="T12" s="381">
        <v>88091147.806050003</v>
      </c>
      <c r="U12" s="382">
        <v>0.76554540212238709</v>
      </c>
      <c r="V12" s="381">
        <v>2916271.3609799999</v>
      </c>
      <c r="W12" s="382">
        <v>0.9596724300324071</v>
      </c>
      <c r="X12" s="381">
        <v>753674.72003999993</v>
      </c>
      <c r="Y12" s="382">
        <v>0.91546314068633783</v>
      </c>
      <c r="Z12" s="381">
        <v>1062590.93034</v>
      </c>
      <c r="AA12" s="382">
        <v>0.86224527626032688</v>
      </c>
      <c r="AB12" s="381">
        <v>2206883.63882</v>
      </c>
      <c r="AC12" s="382">
        <v>0.87651007027251471</v>
      </c>
      <c r="AD12" s="381">
        <v>6939420.6501799999</v>
      </c>
      <c r="AE12" s="382">
        <v>0.91161204672344742</v>
      </c>
      <c r="AF12" s="381">
        <v>95729701.465489998</v>
      </c>
      <c r="AG12" s="382">
        <v>0.77344066737496286</v>
      </c>
    </row>
    <row r="13" spans="1:33" ht="19.5">
      <c r="A13" s="383" t="s">
        <v>459</v>
      </c>
      <c r="B13" s="381">
        <v>108309.48045999999</v>
      </c>
      <c r="C13" s="382">
        <v>0.26676499909296347</v>
      </c>
      <c r="D13" s="381">
        <v>39743.709259999996</v>
      </c>
      <c r="E13" s="382">
        <v>0.21638082970812786</v>
      </c>
      <c r="F13" s="381">
        <v>61230.839240000001</v>
      </c>
      <c r="G13" s="382">
        <v>0.29524551880126093</v>
      </c>
      <c r="H13" s="381">
        <v>59739.805079999998</v>
      </c>
      <c r="I13" s="382">
        <v>0.20450977025245856</v>
      </c>
      <c r="J13" s="381">
        <v>269023.83403999999</v>
      </c>
      <c r="K13" s="382">
        <v>0.24699498215939319</v>
      </c>
      <c r="L13" s="381">
        <v>4692772.8969999999</v>
      </c>
      <c r="M13" s="382">
        <v>0.10780939224908576</v>
      </c>
      <c r="N13" s="381">
        <v>2571157.8128000004</v>
      </c>
      <c r="O13" s="382">
        <v>0.154017912939197</v>
      </c>
      <c r="P13" s="381">
        <v>2982784.15888</v>
      </c>
      <c r="Q13" s="382">
        <v>0.14920866523702095</v>
      </c>
      <c r="R13" s="381">
        <v>3203285.3389099999</v>
      </c>
      <c r="S13" s="382">
        <v>9.1898467907122749E-2</v>
      </c>
      <c r="T13" s="381">
        <v>13450000.207590001</v>
      </c>
      <c r="U13" s="382">
        <v>0.11688559036755471</v>
      </c>
      <c r="V13" s="381">
        <v>0</v>
      </c>
      <c r="W13" s="382">
        <v>0</v>
      </c>
      <c r="X13" s="381">
        <v>0</v>
      </c>
      <c r="Y13" s="382">
        <v>0</v>
      </c>
      <c r="Z13" s="381">
        <v>0</v>
      </c>
      <c r="AA13" s="382">
        <v>0</v>
      </c>
      <c r="AB13" s="381">
        <v>0</v>
      </c>
      <c r="AC13" s="382">
        <v>0</v>
      </c>
      <c r="AD13" s="381">
        <v>0</v>
      </c>
      <c r="AE13" s="382">
        <v>0</v>
      </c>
      <c r="AF13" s="381">
        <v>13719024.04163</v>
      </c>
      <c r="AG13" s="382">
        <v>0.11084178628005666</v>
      </c>
    </row>
    <row r="14" spans="1:33" ht="19.5">
      <c r="A14" s="383" t="s">
        <v>460</v>
      </c>
      <c r="B14" s="381">
        <v>148560.02233000001</v>
      </c>
      <c r="C14" s="382">
        <v>0.36590161871147703</v>
      </c>
      <c r="D14" s="381">
        <v>50176.532270000003</v>
      </c>
      <c r="E14" s="382">
        <v>0.27318133829512758</v>
      </c>
      <c r="F14" s="381">
        <v>61791.177670000005</v>
      </c>
      <c r="G14" s="382">
        <v>0.29794738296845269</v>
      </c>
      <c r="H14" s="381">
        <v>107531.73676999999</v>
      </c>
      <c r="I14" s="382">
        <v>0.36811788642817161</v>
      </c>
      <c r="J14" s="381">
        <v>368059.46904</v>
      </c>
      <c r="K14" s="382">
        <v>0.33792114484404262</v>
      </c>
      <c r="L14" s="381">
        <v>27484557.068439998</v>
      </c>
      <c r="M14" s="382">
        <v>0.63141632012025972</v>
      </c>
      <c r="N14" s="381">
        <v>8712868.67423</v>
      </c>
      <c r="O14" s="382">
        <v>0.52191967456748123</v>
      </c>
      <c r="P14" s="381">
        <v>10562842.23804</v>
      </c>
      <c r="Q14" s="382">
        <v>0.52838807888766925</v>
      </c>
      <c r="R14" s="381">
        <v>21879842.512729999</v>
      </c>
      <c r="S14" s="382">
        <v>0.62770680480597407</v>
      </c>
      <c r="T14" s="381">
        <v>68640110.493440002</v>
      </c>
      <c r="U14" s="382">
        <v>0.59650852892867778</v>
      </c>
      <c r="V14" s="381">
        <v>2625854.1749</v>
      </c>
      <c r="W14" s="382">
        <v>0.86410335151054085</v>
      </c>
      <c r="X14" s="381">
        <v>611466.46458000003</v>
      </c>
      <c r="Y14" s="382">
        <v>0.74272759216213202</v>
      </c>
      <c r="Z14" s="381">
        <v>941936.28063000005</v>
      </c>
      <c r="AA14" s="382">
        <v>0.76433939470155621</v>
      </c>
      <c r="AB14" s="381">
        <v>1943756.1586300002</v>
      </c>
      <c r="AC14" s="382">
        <v>0.77200347912515166</v>
      </c>
      <c r="AD14" s="381">
        <v>6123013.0787399998</v>
      </c>
      <c r="AE14" s="382">
        <v>0.80436289514742454</v>
      </c>
      <c r="AF14" s="381">
        <v>75131183.041220009</v>
      </c>
      <c r="AG14" s="382">
        <v>0.60701654201877808</v>
      </c>
    </row>
    <row r="15" spans="1:33" ht="19.5">
      <c r="A15" s="383" t="s">
        <v>461</v>
      </c>
      <c r="B15" s="381">
        <v>0</v>
      </c>
      <c r="C15" s="382">
        <v>0</v>
      </c>
      <c r="D15" s="381">
        <v>0</v>
      </c>
      <c r="E15" s="382">
        <v>0</v>
      </c>
      <c r="F15" s="381">
        <v>0</v>
      </c>
      <c r="G15" s="382">
        <v>0</v>
      </c>
      <c r="H15" s="381">
        <v>0</v>
      </c>
      <c r="I15" s="382">
        <v>0</v>
      </c>
      <c r="J15" s="381">
        <v>0</v>
      </c>
      <c r="K15" s="382">
        <v>0</v>
      </c>
      <c r="L15" s="381">
        <v>0</v>
      </c>
      <c r="M15" s="382">
        <v>0</v>
      </c>
      <c r="N15" s="381">
        <v>0</v>
      </c>
      <c r="O15" s="382">
        <v>0</v>
      </c>
      <c r="P15" s="381">
        <v>0</v>
      </c>
      <c r="Q15" s="382">
        <v>0</v>
      </c>
      <c r="R15" s="381">
        <v>0</v>
      </c>
      <c r="S15" s="382">
        <v>0</v>
      </c>
      <c r="T15" s="381">
        <v>0</v>
      </c>
      <c r="U15" s="382">
        <v>0</v>
      </c>
      <c r="V15" s="381">
        <v>0</v>
      </c>
      <c r="W15" s="382">
        <v>0</v>
      </c>
      <c r="X15" s="381">
        <v>0</v>
      </c>
      <c r="Y15" s="382">
        <v>0</v>
      </c>
      <c r="Z15" s="381">
        <v>0</v>
      </c>
      <c r="AA15" s="382">
        <v>0</v>
      </c>
      <c r="AB15" s="381">
        <v>0</v>
      </c>
      <c r="AC15" s="382">
        <v>0</v>
      </c>
      <c r="AD15" s="381">
        <v>0</v>
      </c>
      <c r="AE15" s="382">
        <v>0</v>
      </c>
      <c r="AF15" s="381">
        <v>0</v>
      </c>
      <c r="AG15" s="382">
        <v>0</v>
      </c>
    </row>
    <row r="16" spans="1:33" ht="19.5">
      <c r="A16" s="383" t="s">
        <v>462</v>
      </c>
      <c r="B16" s="381">
        <v>8406.6196500000005</v>
      </c>
      <c r="C16" s="382">
        <v>2.0705407077779819E-2</v>
      </c>
      <c r="D16" s="381">
        <v>3671.2166899999997</v>
      </c>
      <c r="E16" s="382">
        <v>1.9987588682871895E-2</v>
      </c>
      <c r="F16" s="381">
        <v>1683.2006399999998</v>
      </c>
      <c r="G16" s="382">
        <v>8.1161299170756616E-3</v>
      </c>
      <c r="H16" s="381">
        <v>7146.2524100000001</v>
      </c>
      <c r="I16" s="382">
        <v>2.4464064396896731E-2</v>
      </c>
      <c r="J16" s="381">
        <v>20907.289389999998</v>
      </c>
      <c r="K16" s="382">
        <v>1.9195308803444187E-2</v>
      </c>
      <c r="L16" s="381">
        <v>319143.82506</v>
      </c>
      <c r="M16" s="382">
        <v>7.3318489036114862E-3</v>
      </c>
      <c r="N16" s="381">
        <v>310891.39869999996</v>
      </c>
      <c r="O16" s="382">
        <v>1.8623067063463207E-2</v>
      </c>
      <c r="P16" s="381">
        <v>426729.85085000005</v>
      </c>
      <c r="Q16" s="382">
        <v>2.1346429399715441E-2</v>
      </c>
      <c r="R16" s="381">
        <v>475763.38004000002</v>
      </c>
      <c r="S16" s="382">
        <v>1.3649088696815156E-2</v>
      </c>
      <c r="T16" s="381">
        <v>1532528.45465</v>
      </c>
      <c r="U16" s="382">
        <v>1.3318252075249486E-2</v>
      </c>
      <c r="V16" s="381">
        <v>54967.604899999998</v>
      </c>
      <c r="W16" s="382">
        <v>1.8088472723511415E-2</v>
      </c>
      <c r="X16" s="381">
        <v>41820.387320000002</v>
      </c>
      <c r="Y16" s="382">
        <v>5.0797807200770095E-2</v>
      </c>
      <c r="Z16" s="381">
        <v>60172.477989999999</v>
      </c>
      <c r="AA16" s="382">
        <v>4.8827289435977687E-2</v>
      </c>
      <c r="AB16" s="381">
        <v>90142.871010000003</v>
      </c>
      <c r="AC16" s="382">
        <v>3.5802129669957515E-2</v>
      </c>
      <c r="AD16" s="381">
        <v>247103.34122</v>
      </c>
      <c r="AE16" s="382">
        <v>3.2461266436690735E-2</v>
      </c>
      <c r="AF16" s="381">
        <v>1800539.0852600001</v>
      </c>
      <c r="AG16" s="382">
        <v>1.4547315309869921E-2</v>
      </c>
    </row>
    <row r="17" spans="1:33" ht="19.5">
      <c r="A17" s="384" t="s">
        <v>463</v>
      </c>
      <c r="B17" s="381">
        <v>0</v>
      </c>
      <c r="C17" s="382">
        <v>0</v>
      </c>
      <c r="D17" s="381">
        <v>55.91892</v>
      </c>
      <c r="E17" s="382">
        <v>3.0444521991711114E-4</v>
      </c>
      <c r="F17" s="381">
        <v>0</v>
      </c>
      <c r="G17" s="382">
        <v>0</v>
      </c>
      <c r="H17" s="381">
        <v>0</v>
      </c>
      <c r="I17" s="382">
        <v>0</v>
      </c>
      <c r="J17" s="381">
        <v>55.91892</v>
      </c>
      <c r="K17" s="382">
        <v>5.1340033484612862E-5</v>
      </c>
      <c r="L17" s="381">
        <v>13834.650720000001</v>
      </c>
      <c r="M17" s="382">
        <v>3.1783027196033024E-4</v>
      </c>
      <c r="N17" s="381">
        <v>14529.92037</v>
      </c>
      <c r="O17" s="382">
        <v>8.7037365011954622E-4</v>
      </c>
      <c r="P17" s="381">
        <v>32402.733980000001</v>
      </c>
      <c r="Q17" s="382">
        <v>1.6208912310307633E-3</v>
      </c>
      <c r="R17" s="381">
        <v>12538.625890000001</v>
      </c>
      <c r="S17" s="382">
        <v>3.5971834758363318E-4</v>
      </c>
      <c r="T17" s="381">
        <v>73305.930959999998</v>
      </c>
      <c r="U17" s="382">
        <v>6.3705627401162046E-4</v>
      </c>
      <c r="V17" s="381">
        <v>0</v>
      </c>
      <c r="W17" s="382">
        <v>0</v>
      </c>
      <c r="X17" s="381">
        <v>0</v>
      </c>
      <c r="Y17" s="382">
        <v>0</v>
      </c>
      <c r="Z17" s="381">
        <v>0</v>
      </c>
      <c r="AA17" s="382">
        <v>0</v>
      </c>
      <c r="AB17" s="381">
        <v>0</v>
      </c>
      <c r="AC17" s="382">
        <v>0</v>
      </c>
      <c r="AD17" s="381">
        <v>0</v>
      </c>
      <c r="AE17" s="382">
        <v>0</v>
      </c>
      <c r="AF17" s="381">
        <v>73361.849879999994</v>
      </c>
      <c r="AG17" s="382">
        <v>5.9272135254181133E-4</v>
      </c>
    </row>
    <row r="18" spans="1:33" ht="19.5">
      <c r="A18" s="384" t="s">
        <v>464</v>
      </c>
      <c r="B18" s="381">
        <v>0</v>
      </c>
      <c r="C18" s="382">
        <v>0</v>
      </c>
      <c r="D18" s="381">
        <v>2831.4438300000002</v>
      </c>
      <c r="E18" s="382">
        <v>1.541552554139632E-2</v>
      </c>
      <c r="F18" s="381">
        <v>0</v>
      </c>
      <c r="G18" s="382">
        <v>0</v>
      </c>
      <c r="H18" s="381">
        <v>5254.20856</v>
      </c>
      <c r="I18" s="382">
        <v>1.7986951648488726E-2</v>
      </c>
      <c r="J18" s="381">
        <v>8085.6523900000002</v>
      </c>
      <c r="K18" s="382">
        <v>7.4235636962863378E-3</v>
      </c>
      <c r="L18" s="381">
        <v>114539.03484000001</v>
      </c>
      <c r="M18" s="382">
        <v>2.6313618847379865E-3</v>
      </c>
      <c r="N18" s="381">
        <v>124200.51187999999</v>
      </c>
      <c r="O18" s="382">
        <v>7.4398792367030477E-3</v>
      </c>
      <c r="P18" s="381">
        <v>141668.95238999999</v>
      </c>
      <c r="Q18" s="382">
        <v>7.0867465313266655E-3</v>
      </c>
      <c r="R18" s="381">
        <v>227141.49218999999</v>
      </c>
      <c r="S18" s="382">
        <v>6.5164207748978076E-3</v>
      </c>
      <c r="T18" s="381">
        <v>607549.99129999999</v>
      </c>
      <c r="U18" s="382">
        <v>5.279839279915345E-3</v>
      </c>
      <c r="V18" s="381">
        <v>25481.59202</v>
      </c>
      <c r="W18" s="382">
        <v>8.3853586679636487E-3</v>
      </c>
      <c r="X18" s="381">
        <v>20385.27361</v>
      </c>
      <c r="Y18" s="382">
        <v>2.4761301004988554E-2</v>
      </c>
      <c r="Z18" s="381">
        <v>25481.59202</v>
      </c>
      <c r="AA18" s="382">
        <v>2.0677178511026437E-2</v>
      </c>
      <c r="AB18" s="381">
        <v>23035.359179999999</v>
      </c>
      <c r="AC18" s="382">
        <v>9.1489754776605276E-3</v>
      </c>
      <c r="AD18" s="381">
        <v>94383.816829999996</v>
      </c>
      <c r="AE18" s="382">
        <v>1.2398934835537809E-2</v>
      </c>
      <c r="AF18" s="381">
        <v>710019.46051999996</v>
      </c>
      <c r="AG18" s="382">
        <v>5.7365469335738826E-3</v>
      </c>
    </row>
    <row r="19" spans="1:33" ht="19.5">
      <c r="A19" s="385" t="s">
        <v>465</v>
      </c>
      <c r="B19" s="381">
        <v>0</v>
      </c>
      <c r="C19" s="382">
        <v>0</v>
      </c>
      <c r="D19" s="381">
        <v>0</v>
      </c>
      <c r="E19" s="382">
        <v>0</v>
      </c>
      <c r="F19" s="381">
        <v>0</v>
      </c>
      <c r="G19" s="382">
        <v>0</v>
      </c>
      <c r="H19" s="381">
        <v>0</v>
      </c>
      <c r="I19" s="382">
        <v>0</v>
      </c>
      <c r="J19" s="381">
        <v>0</v>
      </c>
      <c r="K19" s="382">
        <v>0</v>
      </c>
      <c r="L19" s="381">
        <v>1124805.5</v>
      </c>
      <c r="M19" s="382">
        <v>2.5840712946273443E-2</v>
      </c>
      <c r="N19" s="381">
        <v>0</v>
      </c>
      <c r="O19" s="382">
        <v>0</v>
      </c>
      <c r="P19" s="381">
        <v>259990.64</v>
      </c>
      <c r="Q19" s="382">
        <v>1.3005586157828155E-2</v>
      </c>
      <c r="R19" s="381">
        <v>429984.52</v>
      </c>
      <c r="S19" s="382">
        <v>1.2335747344076924E-2</v>
      </c>
      <c r="T19" s="381">
        <v>1814780.6600000001</v>
      </c>
      <c r="U19" s="382">
        <v>1.5771130524742868E-2</v>
      </c>
      <c r="V19" s="381">
        <v>89967.54</v>
      </c>
      <c r="W19" s="382">
        <v>2.9606081550251833E-2</v>
      </c>
      <c r="X19" s="381">
        <v>0</v>
      </c>
      <c r="Y19" s="382">
        <v>0</v>
      </c>
      <c r="Z19" s="381">
        <v>0</v>
      </c>
      <c r="AA19" s="382">
        <v>0</v>
      </c>
      <c r="AB19" s="381">
        <v>149949.25</v>
      </c>
      <c r="AC19" s="382">
        <v>5.9555485999745021E-2</v>
      </c>
      <c r="AD19" s="381">
        <v>239916.78999999998</v>
      </c>
      <c r="AE19" s="382">
        <v>3.1517189546586485E-2</v>
      </c>
      <c r="AF19" s="381">
        <v>2054697.4500000002</v>
      </c>
      <c r="AG19" s="382">
        <v>1.6600768023438649E-2</v>
      </c>
    </row>
    <row r="20" spans="1:33" ht="17.25" customHeight="1">
      <c r="A20" s="376" t="s">
        <v>466</v>
      </c>
      <c r="B20" s="381">
        <v>28000.811870000001</v>
      </c>
      <c r="C20" s="382">
        <v>6.8965676147448779E-2</v>
      </c>
      <c r="D20" s="381">
        <v>5000.0336100000004</v>
      </c>
      <c r="E20" s="382">
        <v>2.7222205507355955E-2</v>
      </c>
      <c r="F20" s="381">
        <v>0</v>
      </c>
      <c r="G20" s="382">
        <v>0</v>
      </c>
      <c r="H20" s="381">
        <v>0</v>
      </c>
      <c r="I20" s="382">
        <v>0</v>
      </c>
      <c r="J20" s="381">
        <v>33000.845480000004</v>
      </c>
      <c r="K20" s="382">
        <v>3.0298591459987697E-2</v>
      </c>
      <c r="L20" s="381">
        <v>1792871.1924700001</v>
      </c>
      <c r="M20" s="382">
        <v>4.1188516445074493E-2</v>
      </c>
      <c r="N20" s="381">
        <v>180000.87563999998</v>
      </c>
      <c r="O20" s="382">
        <v>1.0782441690387688E-2</v>
      </c>
      <c r="P20" s="381">
        <v>0</v>
      </c>
      <c r="Q20" s="382">
        <v>0</v>
      </c>
      <c r="R20" s="381">
        <v>0</v>
      </c>
      <c r="S20" s="382">
        <v>0</v>
      </c>
      <c r="T20" s="381">
        <v>1972872.0681100001</v>
      </c>
      <c r="U20" s="382">
        <v>1.7145004672235276E-2</v>
      </c>
      <c r="V20" s="381">
        <v>120000.44915999999</v>
      </c>
      <c r="W20" s="382">
        <v>3.9489165580139339E-2</v>
      </c>
      <c r="X20" s="381">
        <v>80002.594530000002</v>
      </c>
      <c r="Y20" s="382">
        <v>9.717644031844716E-2</v>
      </c>
      <c r="Z20" s="381">
        <v>35000.579700000002</v>
      </c>
      <c r="AA20" s="382">
        <v>2.8401413611766485E-2</v>
      </c>
      <c r="AB20" s="381">
        <v>0</v>
      </c>
      <c r="AC20" s="382">
        <v>0</v>
      </c>
      <c r="AD20" s="381">
        <v>235003.62338999999</v>
      </c>
      <c r="AE20" s="382">
        <v>3.0871760757207763E-2</v>
      </c>
      <c r="AF20" s="381">
        <v>2240876.5369799999</v>
      </c>
      <c r="AG20" s="382">
        <v>1.8104987456703917E-2</v>
      </c>
    </row>
    <row r="21" spans="1:33" ht="19.5">
      <c r="A21" s="383" t="s">
        <v>467</v>
      </c>
      <c r="B21" s="381">
        <v>103201.18242</v>
      </c>
      <c r="C21" s="382">
        <v>0.25418332003569521</v>
      </c>
      <c r="D21" s="381">
        <v>75175.591239999994</v>
      </c>
      <c r="E21" s="382">
        <v>0.40928632755175981</v>
      </c>
      <c r="F21" s="381">
        <v>80290.507719999994</v>
      </c>
      <c r="G21" s="382">
        <v>0.3871482556966509</v>
      </c>
      <c r="H21" s="381">
        <v>96783.842780000006</v>
      </c>
      <c r="I21" s="382">
        <v>0.33132417195841096</v>
      </c>
      <c r="J21" s="381">
        <v>355451.12416000001</v>
      </c>
      <c r="K21" s="382">
        <v>0.32634522656227416</v>
      </c>
      <c r="L21" s="381">
        <v>7734835.4493300002</v>
      </c>
      <c r="M21" s="382">
        <v>0.17769619950542248</v>
      </c>
      <c r="N21" s="381">
        <v>4518360.9536499996</v>
      </c>
      <c r="O21" s="382">
        <v>0.27065959176939275</v>
      </c>
      <c r="P21" s="381">
        <v>5287981.3192600003</v>
      </c>
      <c r="Q21" s="382">
        <v>0.26452220221705569</v>
      </c>
      <c r="R21" s="381">
        <v>7625033.3097200003</v>
      </c>
      <c r="S21" s="382">
        <v>0.21875318767028304</v>
      </c>
      <c r="T21" s="381">
        <v>25166211.031960003</v>
      </c>
      <c r="U21" s="382">
        <v>0.21870389504716514</v>
      </c>
      <c r="V21" s="381">
        <v>52312.153279999999</v>
      </c>
      <c r="W21" s="382">
        <v>1.7214629588371028E-2</v>
      </c>
      <c r="X21" s="381">
        <v>35054.482100000001</v>
      </c>
      <c r="Y21" s="382">
        <v>4.2579491423960503E-2</v>
      </c>
      <c r="Z21" s="381">
        <v>125557.0242</v>
      </c>
      <c r="AA21" s="382">
        <v>0.10188394040132924</v>
      </c>
      <c r="AB21" s="381">
        <v>147131.58443000002</v>
      </c>
      <c r="AC21" s="382">
        <v>5.843639108992655E-2</v>
      </c>
      <c r="AD21" s="381">
        <v>360055.24401000002</v>
      </c>
      <c r="AE21" s="382">
        <v>4.729943816231294E-2</v>
      </c>
      <c r="AF21" s="381">
        <v>25881717.400130004</v>
      </c>
      <c r="AG21" s="382">
        <v>0.20910932001582702</v>
      </c>
    </row>
    <row r="22" spans="1:33" ht="19.5">
      <c r="A22" s="383" t="s">
        <v>468</v>
      </c>
      <c r="B22" s="381">
        <v>42279.144990000001</v>
      </c>
      <c r="C22" s="382">
        <v>0.10413304566698521</v>
      </c>
      <c r="D22" s="381">
        <v>32434.800920000001</v>
      </c>
      <c r="E22" s="382">
        <v>0.17658817622116305</v>
      </c>
      <c r="F22" s="381">
        <v>31990.577450000001</v>
      </c>
      <c r="G22" s="382">
        <v>0.15425355512369046</v>
      </c>
      <c r="H22" s="381">
        <v>34828.313880000002</v>
      </c>
      <c r="I22" s="382">
        <v>0.11922922179509921</v>
      </c>
      <c r="J22" s="381">
        <v>141532.83724000002</v>
      </c>
      <c r="K22" s="382">
        <v>0.12994350754760398</v>
      </c>
      <c r="L22" s="381">
        <v>3456680.1359200003</v>
      </c>
      <c r="M22" s="382">
        <v>7.9412022024602652E-2</v>
      </c>
      <c r="N22" s="381">
        <v>1861719.16823</v>
      </c>
      <c r="O22" s="382">
        <v>0.11152100401702826</v>
      </c>
      <c r="P22" s="381">
        <v>2777191.2933</v>
      </c>
      <c r="Q22" s="382">
        <v>0.13892423451007066</v>
      </c>
      <c r="R22" s="381">
        <v>2084476.89594</v>
      </c>
      <c r="S22" s="382">
        <v>5.9801176872324537E-2</v>
      </c>
      <c r="T22" s="381">
        <v>10180067.493389999</v>
      </c>
      <c r="U22" s="382">
        <v>8.8468637961430355E-2</v>
      </c>
      <c r="V22" s="381">
        <v>0</v>
      </c>
      <c r="W22" s="382">
        <v>0</v>
      </c>
      <c r="X22" s="381">
        <v>0</v>
      </c>
      <c r="Y22" s="382">
        <v>0</v>
      </c>
      <c r="Z22" s="381">
        <v>0</v>
      </c>
      <c r="AA22" s="382">
        <v>0</v>
      </c>
      <c r="AB22" s="381">
        <v>0</v>
      </c>
      <c r="AC22" s="382">
        <v>0</v>
      </c>
      <c r="AD22" s="381">
        <v>0</v>
      </c>
      <c r="AE22" s="382">
        <v>0</v>
      </c>
      <c r="AF22" s="381">
        <v>10321600.330629999</v>
      </c>
      <c r="AG22" s="382">
        <v>8.3392566005002972E-2</v>
      </c>
    </row>
    <row r="23" spans="1:33" ht="19.5">
      <c r="A23" s="383" t="s">
        <v>469</v>
      </c>
      <c r="B23" s="381">
        <v>9367.3567300000013</v>
      </c>
      <c r="C23" s="382">
        <v>2.3071691406596519E-2</v>
      </c>
      <c r="D23" s="381">
        <v>5178.3501299999998</v>
      </c>
      <c r="E23" s="382">
        <v>2.819303277201439E-2</v>
      </c>
      <c r="F23" s="381">
        <v>10967.913490000001</v>
      </c>
      <c r="G23" s="382">
        <v>5.2885561405256326E-2</v>
      </c>
      <c r="H23" s="381">
        <v>3814.1398899999999</v>
      </c>
      <c r="I23" s="382">
        <v>1.3057104414218782E-2</v>
      </c>
      <c r="J23" s="381">
        <v>29327.760240000003</v>
      </c>
      <c r="K23" s="382">
        <v>2.6926274555200601E-2</v>
      </c>
      <c r="L23" s="381">
        <v>1499567.01979</v>
      </c>
      <c r="M23" s="382">
        <v>3.4450294652801874E-2</v>
      </c>
      <c r="N23" s="381">
        <v>287798.12102999998</v>
      </c>
      <c r="O23" s="382">
        <v>1.7239729793400653E-2</v>
      </c>
      <c r="P23" s="381">
        <v>117503.71842</v>
      </c>
      <c r="Q23" s="382">
        <v>5.8779221197212683E-3</v>
      </c>
      <c r="R23" s="381">
        <v>423491.91008999996</v>
      </c>
      <c r="S23" s="382">
        <v>1.2149482044448439E-2</v>
      </c>
      <c r="T23" s="381">
        <v>2328360.76933</v>
      </c>
      <c r="U23" s="382">
        <v>2.0234335978538669E-2</v>
      </c>
      <c r="V23" s="381">
        <v>52312.153279999999</v>
      </c>
      <c r="W23" s="382">
        <v>1.7214629588371028E-2</v>
      </c>
      <c r="X23" s="381">
        <v>15499.220509999999</v>
      </c>
      <c r="Y23" s="382">
        <v>1.8826377890877974E-2</v>
      </c>
      <c r="Z23" s="381">
        <v>111656.34222000001</v>
      </c>
      <c r="AA23" s="382">
        <v>9.060415527252437E-2</v>
      </c>
      <c r="AB23" s="381">
        <v>48904.240250000003</v>
      </c>
      <c r="AC23" s="382">
        <v>1.9423343534809557E-2</v>
      </c>
      <c r="AD23" s="381">
        <v>228371.95626000001</v>
      </c>
      <c r="AE23" s="382">
        <v>3.0000577419242641E-2</v>
      </c>
      <c r="AF23" s="381">
        <v>2586060.4858300001</v>
      </c>
      <c r="AG23" s="382">
        <v>2.0893874287839741E-2</v>
      </c>
    </row>
    <row r="24" spans="1:33" ht="19.5">
      <c r="A24" s="383" t="s">
        <v>461</v>
      </c>
      <c r="B24" s="381">
        <v>0</v>
      </c>
      <c r="C24" s="382">
        <v>0</v>
      </c>
      <c r="D24" s="381">
        <v>0</v>
      </c>
      <c r="E24" s="382">
        <v>0</v>
      </c>
      <c r="F24" s="381">
        <v>1535.3168500000002</v>
      </c>
      <c r="G24" s="382">
        <v>7.4030574385210365E-3</v>
      </c>
      <c r="H24" s="381">
        <v>0</v>
      </c>
      <c r="I24" s="382">
        <v>0</v>
      </c>
      <c r="J24" s="381">
        <v>1535.3168500000002</v>
      </c>
      <c r="K24" s="382">
        <v>1.4095983700774326E-3</v>
      </c>
      <c r="L24" s="381">
        <v>0</v>
      </c>
      <c r="M24" s="382">
        <v>0</v>
      </c>
      <c r="N24" s="381">
        <v>0</v>
      </c>
      <c r="O24" s="382">
        <v>0</v>
      </c>
      <c r="P24" s="381">
        <v>95957.304669999998</v>
      </c>
      <c r="Q24" s="382">
        <v>4.8000997011225137E-3</v>
      </c>
      <c r="R24" s="381">
        <v>0</v>
      </c>
      <c r="S24" s="382">
        <v>0</v>
      </c>
      <c r="T24" s="381">
        <v>95957.304669999998</v>
      </c>
      <c r="U24" s="382">
        <v>8.3390528128787116E-4</v>
      </c>
      <c r="V24" s="381">
        <v>0</v>
      </c>
      <c r="W24" s="382">
        <v>0</v>
      </c>
      <c r="X24" s="381">
        <v>0</v>
      </c>
      <c r="Y24" s="382">
        <v>0</v>
      </c>
      <c r="Z24" s="381">
        <v>11514.87652</v>
      </c>
      <c r="AA24" s="382">
        <v>9.343810117891798E-3</v>
      </c>
      <c r="AB24" s="381">
        <v>0</v>
      </c>
      <c r="AC24" s="382">
        <v>0</v>
      </c>
      <c r="AD24" s="381">
        <v>11514.87652</v>
      </c>
      <c r="AE24" s="382">
        <v>1.5126767321552534E-3</v>
      </c>
      <c r="AF24" s="381">
        <v>109007.49804000001</v>
      </c>
      <c r="AG24" s="382">
        <v>8.807175906980773E-4</v>
      </c>
    </row>
    <row r="25" spans="1:33" ht="19.5">
      <c r="A25" s="383" t="s">
        <v>470</v>
      </c>
      <c r="B25" s="381">
        <v>0</v>
      </c>
      <c r="C25" s="382">
        <v>0</v>
      </c>
      <c r="D25" s="381">
        <v>0</v>
      </c>
      <c r="E25" s="382">
        <v>0</v>
      </c>
      <c r="F25" s="381">
        <v>0</v>
      </c>
      <c r="G25" s="382">
        <v>0</v>
      </c>
      <c r="H25" s="381">
        <v>10422.153199999999</v>
      </c>
      <c r="I25" s="382">
        <v>3.567859241612252E-2</v>
      </c>
      <c r="J25" s="381">
        <v>10422.153199999999</v>
      </c>
      <c r="K25" s="382">
        <v>9.5687415685024868E-3</v>
      </c>
      <c r="L25" s="381">
        <v>0</v>
      </c>
      <c r="M25" s="382">
        <v>0</v>
      </c>
      <c r="N25" s="381">
        <v>48843.294000000002</v>
      </c>
      <c r="O25" s="382">
        <v>2.9258189308743014E-3</v>
      </c>
      <c r="P25" s="381">
        <v>0</v>
      </c>
      <c r="Q25" s="382">
        <v>0</v>
      </c>
      <c r="R25" s="381">
        <v>900136.10382000008</v>
      </c>
      <c r="S25" s="382">
        <v>2.5823840244307669E-2</v>
      </c>
      <c r="T25" s="381">
        <v>948979.39782000007</v>
      </c>
      <c r="U25" s="382">
        <v>8.2469899961966249E-3</v>
      </c>
      <c r="V25" s="381">
        <v>0</v>
      </c>
      <c r="W25" s="382">
        <v>0</v>
      </c>
      <c r="X25" s="381">
        <v>11346.129080000001</v>
      </c>
      <c r="Y25" s="382">
        <v>1.3781758477527439E-2</v>
      </c>
      <c r="Z25" s="381">
        <v>2385.80546</v>
      </c>
      <c r="AA25" s="382">
        <v>1.9359750109130562E-3</v>
      </c>
      <c r="AB25" s="381">
        <v>65686.796170000001</v>
      </c>
      <c r="AC25" s="382">
        <v>2.608888720464117E-2</v>
      </c>
      <c r="AD25" s="381">
        <v>79418.730710000003</v>
      </c>
      <c r="AE25" s="382">
        <v>1.0433013835073317E-2</v>
      </c>
      <c r="AF25" s="381">
        <v>1038820.28173</v>
      </c>
      <c r="AG25" s="382">
        <v>8.3930675608921961E-3</v>
      </c>
    </row>
    <row r="26" spans="1:33" ht="19.5">
      <c r="A26" s="384" t="s">
        <v>463</v>
      </c>
      <c r="B26" s="381">
        <v>0</v>
      </c>
      <c r="C26" s="382">
        <v>0</v>
      </c>
      <c r="D26" s="381">
        <v>806.80575999999996</v>
      </c>
      <c r="E26" s="382">
        <v>4.3925769137456872E-3</v>
      </c>
      <c r="F26" s="381">
        <v>6676.4128200000005</v>
      </c>
      <c r="G26" s="382">
        <v>3.2192617171978674E-2</v>
      </c>
      <c r="H26" s="381">
        <v>0</v>
      </c>
      <c r="I26" s="382">
        <v>0</v>
      </c>
      <c r="J26" s="381">
        <v>7483.2185800000007</v>
      </c>
      <c r="K26" s="382">
        <v>6.8704598098439157E-3</v>
      </c>
      <c r="L26" s="381">
        <v>7.2792200000000005</v>
      </c>
      <c r="M26" s="382">
        <v>1.672291204948523E-7</v>
      </c>
      <c r="N26" s="381">
        <v>232349.07996</v>
      </c>
      <c r="O26" s="382">
        <v>1.3918212328558241E-2</v>
      </c>
      <c r="P26" s="381">
        <v>394863.06031999999</v>
      </c>
      <c r="Q26" s="382">
        <v>1.9752347821196392E-2</v>
      </c>
      <c r="R26" s="381">
        <v>18820.88912</v>
      </c>
      <c r="S26" s="382">
        <v>5.3994904973603773E-4</v>
      </c>
      <c r="T26" s="381">
        <v>646040.30861999991</v>
      </c>
      <c r="U26" s="382">
        <v>5.6143346995394944E-3</v>
      </c>
      <c r="V26" s="381">
        <v>0</v>
      </c>
      <c r="W26" s="382">
        <v>0</v>
      </c>
      <c r="X26" s="381">
        <v>0</v>
      </c>
      <c r="Y26" s="382">
        <v>0</v>
      </c>
      <c r="Z26" s="381">
        <v>0</v>
      </c>
      <c r="AA26" s="382">
        <v>0</v>
      </c>
      <c r="AB26" s="381">
        <v>0</v>
      </c>
      <c r="AC26" s="382">
        <v>0</v>
      </c>
      <c r="AD26" s="381">
        <v>0</v>
      </c>
      <c r="AE26" s="382">
        <v>0</v>
      </c>
      <c r="AF26" s="381">
        <v>653523.52719999989</v>
      </c>
      <c r="AG26" s="382">
        <v>5.2800924403281855E-3</v>
      </c>
    </row>
    <row r="27" spans="1:33" ht="39">
      <c r="A27" s="384" t="s">
        <v>471</v>
      </c>
      <c r="B27" s="381">
        <v>51554.680700000004</v>
      </c>
      <c r="C27" s="382">
        <v>0.12697858296211351</v>
      </c>
      <c r="D27" s="381">
        <v>36755.634429999998</v>
      </c>
      <c r="E27" s="382">
        <v>0.20011254164483669</v>
      </c>
      <c r="F27" s="381">
        <v>29120.287110000001</v>
      </c>
      <c r="G27" s="382">
        <v>0.14041346455720441</v>
      </c>
      <c r="H27" s="381">
        <v>47719.235810000006</v>
      </c>
      <c r="I27" s="382">
        <v>0.16335925333297044</v>
      </c>
      <c r="J27" s="381">
        <v>165149.83805000002</v>
      </c>
      <c r="K27" s="382">
        <v>0.15162664471104578</v>
      </c>
      <c r="L27" s="381">
        <v>2778581.0144000002</v>
      </c>
      <c r="M27" s="382">
        <v>6.3833715598897486E-2</v>
      </c>
      <c r="N27" s="381">
        <v>2087651.2904300001</v>
      </c>
      <c r="O27" s="382">
        <v>0.12505482669953133</v>
      </c>
      <c r="P27" s="381">
        <v>1902465.94255</v>
      </c>
      <c r="Q27" s="382">
        <v>9.5167598064944847E-2</v>
      </c>
      <c r="R27" s="381">
        <v>4198107.5107500004</v>
      </c>
      <c r="S27" s="382">
        <v>0.12043873945946636</v>
      </c>
      <c r="T27" s="381">
        <v>10966805.758129999</v>
      </c>
      <c r="U27" s="382">
        <v>9.5305691130172121E-2</v>
      </c>
      <c r="V27" s="381">
        <v>0</v>
      </c>
      <c r="W27" s="382">
        <v>0</v>
      </c>
      <c r="X27" s="381">
        <v>8209.1325099999995</v>
      </c>
      <c r="Y27" s="382">
        <v>9.9713550555550878E-3</v>
      </c>
      <c r="Z27" s="381">
        <v>0</v>
      </c>
      <c r="AA27" s="382">
        <v>0</v>
      </c>
      <c r="AB27" s="381">
        <v>32540.548010000002</v>
      </c>
      <c r="AC27" s="382">
        <v>1.2924160350475817E-2</v>
      </c>
      <c r="AD27" s="381">
        <v>40749.680520000002</v>
      </c>
      <c r="AE27" s="382">
        <v>5.3531701758417292E-3</v>
      </c>
      <c r="AF27" s="381">
        <v>11172705.276699999</v>
      </c>
      <c r="AG27" s="382">
        <v>9.0269002131065881E-2</v>
      </c>
    </row>
    <row r="28" spans="1:33" ht="19.5" customHeight="1">
      <c r="A28" s="385" t="s">
        <v>465</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row>
    <row r="29" spans="1:33" ht="19.5">
      <c r="A29" s="383" t="s">
        <v>466</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row>
    <row r="30" spans="1:33" ht="19.5">
      <c r="A30" s="383" t="s">
        <v>472</v>
      </c>
      <c r="B30" s="381">
        <v>0</v>
      </c>
      <c r="C30" s="382">
        <v>0</v>
      </c>
      <c r="D30" s="381">
        <v>0</v>
      </c>
      <c r="E30" s="382">
        <v>0</v>
      </c>
      <c r="F30" s="381">
        <v>0</v>
      </c>
      <c r="G30" s="382">
        <v>0</v>
      </c>
      <c r="H30" s="381">
        <v>0</v>
      </c>
      <c r="I30" s="382">
        <v>0</v>
      </c>
      <c r="J30" s="381">
        <v>0</v>
      </c>
      <c r="K30" s="382">
        <v>0</v>
      </c>
      <c r="L30" s="381">
        <v>0</v>
      </c>
      <c r="M30" s="382">
        <v>0</v>
      </c>
      <c r="N30" s="381">
        <v>0</v>
      </c>
      <c r="O30" s="382">
        <v>0</v>
      </c>
      <c r="P30" s="381">
        <v>0</v>
      </c>
      <c r="Q30" s="382">
        <v>0</v>
      </c>
      <c r="R30" s="381">
        <v>0</v>
      </c>
      <c r="S30" s="382">
        <v>0</v>
      </c>
      <c r="T30" s="381">
        <v>0</v>
      </c>
      <c r="U30" s="382">
        <v>0</v>
      </c>
      <c r="V30" s="381">
        <v>0</v>
      </c>
      <c r="W30" s="382">
        <v>0</v>
      </c>
      <c r="X30" s="381">
        <v>0</v>
      </c>
      <c r="Y30" s="382">
        <v>0</v>
      </c>
      <c r="Z30" s="381">
        <v>0</v>
      </c>
      <c r="AA30" s="382">
        <v>0</v>
      </c>
      <c r="AB30" s="381">
        <v>0</v>
      </c>
      <c r="AC30" s="382">
        <v>0</v>
      </c>
      <c r="AD30" s="381">
        <v>0</v>
      </c>
      <c r="AE30" s="382">
        <v>0</v>
      </c>
      <c r="AF30" s="381">
        <v>0</v>
      </c>
      <c r="AG30" s="382">
        <v>0</v>
      </c>
    </row>
    <row r="31" spans="1:33" ht="18">
      <c r="A31" s="376" t="s">
        <v>473</v>
      </c>
      <c r="B31" s="379">
        <v>409194.42125999997</v>
      </c>
      <c r="C31" s="380">
        <v>1.007841132213567</v>
      </c>
      <c r="D31" s="379">
        <v>185508.19686000003</v>
      </c>
      <c r="E31" s="380">
        <v>1.0099816625476574</v>
      </c>
      <c r="F31" s="379">
        <v>210104.37658000001</v>
      </c>
      <c r="G31" s="380">
        <v>1.013090404046822</v>
      </c>
      <c r="H31" s="379">
        <v>292594.00564999995</v>
      </c>
      <c r="I31" s="380">
        <v>1.0016492821259815</v>
      </c>
      <c r="J31" s="379">
        <v>1097401.0003499999</v>
      </c>
      <c r="K31" s="380">
        <v>1.0075409915645126</v>
      </c>
      <c r="L31" s="379">
        <v>43622539.325370006</v>
      </c>
      <c r="M31" s="380">
        <v>1.0021621664318063</v>
      </c>
      <c r="N31" s="379">
        <v>16718778.10894</v>
      </c>
      <c r="O31" s="380">
        <v>1.0014909619368322</v>
      </c>
      <c r="P31" s="379">
        <v>20472327.355700001</v>
      </c>
      <c r="Q31" s="380">
        <v>1.0240930876427652</v>
      </c>
      <c r="R31" s="379">
        <v>35377652.112089999</v>
      </c>
      <c r="S31" s="380">
        <v>1.0149429986023486</v>
      </c>
      <c r="T31" s="379">
        <v>116191296.9021</v>
      </c>
      <c r="U31" s="380">
        <v>1.0097463289487396</v>
      </c>
      <c r="V31" s="379">
        <v>3045280.4983899998</v>
      </c>
      <c r="W31" s="380">
        <v>1.0021261310326579</v>
      </c>
      <c r="X31" s="379">
        <v>824237.76809000003</v>
      </c>
      <c r="Y31" s="380">
        <v>1.0011736837981269</v>
      </c>
      <c r="Z31" s="379">
        <v>1235262.4995299999</v>
      </c>
      <c r="AA31" s="380">
        <v>1.0023605742808892</v>
      </c>
      <c r="AB31" s="379">
        <v>2566116.1709499997</v>
      </c>
      <c r="AC31" s="380">
        <v>1.0191867961509111</v>
      </c>
      <c r="AD31" s="379">
        <v>7670896.9369599987</v>
      </c>
      <c r="AE31" s="380">
        <v>1.0077040158569062</v>
      </c>
      <c r="AF31" s="379">
        <v>124959594.83940999</v>
      </c>
      <c r="AG31" s="380">
        <v>1.0096013144085652</v>
      </c>
    </row>
    <row r="32" spans="1:33" ht="18">
      <c r="A32" s="376" t="s">
        <v>610</v>
      </c>
      <c r="B32" s="379">
        <v>3183.5846499999998</v>
      </c>
      <c r="C32" s="380">
        <v>7.8411322135671004E-3</v>
      </c>
      <c r="D32" s="379">
        <v>1833.38004</v>
      </c>
      <c r="E32" s="380">
        <v>9.9816625476572517E-3</v>
      </c>
      <c r="F32" s="379">
        <v>2714.8131800000001</v>
      </c>
      <c r="G32" s="380">
        <v>1.3090404046821963E-2</v>
      </c>
      <c r="H32" s="379">
        <v>481.77547999999996</v>
      </c>
      <c r="I32" s="380">
        <v>1.6492821259815858E-3</v>
      </c>
      <c r="J32" s="379">
        <v>8213.5533500000001</v>
      </c>
      <c r="K32" s="380">
        <v>7.5409915645125863E-3</v>
      </c>
      <c r="L32" s="379">
        <v>94115.696400000001</v>
      </c>
      <c r="M32" s="380">
        <v>2.1621664318062289E-3</v>
      </c>
      <c r="N32" s="379">
        <v>24889.951820000002</v>
      </c>
      <c r="O32" s="380">
        <v>1.4909619368322143E-3</v>
      </c>
      <c r="P32" s="379">
        <v>481637.44407999999</v>
      </c>
      <c r="Q32" s="380">
        <v>2.4093087642765063E-2</v>
      </c>
      <c r="R32" s="379">
        <v>520864.92225999996</v>
      </c>
      <c r="S32" s="380">
        <v>1.4942998602348821E-2</v>
      </c>
      <c r="T32" s="379">
        <v>1121508.01456</v>
      </c>
      <c r="U32" s="380">
        <v>9.746328948739726E-3</v>
      </c>
      <c r="V32" s="379">
        <v>6460.9285899999995</v>
      </c>
      <c r="W32" s="380">
        <v>2.1261310326579296E-3</v>
      </c>
      <c r="X32" s="379">
        <v>966.26043000000004</v>
      </c>
      <c r="Y32" s="380">
        <v>1.1736837981268418E-3</v>
      </c>
      <c r="Z32" s="379">
        <v>2909.0618300000001</v>
      </c>
      <c r="AA32" s="380">
        <v>2.3605742808891911E-3</v>
      </c>
      <c r="AB32" s="379">
        <v>48308.659469999999</v>
      </c>
      <c r="AC32" s="380">
        <v>1.9186796150911289E-2</v>
      </c>
      <c r="AD32" s="379">
        <v>58644.910319999995</v>
      </c>
      <c r="AE32" s="380">
        <v>7.7040158569060798E-3</v>
      </c>
      <c r="AF32" s="379">
        <v>1188366.47823</v>
      </c>
      <c r="AG32" s="380">
        <v>9.6013144085651068E-3</v>
      </c>
    </row>
    <row r="33" spans="1:33" ht="22.5" customHeight="1">
      <c r="A33" s="729" t="s">
        <v>475</v>
      </c>
      <c r="B33" s="730">
        <v>406010.83661</v>
      </c>
      <c r="C33" s="731">
        <v>1</v>
      </c>
      <c r="D33" s="730">
        <v>183674.81682000001</v>
      </c>
      <c r="E33" s="731">
        <v>1</v>
      </c>
      <c r="F33" s="732">
        <v>207389.56340000001</v>
      </c>
      <c r="G33" s="731">
        <v>1</v>
      </c>
      <c r="H33" s="730">
        <v>292112.23017</v>
      </c>
      <c r="I33" s="731">
        <v>1</v>
      </c>
      <c r="J33" s="730">
        <v>1089187.4469999999</v>
      </c>
      <c r="K33" s="731">
        <v>1</v>
      </c>
      <c r="L33" s="730">
        <v>43528423.628970005</v>
      </c>
      <c r="M33" s="731">
        <v>1</v>
      </c>
      <c r="N33" s="730">
        <v>16693888.157120001</v>
      </c>
      <c r="O33" s="731">
        <v>1</v>
      </c>
      <c r="P33" s="732">
        <v>19990689.911619999</v>
      </c>
      <c r="Q33" s="731">
        <v>1</v>
      </c>
      <c r="R33" s="730">
        <v>34856787.189830005</v>
      </c>
      <c r="S33" s="731">
        <v>1</v>
      </c>
      <c r="T33" s="730">
        <v>115069788.88754001</v>
      </c>
      <c r="U33" s="731">
        <v>1</v>
      </c>
      <c r="V33" s="730">
        <v>3038819.5698000002</v>
      </c>
      <c r="W33" s="731">
        <v>1</v>
      </c>
      <c r="X33" s="730">
        <v>823271.50766</v>
      </c>
      <c r="Y33" s="731">
        <v>1</v>
      </c>
      <c r="Z33" s="732">
        <v>1232353.4377000001</v>
      </c>
      <c r="AA33" s="731">
        <v>1</v>
      </c>
      <c r="AB33" s="730">
        <v>2517807.5114799999</v>
      </c>
      <c r="AC33" s="731">
        <v>1</v>
      </c>
      <c r="AD33" s="730">
        <v>7612252.0266399998</v>
      </c>
      <c r="AE33" s="731">
        <v>1</v>
      </c>
      <c r="AF33" s="730">
        <v>123771228.36118001</v>
      </c>
      <c r="AG33" s="731">
        <v>1</v>
      </c>
    </row>
    <row r="34" spans="1:33" ht="19.5">
      <c r="A34" s="385" t="s">
        <v>476</v>
      </c>
      <c r="B34" s="381">
        <v>243.16279999999998</v>
      </c>
      <c r="C34" s="382">
        <v>5.9890716718375119E-4</v>
      </c>
      <c r="D34" s="381">
        <v>322.29576000000003</v>
      </c>
      <c r="E34" s="382">
        <v>1.7547084874234421E-3</v>
      </c>
      <c r="F34" s="381">
        <v>117.3963</v>
      </c>
      <c r="G34" s="382">
        <v>5.6606657574939472E-4</v>
      </c>
      <c r="H34" s="381">
        <v>403.98050000000001</v>
      </c>
      <c r="I34" s="382">
        <v>1.3829633212032793E-3</v>
      </c>
      <c r="J34" s="381">
        <v>1086.83536</v>
      </c>
      <c r="K34" s="382">
        <v>9.9784051220340605E-4</v>
      </c>
      <c r="L34" s="381">
        <v>45801.955710000002</v>
      </c>
      <c r="M34" s="382">
        <v>1.0522309767155653E-3</v>
      </c>
      <c r="N34" s="381">
        <v>14846.084000000001</v>
      </c>
      <c r="O34" s="382">
        <v>8.8931253523871811E-4</v>
      </c>
      <c r="P34" s="381">
        <v>8865.99</v>
      </c>
      <c r="Q34" s="382">
        <v>4.4350595398143119E-4</v>
      </c>
      <c r="R34" s="381">
        <v>39067.4</v>
      </c>
      <c r="S34" s="382">
        <v>1.1207975017100402E-3</v>
      </c>
      <c r="T34" s="381">
        <v>108581.42971</v>
      </c>
      <c r="U34" s="378">
        <v>9.4361370399418038E-4</v>
      </c>
      <c r="V34" s="381">
        <v>1409.5994499999999</v>
      </c>
      <c r="W34" s="382">
        <v>4.6386414777918936E-4</v>
      </c>
      <c r="X34" s="381">
        <v>292.20640000000003</v>
      </c>
      <c r="Y34" s="382">
        <v>3.5493321131754423E-4</v>
      </c>
      <c r="Z34" s="381">
        <v>758.22209999999995</v>
      </c>
      <c r="AA34" s="382">
        <v>6.1526350866931978E-4</v>
      </c>
      <c r="AB34" s="381">
        <v>6822.2632999999996</v>
      </c>
      <c r="AC34" s="382">
        <v>2.7096047926196648E-3</v>
      </c>
      <c r="AD34" s="381">
        <v>9282.2912499999984</v>
      </c>
      <c r="AE34" s="382">
        <v>1.2193883252308905E-3</v>
      </c>
      <c r="AF34" s="381">
        <v>118950.55631999999</v>
      </c>
      <c r="AG34" s="382">
        <v>9.6105175568660692E-4</v>
      </c>
    </row>
    <row r="35" spans="1:33" ht="28.5">
      <c r="A35" s="385" t="s">
        <v>477</v>
      </c>
      <c r="B35" s="381">
        <v>0</v>
      </c>
      <c r="C35" s="382">
        <v>0</v>
      </c>
      <c r="D35" s="381">
        <v>0</v>
      </c>
      <c r="E35" s="382">
        <v>0</v>
      </c>
      <c r="F35" s="381">
        <v>2043.7992199999999</v>
      </c>
      <c r="G35" s="382">
        <v>9.8548798044289631E-3</v>
      </c>
      <c r="H35" s="381">
        <v>0</v>
      </c>
      <c r="I35" s="382">
        <v>0</v>
      </c>
      <c r="J35" s="381">
        <v>2043.7992199999999</v>
      </c>
      <c r="K35" s="382">
        <v>1.8764439726415613E-3</v>
      </c>
      <c r="L35" s="381">
        <v>0</v>
      </c>
      <c r="M35" s="382">
        <v>0</v>
      </c>
      <c r="N35" s="381">
        <v>0</v>
      </c>
      <c r="O35" s="382">
        <v>0</v>
      </c>
      <c r="P35" s="381">
        <v>348212.61621000001</v>
      </c>
      <c r="Q35" s="382">
        <v>1.7418739310622502E-2</v>
      </c>
      <c r="R35" s="381">
        <v>264936.93614000001</v>
      </c>
      <c r="S35" s="382">
        <v>7.6007273618521956E-3</v>
      </c>
      <c r="T35" s="381">
        <v>613149.55235000001</v>
      </c>
      <c r="U35" s="378">
        <v>5.3285015839321919E-3</v>
      </c>
      <c r="V35" s="381">
        <v>0</v>
      </c>
      <c r="W35" s="382">
        <v>0</v>
      </c>
      <c r="X35" s="381">
        <v>0</v>
      </c>
      <c r="Y35" s="382">
        <v>0</v>
      </c>
      <c r="Z35" s="381">
        <v>0</v>
      </c>
      <c r="AA35" s="382">
        <v>0</v>
      </c>
      <c r="AB35" s="381">
        <v>0</v>
      </c>
      <c r="AC35" s="382">
        <v>0</v>
      </c>
      <c r="AD35" s="381">
        <v>0</v>
      </c>
      <c r="AE35" s="382">
        <v>0</v>
      </c>
      <c r="AF35" s="381">
        <v>615193.35157000006</v>
      </c>
      <c r="AG35" s="378">
        <v>4.9704067715542772E-3</v>
      </c>
    </row>
    <row r="36" spans="1:33" ht="12.75" customHeight="1">
      <c r="A36" s="23" t="s">
        <v>611</v>
      </c>
    </row>
    <row r="37" spans="1:33" ht="12.75" customHeight="1">
      <c r="A37" s="23"/>
    </row>
    <row r="38" spans="1:33" ht="12.75" customHeight="1">
      <c r="A38" s="635" t="s">
        <v>87</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862</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702</v>
      </c>
      <c r="J1" s="140" t="str">
        <f>Naslovnica!A20</f>
        <v>Ožujak 2021.</v>
      </c>
    </row>
    <row r="2" spans="1:17" ht="12.75" customHeight="1">
      <c r="A2" s="548" t="s">
        <v>1002</v>
      </c>
      <c r="I2" s="539"/>
      <c r="J2" s="550" t="str">
        <f>Naslovnica!A24</f>
        <v>March 2021</v>
      </c>
    </row>
    <row r="3" spans="1:17" ht="12.75" customHeight="1"/>
    <row r="4" spans="1:17" ht="33.75">
      <c r="A4" s="937" t="s">
        <v>595</v>
      </c>
      <c r="B4" s="938" t="s">
        <v>33</v>
      </c>
      <c r="C4" s="938" t="s">
        <v>34</v>
      </c>
      <c r="D4" s="938" t="s">
        <v>35</v>
      </c>
      <c r="E4" s="938" t="s">
        <v>239</v>
      </c>
      <c r="F4" s="938" t="s">
        <v>240</v>
      </c>
      <c r="G4" s="938" t="s">
        <v>36</v>
      </c>
      <c r="H4" s="938" t="s">
        <v>37</v>
      </c>
      <c r="I4" s="938" t="s">
        <v>38</v>
      </c>
      <c r="J4" s="938" t="s">
        <v>453</v>
      </c>
    </row>
    <row r="5" spans="1:17" ht="21.75">
      <c r="A5" s="733" t="s">
        <v>596</v>
      </c>
      <c r="B5" s="734">
        <v>50089</v>
      </c>
      <c r="C5" s="734">
        <v>100734</v>
      </c>
      <c r="D5" s="734">
        <v>35379</v>
      </c>
      <c r="E5" s="734">
        <v>2517</v>
      </c>
      <c r="F5" s="734">
        <v>1407</v>
      </c>
      <c r="G5" s="734">
        <v>22555</v>
      </c>
      <c r="H5" s="734">
        <v>35778</v>
      </c>
      <c r="I5" s="734">
        <v>85746</v>
      </c>
      <c r="J5" s="734">
        <v>334205</v>
      </c>
      <c r="K5" s="53"/>
    </row>
    <row r="6" spans="1:17" ht="22.5">
      <c r="A6" s="771" t="s">
        <v>597</v>
      </c>
      <c r="B6" s="386">
        <v>0.1498750766744962</v>
      </c>
      <c r="C6" s="386">
        <v>0.30141380290540237</v>
      </c>
      <c r="D6" s="386">
        <v>0.10586017564069958</v>
      </c>
      <c r="E6" s="386">
        <v>7.5313056357624811E-3</v>
      </c>
      <c r="F6" s="386">
        <v>4.2099908738648436E-3</v>
      </c>
      <c r="G6" s="386">
        <v>6.7488517526667763E-2</v>
      </c>
      <c r="H6" s="386">
        <v>0.10705405364970602</v>
      </c>
      <c r="I6" s="386">
        <v>0.25656707709340076</v>
      </c>
      <c r="J6" s="386">
        <v>1</v>
      </c>
      <c r="K6" s="53"/>
    </row>
    <row r="7" spans="1:17" ht="21.75">
      <c r="A7" s="873" t="s">
        <v>989</v>
      </c>
      <c r="B7" s="874">
        <v>440</v>
      </c>
      <c r="C7" s="874">
        <v>436</v>
      </c>
      <c r="D7" s="874">
        <v>366</v>
      </c>
      <c r="E7" s="874">
        <v>77</v>
      </c>
      <c r="F7" s="874">
        <v>54</v>
      </c>
      <c r="G7" s="874">
        <v>199</v>
      </c>
      <c r="H7" s="874">
        <v>633</v>
      </c>
      <c r="I7" s="874">
        <v>610</v>
      </c>
      <c r="J7" s="874">
        <v>2815</v>
      </c>
      <c r="K7" s="53"/>
    </row>
    <row r="8" spans="1:17" ht="22.5">
      <c r="A8" s="79" t="s">
        <v>598</v>
      </c>
      <c r="B8" s="224">
        <v>172</v>
      </c>
      <c r="C8" s="224">
        <v>39</v>
      </c>
      <c r="D8" s="224">
        <v>24</v>
      </c>
      <c r="E8" s="224">
        <v>0</v>
      </c>
      <c r="F8" s="224">
        <v>4</v>
      </c>
      <c r="G8" s="224">
        <v>13</v>
      </c>
      <c r="H8" s="224">
        <v>92</v>
      </c>
      <c r="I8" s="224">
        <v>128</v>
      </c>
      <c r="J8" s="224">
        <v>472</v>
      </c>
      <c r="K8" s="53"/>
    </row>
    <row r="9" spans="1:17" ht="22.5">
      <c r="A9" s="771" t="s">
        <v>686</v>
      </c>
      <c r="B9" s="225">
        <v>24</v>
      </c>
      <c r="C9" s="225">
        <v>13</v>
      </c>
      <c r="D9" s="225">
        <v>4</v>
      </c>
      <c r="E9" s="225">
        <v>0</v>
      </c>
      <c r="F9" s="225">
        <v>0</v>
      </c>
      <c r="G9" s="225">
        <v>0</v>
      </c>
      <c r="H9" s="225">
        <v>7</v>
      </c>
      <c r="I9" s="225">
        <v>12</v>
      </c>
      <c r="J9" s="225">
        <v>60</v>
      </c>
    </row>
    <row r="10" spans="1:17" ht="22.5">
      <c r="A10" s="771" t="s">
        <v>864</v>
      </c>
      <c r="B10" s="225">
        <v>14</v>
      </c>
      <c r="C10" s="225">
        <v>105</v>
      </c>
      <c r="D10" s="225">
        <v>2</v>
      </c>
      <c r="E10" s="225">
        <v>1</v>
      </c>
      <c r="F10" s="225">
        <v>0</v>
      </c>
      <c r="G10" s="225">
        <v>31</v>
      </c>
      <c r="H10" s="225">
        <v>10</v>
      </c>
      <c r="I10" s="225">
        <v>5</v>
      </c>
      <c r="J10" s="225">
        <v>168</v>
      </c>
    </row>
    <row r="11" spans="1:17" ht="32.25">
      <c r="A11" s="873" t="s">
        <v>990</v>
      </c>
      <c r="B11" s="874">
        <v>210</v>
      </c>
      <c r="C11" s="874">
        <v>157</v>
      </c>
      <c r="D11" s="874">
        <v>30</v>
      </c>
      <c r="E11" s="874">
        <v>1</v>
      </c>
      <c r="F11" s="874">
        <v>4</v>
      </c>
      <c r="G11" s="874">
        <v>44</v>
      </c>
      <c r="H11" s="874">
        <v>109</v>
      </c>
      <c r="I11" s="874">
        <v>145</v>
      </c>
      <c r="J11" s="874">
        <v>700</v>
      </c>
      <c r="M11" s="271"/>
      <c r="N11" s="271"/>
      <c r="O11" s="271"/>
      <c r="P11" s="271"/>
      <c r="Q11" s="271"/>
    </row>
    <row r="12" spans="1:17" ht="21.75">
      <c r="A12" s="733" t="s">
        <v>599</v>
      </c>
      <c r="B12" s="734">
        <v>50319</v>
      </c>
      <c r="C12" s="734">
        <v>101013</v>
      </c>
      <c r="D12" s="734">
        <v>35715</v>
      </c>
      <c r="E12" s="734">
        <v>2593</v>
      </c>
      <c r="F12" s="734">
        <v>1457</v>
      </c>
      <c r="G12" s="734">
        <v>22710</v>
      </c>
      <c r="H12" s="734">
        <v>36302</v>
      </c>
      <c r="I12" s="734">
        <v>86211</v>
      </c>
      <c r="J12" s="734">
        <v>336320</v>
      </c>
      <c r="M12" s="271"/>
      <c r="N12" s="271"/>
      <c r="O12" s="271"/>
      <c r="P12" s="271"/>
      <c r="Q12" s="271"/>
    </row>
    <row r="13" spans="1:17" s="271" customFormat="1" ht="22.5">
      <c r="A13" s="935" t="s">
        <v>689</v>
      </c>
      <c r="B13" s="225">
        <v>230</v>
      </c>
      <c r="C13" s="225">
        <v>279</v>
      </c>
      <c r="D13" s="225">
        <v>336</v>
      </c>
      <c r="E13" s="225">
        <v>76</v>
      </c>
      <c r="F13" s="225">
        <v>50</v>
      </c>
      <c r="G13" s="225">
        <v>155</v>
      </c>
      <c r="H13" s="225">
        <v>524</v>
      </c>
      <c r="I13" s="225">
        <v>465</v>
      </c>
      <c r="J13" s="225">
        <v>2115</v>
      </c>
    </row>
    <row r="14" spans="1:17" s="271" customFormat="1" ht="22.5">
      <c r="A14" s="936" t="s">
        <v>665</v>
      </c>
      <c r="B14" s="939">
        <v>4.5918265487432386E-3</v>
      </c>
      <c r="C14" s="939">
        <v>2.7696706176663088E-3</v>
      </c>
      <c r="D14" s="939">
        <v>9.497159331806948E-3</v>
      </c>
      <c r="E14" s="939">
        <v>3.0194676201827475E-2</v>
      </c>
      <c r="F14" s="939">
        <v>3.5536602700781739E-2</v>
      </c>
      <c r="G14" s="939">
        <v>6.8720904455774612E-3</v>
      </c>
      <c r="H14" s="939">
        <v>1.4645871764771723E-2</v>
      </c>
      <c r="I14" s="939">
        <v>5.4229934924077128E-3</v>
      </c>
      <c r="J14" s="939">
        <v>6.3284511003725008E-3</v>
      </c>
    </row>
    <row r="15" spans="1:17" ht="21.75" customHeight="1">
      <c r="A15" s="771" t="s">
        <v>600</v>
      </c>
      <c r="B15" s="386">
        <v>0.14961643672692673</v>
      </c>
      <c r="C15" s="386">
        <v>0.30034788296860132</v>
      </c>
      <c r="D15" s="386">
        <v>0.1061935061845861</v>
      </c>
      <c r="E15" s="386">
        <v>7.7099191246431968E-3</v>
      </c>
      <c r="F15" s="386">
        <v>4.3321836346336823E-3</v>
      </c>
      <c r="G15" s="386">
        <v>6.7524976213130347E-2</v>
      </c>
      <c r="H15" s="386">
        <v>0.10793886774500476</v>
      </c>
      <c r="I15" s="386">
        <v>0.25633622740247386</v>
      </c>
      <c r="J15" s="386">
        <v>1</v>
      </c>
      <c r="M15" s="271"/>
      <c r="N15" s="271"/>
      <c r="O15" s="271"/>
      <c r="P15" s="271"/>
      <c r="Q15" s="271"/>
    </row>
    <row r="16" spans="1:17" ht="12.75" customHeight="1">
      <c r="A16" s="22" t="s">
        <v>1013</v>
      </c>
      <c r="M16" s="271"/>
      <c r="N16" s="271"/>
      <c r="O16" s="271"/>
      <c r="P16" s="271"/>
      <c r="Q16" s="271"/>
    </row>
    <row r="17" spans="1:10" ht="12.75" customHeight="1">
      <c r="A17" s="29" t="s">
        <v>601</v>
      </c>
    </row>
    <row r="18" spans="1:10" ht="12.75" customHeight="1"/>
    <row r="19" spans="1:10" ht="12.75" customHeight="1"/>
    <row r="20" spans="1:10">
      <c r="A20" s="139" t="s">
        <v>704</v>
      </c>
      <c r="B20" s="271"/>
      <c r="C20" s="271"/>
      <c r="D20" s="271"/>
      <c r="E20" s="271"/>
      <c r="F20" s="271"/>
      <c r="G20" s="781"/>
      <c r="H20" s="781" t="s">
        <v>43</v>
      </c>
      <c r="I20" s="296"/>
      <c r="J20" s="735" t="s">
        <v>1460</v>
      </c>
    </row>
    <row r="21" spans="1:10">
      <c r="A21" s="548" t="s">
        <v>703</v>
      </c>
      <c r="B21" s="271"/>
      <c r="C21" s="271"/>
      <c r="D21" s="271"/>
      <c r="E21" s="271"/>
      <c r="F21" s="271"/>
      <c r="G21" s="562"/>
      <c r="H21" s="562" t="s">
        <v>44</v>
      </c>
      <c r="I21" s="736"/>
      <c r="J21" s="550" t="s">
        <v>1461</v>
      </c>
    </row>
    <row r="22" spans="1:10">
      <c r="A22" s="271"/>
      <c r="B22" s="271"/>
      <c r="C22" s="271"/>
      <c r="D22" s="271"/>
      <c r="E22" s="271"/>
      <c r="F22" s="271"/>
      <c r="G22" s="271"/>
      <c r="H22" s="271"/>
      <c r="I22" s="271"/>
      <c r="J22" s="271"/>
    </row>
    <row r="23" spans="1:10" ht="24" customHeight="1">
      <c r="A23" s="744"/>
      <c r="B23" s="745"/>
      <c r="C23" s="745" t="s">
        <v>1378</v>
      </c>
      <c r="D23" s="745"/>
      <c r="E23" s="1097" t="s">
        <v>673</v>
      </c>
      <c r="F23" s="1100"/>
      <c r="G23" s="1100"/>
      <c r="H23" s="1101"/>
      <c r="I23" s="1102"/>
      <c r="J23" s="1102"/>
    </row>
    <row r="24" spans="1:10" ht="24">
      <c r="A24" s="744"/>
      <c r="B24" s="746"/>
      <c r="C24" s="747" t="s">
        <v>1379</v>
      </c>
      <c r="D24" s="746"/>
      <c r="E24" s="1103" t="s">
        <v>579</v>
      </c>
      <c r="F24" s="1103"/>
      <c r="G24" s="748" t="s">
        <v>580</v>
      </c>
      <c r="H24" s="1104"/>
      <c r="I24" s="1104"/>
      <c r="J24" s="320"/>
    </row>
    <row r="25" spans="1:10" ht="21.75">
      <c r="A25" s="768" t="s">
        <v>581</v>
      </c>
      <c r="B25" s="768" t="s">
        <v>582</v>
      </c>
      <c r="C25" s="768" t="s">
        <v>583</v>
      </c>
      <c r="D25" s="768" t="s">
        <v>584</v>
      </c>
      <c r="E25" s="768" t="s">
        <v>582</v>
      </c>
      <c r="F25" s="768" t="s">
        <v>583</v>
      </c>
      <c r="G25" s="768" t="s">
        <v>584</v>
      </c>
      <c r="H25" s="321"/>
      <c r="I25" s="321"/>
      <c r="J25" s="321"/>
    </row>
    <row r="26" spans="1:10">
      <c r="A26" s="78" t="s">
        <v>6</v>
      </c>
      <c r="B26" s="387">
        <v>905</v>
      </c>
      <c r="C26" s="387">
        <v>863</v>
      </c>
      <c r="D26" s="387">
        <v>1768</v>
      </c>
      <c r="E26" s="387">
        <v>15</v>
      </c>
      <c r="F26" s="387">
        <v>38</v>
      </c>
      <c r="G26" s="388">
        <v>3.0903790087463578E-2</v>
      </c>
      <c r="H26" s="322"/>
      <c r="I26" s="322"/>
      <c r="J26" s="323"/>
    </row>
    <row r="27" spans="1:10">
      <c r="A27" s="78" t="s">
        <v>7</v>
      </c>
      <c r="B27" s="387">
        <v>5651</v>
      </c>
      <c r="C27" s="387">
        <v>3197</v>
      </c>
      <c r="D27" s="387">
        <v>8848</v>
      </c>
      <c r="E27" s="387">
        <v>-19</v>
      </c>
      <c r="F27" s="387">
        <v>-8</v>
      </c>
      <c r="G27" s="388">
        <v>-3.0422535211267476E-3</v>
      </c>
      <c r="H27" s="322"/>
      <c r="I27" s="322"/>
      <c r="J27" s="323"/>
    </row>
    <row r="28" spans="1:10">
      <c r="A28" s="78" t="s">
        <v>8</v>
      </c>
      <c r="B28" s="387">
        <v>10486</v>
      </c>
      <c r="C28" s="387">
        <v>6718</v>
      </c>
      <c r="D28" s="387">
        <v>17204</v>
      </c>
      <c r="E28" s="387">
        <v>56</v>
      </c>
      <c r="F28" s="387">
        <v>120</v>
      </c>
      <c r="G28" s="388">
        <v>1.0335917312661591E-2</v>
      </c>
      <c r="H28" s="322"/>
      <c r="I28" s="322"/>
      <c r="J28" s="323"/>
    </row>
    <row r="29" spans="1:10">
      <c r="A29" s="78" t="s">
        <v>9</v>
      </c>
      <c r="B29" s="387">
        <v>18536</v>
      </c>
      <c r="C29" s="387">
        <v>13088</v>
      </c>
      <c r="D29" s="387">
        <v>31624</v>
      </c>
      <c r="E29" s="387">
        <v>99</v>
      </c>
      <c r="F29" s="387">
        <v>67</v>
      </c>
      <c r="G29" s="388">
        <v>5.2768771059825692E-3</v>
      </c>
      <c r="H29" s="322"/>
      <c r="I29" s="322"/>
      <c r="J29" s="323"/>
    </row>
    <row r="30" spans="1:10">
      <c r="A30" s="78" t="s">
        <v>10</v>
      </c>
      <c r="B30" s="387">
        <v>24908</v>
      </c>
      <c r="C30" s="387">
        <v>19372</v>
      </c>
      <c r="D30" s="387">
        <v>44280</v>
      </c>
      <c r="E30" s="387">
        <v>-110</v>
      </c>
      <c r="F30" s="387">
        <v>-88</v>
      </c>
      <c r="G30" s="388">
        <v>-4.4516390125455274E-3</v>
      </c>
      <c r="H30" s="322"/>
      <c r="I30" s="322"/>
      <c r="J30" s="323"/>
    </row>
    <row r="31" spans="1:10">
      <c r="A31" s="78" t="s">
        <v>11</v>
      </c>
      <c r="B31" s="387">
        <v>26264</v>
      </c>
      <c r="C31" s="387">
        <v>22961</v>
      </c>
      <c r="D31" s="387">
        <v>49225</v>
      </c>
      <c r="E31" s="387">
        <v>58</v>
      </c>
      <c r="F31" s="387">
        <v>-16</v>
      </c>
      <c r="G31" s="388">
        <v>8.5395360185436253E-4</v>
      </c>
      <c r="H31" s="322"/>
      <c r="I31" s="322"/>
      <c r="J31" s="323"/>
    </row>
    <row r="32" spans="1:10">
      <c r="A32" s="78" t="s">
        <v>12</v>
      </c>
      <c r="B32" s="387">
        <v>24253</v>
      </c>
      <c r="C32" s="387">
        <v>23824</v>
      </c>
      <c r="D32" s="387">
        <v>48077</v>
      </c>
      <c r="E32" s="387">
        <v>94</v>
      </c>
      <c r="F32" s="387">
        <v>50</v>
      </c>
      <c r="G32" s="388">
        <v>3.0041933532221066E-3</v>
      </c>
      <c r="H32" s="322"/>
      <c r="I32" s="322"/>
      <c r="J32" s="323"/>
    </row>
    <row r="33" spans="1:10">
      <c r="A33" s="78" t="s">
        <v>39</v>
      </c>
      <c r="B33" s="387">
        <v>38574</v>
      </c>
      <c r="C33" s="387">
        <v>41545</v>
      </c>
      <c r="D33" s="387">
        <v>80119</v>
      </c>
      <c r="E33" s="387">
        <v>-73</v>
      </c>
      <c r="F33" s="387">
        <v>40</v>
      </c>
      <c r="G33" s="388">
        <v>-4.1171773630099828E-4</v>
      </c>
      <c r="H33" s="322"/>
      <c r="I33" s="322"/>
      <c r="J33" s="323"/>
    </row>
    <row r="34" spans="1:10">
      <c r="A34" s="78" t="s">
        <v>40</v>
      </c>
      <c r="B34" s="387">
        <v>19412</v>
      </c>
      <c r="C34" s="387">
        <v>20820</v>
      </c>
      <c r="D34" s="387">
        <v>40232</v>
      </c>
      <c r="E34" s="387">
        <v>-176</v>
      </c>
      <c r="F34" s="387">
        <v>-264</v>
      </c>
      <c r="G34" s="388">
        <v>-1.0818253343823803E-2</v>
      </c>
      <c r="H34" s="322"/>
      <c r="I34" s="322"/>
      <c r="J34" s="323"/>
    </row>
    <row r="35" spans="1:10">
      <c r="A35" s="78" t="s">
        <v>41</v>
      </c>
      <c r="B35" s="387">
        <v>5641</v>
      </c>
      <c r="C35" s="387">
        <v>7314</v>
      </c>
      <c r="D35" s="387">
        <v>12955</v>
      </c>
      <c r="E35" s="387">
        <v>-189</v>
      </c>
      <c r="F35" s="387">
        <v>-83</v>
      </c>
      <c r="G35" s="388">
        <v>-2.0563997883117913E-2</v>
      </c>
      <c r="H35" s="322"/>
      <c r="I35" s="322"/>
      <c r="J35" s="323"/>
    </row>
    <row r="36" spans="1:10">
      <c r="A36" s="78" t="s">
        <v>42</v>
      </c>
      <c r="B36" s="387">
        <v>399</v>
      </c>
      <c r="C36" s="387">
        <v>581</v>
      </c>
      <c r="D36" s="387">
        <v>980</v>
      </c>
      <c r="E36" s="387">
        <v>-15</v>
      </c>
      <c r="F36" s="387">
        <v>-2</v>
      </c>
      <c r="G36" s="388">
        <v>-1.7051153460381108E-2</v>
      </c>
      <c r="H36" s="322"/>
      <c r="I36" s="322"/>
      <c r="J36" s="323"/>
    </row>
    <row r="37" spans="1:10" ht="24">
      <c r="A37" s="809" t="s">
        <v>585</v>
      </c>
      <c r="B37" s="749">
        <v>175029</v>
      </c>
      <c r="C37" s="749">
        <v>160283</v>
      </c>
      <c r="D37" s="749">
        <v>335312</v>
      </c>
      <c r="E37" s="749">
        <v>-260</v>
      </c>
      <c r="F37" s="749">
        <v>-146</v>
      </c>
      <c r="G37" s="750">
        <v>-1.2093483221036205E-3</v>
      </c>
      <c r="H37" s="324"/>
      <c r="I37" s="324"/>
      <c r="J37" s="325"/>
    </row>
    <row r="38" spans="1:10">
      <c r="A38" s="22" t="s">
        <v>1013</v>
      </c>
      <c r="B38" s="271"/>
      <c r="C38" s="271"/>
      <c r="D38" s="271"/>
      <c r="E38" s="271"/>
      <c r="F38" s="271"/>
      <c r="G38" s="271"/>
      <c r="H38" s="271"/>
      <c r="I38" s="271"/>
      <c r="J38" s="271"/>
    </row>
    <row r="39" spans="1:10">
      <c r="A39" s="271"/>
      <c r="B39" s="271"/>
      <c r="C39" s="271"/>
      <c r="D39" s="271"/>
      <c r="E39" s="271"/>
      <c r="F39" s="271"/>
      <c r="G39" s="271"/>
      <c r="H39" s="271"/>
      <c r="I39" s="271"/>
      <c r="J39" s="271"/>
    </row>
    <row r="40" spans="1:10" ht="12.75" customHeight="1">
      <c r="A40" s="635" t="s">
        <v>87</v>
      </c>
    </row>
    <row r="66" spans="10:10">
      <c r="J66" s="28" t="s">
        <v>863</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5.4257812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705</v>
      </c>
      <c r="I1" s="140" t="str">
        <f>Naslovnica!A20</f>
        <v>Ožujak 2021.</v>
      </c>
    </row>
    <row r="2" spans="1:10">
      <c r="A2" s="575" t="s">
        <v>1003</v>
      </c>
      <c r="I2" s="550" t="str">
        <f>Naslovnica!A24</f>
        <v>March 2021</v>
      </c>
    </row>
    <row r="3" spans="1:10" ht="12.75" customHeight="1"/>
    <row r="4" spans="1:10" ht="12.75" customHeight="1">
      <c r="F4" s="319"/>
      <c r="I4" s="14" t="s">
        <v>594</v>
      </c>
    </row>
    <row r="5" spans="1:10" s="271" customFormat="1" ht="18" customHeight="1">
      <c r="A5" s="1105" t="s">
        <v>1449</v>
      </c>
      <c r="B5" s="1107" t="s">
        <v>1427</v>
      </c>
      <c r="C5" s="1107"/>
      <c r="D5" s="1107"/>
      <c r="E5" s="1107"/>
      <c r="F5" s="1108" t="s">
        <v>1429</v>
      </c>
      <c r="G5" s="1109" t="s">
        <v>1426</v>
      </c>
      <c r="H5" s="1105" t="s">
        <v>1428</v>
      </c>
      <c r="I5" s="1105" t="s">
        <v>1430</v>
      </c>
      <c r="J5" s="958"/>
    </row>
    <row r="6" spans="1:10" s="271" customFormat="1" ht="59.45" customHeight="1">
      <c r="A6" s="1105"/>
      <c r="B6" s="963" t="s">
        <v>1422</v>
      </c>
      <c r="C6" s="963" t="s">
        <v>1423</v>
      </c>
      <c r="D6" s="963" t="s">
        <v>1424</v>
      </c>
      <c r="E6" s="963" t="s">
        <v>1425</v>
      </c>
      <c r="F6" s="1108"/>
      <c r="G6" s="1109"/>
      <c r="H6" s="1105"/>
      <c r="I6" s="1105"/>
      <c r="J6" s="958"/>
    </row>
    <row r="7" spans="1:10" s="271" customFormat="1">
      <c r="A7" s="959" t="s">
        <v>1382</v>
      </c>
      <c r="B7" s="960">
        <v>0</v>
      </c>
      <c r="C7" s="960">
        <v>6843.1659800000007</v>
      </c>
      <c r="D7" s="960">
        <v>4.7249999999999996</v>
      </c>
      <c r="E7" s="960">
        <v>6419.8357300000007</v>
      </c>
      <c r="F7" s="961">
        <v>13267.726710000003</v>
      </c>
      <c r="G7" s="967">
        <v>-8.7096221654184514E-2</v>
      </c>
      <c r="H7" s="961">
        <v>42466.615169999888</v>
      </c>
      <c r="I7" s="961">
        <v>1156694.4230800003</v>
      </c>
    </row>
    <row r="8" spans="1:10" s="271" customFormat="1">
      <c r="A8" s="959" t="s">
        <v>1383</v>
      </c>
      <c r="B8" s="960">
        <v>0</v>
      </c>
      <c r="C8" s="960">
        <v>12542.26916</v>
      </c>
      <c r="D8" s="960">
        <v>0</v>
      </c>
      <c r="E8" s="960">
        <v>326.59546</v>
      </c>
      <c r="F8" s="961">
        <v>12868.86462</v>
      </c>
      <c r="G8" s="967">
        <v>3.8922203711754699E-2</v>
      </c>
      <c r="H8" s="961">
        <v>38260.885169999907</v>
      </c>
      <c r="I8" s="961">
        <v>2071739.659690001</v>
      </c>
    </row>
    <row r="9" spans="1:10" s="271" customFormat="1" ht="24">
      <c r="A9" s="959" t="s">
        <v>239</v>
      </c>
      <c r="B9" s="960">
        <v>0</v>
      </c>
      <c r="C9" s="960">
        <v>595.1256800000001</v>
      </c>
      <c r="D9" s="960">
        <v>0</v>
      </c>
      <c r="E9" s="960">
        <v>0</v>
      </c>
      <c r="F9" s="961">
        <v>595.1256800000001</v>
      </c>
      <c r="G9" s="967">
        <v>5.4031977429563893E-2</v>
      </c>
      <c r="H9" s="961">
        <v>1750.3960099999967</v>
      </c>
      <c r="I9" s="961">
        <v>25101.425120000004</v>
      </c>
    </row>
    <row r="10" spans="1:10" s="271" customFormat="1" ht="24">
      <c r="A10" s="959" t="s">
        <v>240</v>
      </c>
      <c r="B10" s="960">
        <v>0</v>
      </c>
      <c r="C10" s="960">
        <v>475.24121000000002</v>
      </c>
      <c r="D10" s="960">
        <v>0</v>
      </c>
      <c r="E10" s="960">
        <v>0</v>
      </c>
      <c r="F10" s="961">
        <v>475.24121000000002</v>
      </c>
      <c r="G10" s="967">
        <v>-0.31886925015942191</v>
      </c>
      <c r="H10" s="961">
        <v>1775.63796</v>
      </c>
      <c r="I10" s="961">
        <v>36906.861270000001</v>
      </c>
    </row>
    <row r="11" spans="1:10" s="271" customFormat="1">
      <c r="A11" s="959" t="s">
        <v>46</v>
      </c>
      <c r="B11" s="960">
        <v>0</v>
      </c>
      <c r="C11" s="960">
        <v>5605.0890099999997</v>
      </c>
      <c r="D11" s="960">
        <v>0</v>
      </c>
      <c r="E11" s="960">
        <v>0</v>
      </c>
      <c r="F11" s="961">
        <v>5605.0890099999997</v>
      </c>
      <c r="G11" s="967">
        <v>0.77424156421439028</v>
      </c>
      <c r="H11" s="961">
        <v>12451.739089999988</v>
      </c>
      <c r="I11" s="961">
        <v>421017.07610999997</v>
      </c>
    </row>
    <row r="12" spans="1:10" s="271" customFormat="1">
      <c r="A12" s="959" t="s">
        <v>36</v>
      </c>
      <c r="B12" s="960">
        <v>0</v>
      </c>
      <c r="C12" s="960">
        <v>2880.9315299999998</v>
      </c>
      <c r="D12" s="960">
        <v>0</v>
      </c>
      <c r="E12" s="960">
        <v>190.98264</v>
      </c>
      <c r="F12" s="961">
        <v>3071.91417</v>
      </c>
      <c r="G12" s="967">
        <v>0.19414502498868802</v>
      </c>
      <c r="H12" s="961">
        <v>8550.6783400000422</v>
      </c>
      <c r="I12" s="961">
        <v>338225.4960000001</v>
      </c>
    </row>
    <row r="13" spans="1:10" s="271" customFormat="1">
      <c r="A13" s="959" t="s">
        <v>37</v>
      </c>
      <c r="B13" s="960">
        <v>0</v>
      </c>
      <c r="C13" s="960">
        <v>4729.5379499999999</v>
      </c>
      <c r="D13" s="960">
        <v>0</v>
      </c>
      <c r="E13" s="960">
        <v>808.35143000000005</v>
      </c>
      <c r="F13" s="961">
        <v>5537.8893799999996</v>
      </c>
      <c r="G13" s="967">
        <v>-7.9519088748645106E-2</v>
      </c>
      <c r="H13" s="961">
        <v>17097.026479999942</v>
      </c>
      <c r="I13" s="961">
        <v>426634.61019000004</v>
      </c>
    </row>
    <row r="14" spans="1:10" s="271" customFormat="1">
      <c r="A14" s="962" t="s">
        <v>38</v>
      </c>
      <c r="B14" s="960">
        <v>0</v>
      </c>
      <c r="C14" s="960">
        <v>11394.634029999999</v>
      </c>
      <c r="D14" s="960">
        <v>0</v>
      </c>
      <c r="E14" s="960">
        <v>29.971610000000002</v>
      </c>
      <c r="F14" s="961">
        <v>11424.60564</v>
      </c>
      <c r="G14" s="967">
        <v>7.6544730275297734E-2</v>
      </c>
      <c r="H14" s="961">
        <v>36413.998559999978</v>
      </c>
      <c r="I14" s="961">
        <v>1867755.1845200006</v>
      </c>
    </row>
    <row r="15" spans="1:10" s="271" customFormat="1" ht="20.45" customHeight="1">
      <c r="A15" s="964" t="s">
        <v>1384</v>
      </c>
      <c r="B15" s="965">
        <v>0</v>
      </c>
      <c r="C15" s="965">
        <v>45065.994550000003</v>
      </c>
      <c r="D15" s="965">
        <v>4.7249999999999996</v>
      </c>
      <c r="E15" s="965">
        <v>7775.7368700000006</v>
      </c>
      <c r="F15" s="966">
        <v>52846.456420000002</v>
      </c>
      <c r="G15" s="968">
        <v>4.5577336246997779E-2</v>
      </c>
      <c r="H15" s="966">
        <v>158766.97677999974</v>
      </c>
      <c r="I15" s="966">
        <v>6344074.7359800022</v>
      </c>
    </row>
    <row r="16" spans="1:10">
      <c r="A16" s="22" t="s">
        <v>1013</v>
      </c>
      <c r="B16" s="18"/>
      <c r="C16" s="19"/>
      <c r="D16" s="19"/>
      <c r="E16" s="19"/>
      <c r="F16" s="19"/>
      <c r="G16" s="19"/>
    </row>
    <row r="17" spans="1:13" ht="10.15" customHeight="1">
      <c r="A17" s="1014" t="s">
        <v>47</v>
      </c>
      <c r="B17" s="805"/>
      <c r="C17" s="805"/>
      <c r="D17" s="805"/>
      <c r="E17" s="805"/>
      <c r="F17" s="805"/>
      <c r="G17" s="30"/>
    </row>
    <row r="18" spans="1:13" ht="10.15" customHeight="1">
      <c r="A18" s="1011" t="s">
        <v>1016</v>
      </c>
      <c r="B18" s="1012"/>
      <c r="C18" s="1012"/>
      <c r="D18" s="1012"/>
      <c r="E18" s="1012"/>
      <c r="F18" s="1012"/>
      <c r="G18" s="31"/>
    </row>
    <row r="19" spans="1:13" ht="10.15" customHeight="1">
      <c r="A19" s="1010" t="s">
        <v>48</v>
      </c>
      <c r="B19" s="1009"/>
      <c r="C19" s="1009"/>
      <c r="D19" s="1009"/>
      <c r="E19" s="1009"/>
      <c r="F19" s="1009"/>
      <c r="G19" s="32"/>
    </row>
    <row r="20" spans="1:13" ht="10.15" customHeight="1">
      <c r="A20" s="1011" t="s">
        <v>49</v>
      </c>
      <c r="B20" s="1013"/>
      <c r="C20" s="1013"/>
      <c r="D20" s="1013"/>
      <c r="E20" s="1013"/>
      <c r="F20" s="1013"/>
      <c r="G20" s="31"/>
    </row>
    <row r="21" spans="1:13" ht="12.75" customHeight="1"/>
    <row r="22" spans="1:13" ht="12.75" customHeight="1">
      <c r="A22" s="153" t="s">
        <v>706</v>
      </c>
      <c r="L22" s="140" t="str">
        <f>Naslovnica!A20</f>
        <v>Ožujak 2021.</v>
      </c>
    </row>
    <row r="23" spans="1:13" ht="12.75" customHeight="1">
      <c r="A23" s="575" t="s">
        <v>1004</v>
      </c>
      <c r="L23" s="550" t="str">
        <f>Naslovnica!A24</f>
        <v>March 2021</v>
      </c>
    </row>
    <row r="24" spans="1:13" ht="12.75" customHeight="1"/>
    <row r="25" spans="1:13" ht="12.75" customHeight="1">
      <c r="L25" s="14" t="s">
        <v>344</v>
      </c>
    </row>
    <row r="26" spans="1:13" s="271" customFormat="1" ht="14.45" customHeight="1">
      <c r="A26" s="1105" t="s">
        <v>1449</v>
      </c>
      <c r="B26" s="1106" t="s">
        <v>1576</v>
      </c>
      <c r="C26" s="1106"/>
      <c r="D26" s="1106"/>
      <c r="E26" s="1106"/>
      <c r="F26" s="1110" t="s">
        <v>1432</v>
      </c>
      <c r="G26" s="1110"/>
      <c r="H26" s="1110"/>
      <c r="I26" s="1108" t="s">
        <v>1431</v>
      </c>
      <c r="J26" s="1109" t="s">
        <v>1426</v>
      </c>
      <c r="K26" s="1105" t="s">
        <v>1428</v>
      </c>
      <c r="L26" s="1105" t="s">
        <v>1430</v>
      </c>
    </row>
    <row r="27" spans="1:13" s="271" customFormat="1" ht="70.150000000000006" customHeight="1">
      <c r="A27" s="1105"/>
      <c r="B27" s="963" t="s">
        <v>1434</v>
      </c>
      <c r="C27" s="963" t="s">
        <v>1435</v>
      </c>
      <c r="D27" s="963" t="s">
        <v>1436</v>
      </c>
      <c r="E27" s="963" t="s">
        <v>1437</v>
      </c>
      <c r="F27" s="963" t="s">
        <v>1433</v>
      </c>
      <c r="G27" s="963" t="s">
        <v>1438</v>
      </c>
      <c r="H27" s="963" t="s">
        <v>1385</v>
      </c>
      <c r="I27" s="1108"/>
      <c r="J27" s="1109"/>
      <c r="K27" s="1105"/>
      <c r="L27" s="1105"/>
      <c r="M27" s="958"/>
    </row>
    <row r="28" spans="1:13" s="271" customFormat="1">
      <c r="A28" s="955" t="s">
        <v>1382</v>
      </c>
      <c r="B28" s="969">
        <v>786.83173999999997</v>
      </c>
      <c r="C28" s="969">
        <v>0</v>
      </c>
      <c r="D28" s="969">
        <v>2268.7272599999997</v>
      </c>
      <c r="E28" s="969">
        <v>3895.66941</v>
      </c>
      <c r="F28" s="969">
        <v>605.00611000000004</v>
      </c>
      <c r="G28" s="969">
        <v>343.23705999999999</v>
      </c>
      <c r="H28" s="969">
        <v>1.4443599999999999</v>
      </c>
      <c r="I28" s="970">
        <v>7900.9159400000008</v>
      </c>
      <c r="J28" s="971">
        <v>-4.4404020539966282E-2</v>
      </c>
      <c r="K28" s="970">
        <v>22511.608200000017</v>
      </c>
      <c r="L28" s="970">
        <v>431661.27413999999</v>
      </c>
    </row>
    <row r="29" spans="1:13" s="271" customFormat="1">
      <c r="A29" s="955" t="s">
        <v>1383</v>
      </c>
      <c r="B29" s="969">
        <v>928.15075999999999</v>
      </c>
      <c r="C29" s="969">
        <v>0</v>
      </c>
      <c r="D29" s="969">
        <v>0</v>
      </c>
      <c r="E29" s="969">
        <v>187.48721</v>
      </c>
      <c r="F29" s="969">
        <v>366.10346999999996</v>
      </c>
      <c r="G29" s="969">
        <v>5108.1316699999998</v>
      </c>
      <c r="H29" s="969">
        <v>0.42024</v>
      </c>
      <c r="I29" s="970">
        <v>6590.2933499999999</v>
      </c>
      <c r="J29" s="971">
        <v>-4.6290715967863161E-2</v>
      </c>
      <c r="K29" s="970">
        <v>20184.739380000043</v>
      </c>
      <c r="L29" s="970">
        <v>515669.54732000001</v>
      </c>
    </row>
    <row r="30" spans="1:13" s="271" customFormat="1" ht="24">
      <c r="A30" s="955" t="s">
        <v>239</v>
      </c>
      <c r="B30" s="969">
        <v>0</v>
      </c>
      <c r="C30" s="969">
        <v>0</v>
      </c>
      <c r="D30" s="969">
        <v>8.8577000000000012</v>
      </c>
      <c r="E30" s="969">
        <v>13.539309999999999</v>
      </c>
      <c r="F30" s="969">
        <v>0</v>
      </c>
      <c r="G30" s="969">
        <v>4.5664099999999994</v>
      </c>
      <c r="H30" s="969">
        <v>0</v>
      </c>
      <c r="I30" s="970">
        <v>26.963419999999999</v>
      </c>
      <c r="J30" s="971">
        <v>0.20724938313172525</v>
      </c>
      <c r="K30" s="970">
        <v>72.831810000000132</v>
      </c>
      <c r="L30" s="970">
        <v>1742.3387900000005</v>
      </c>
    </row>
    <row r="31" spans="1:13" s="271" customFormat="1" ht="24">
      <c r="A31" s="955" t="s">
        <v>240</v>
      </c>
      <c r="B31" s="969">
        <v>0</v>
      </c>
      <c r="C31" s="969">
        <v>0</v>
      </c>
      <c r="D31" s="969">
        <v>58.86533</v>
      </c>
      <c r="E31" s="969">
        <v>34.166170000000001</v>
      </c>
      <c r="F31" s="969">
        <v>0</v>
      </c>
      <c r="G31" s="969">
        <v>0</v>
      </c>
      <c r="H31" s="969">
        <v>9.9589999999999998E-2</v>
      </c>
      <c r="I31" s="970">
        <v>93.13109</v>
      </c>
      <c r="J31" s="971">
        <v>0.35322845027441319</v>
      </c>
      <c r="K31" s="970">
        <v>246.27173000000039</v>
      </c>
      <c r="L31" s="970">
        <v>21066.594690000002</v>
      </c>
    </row>
    <row r="32" spans="1:13" s="271" customFormat="1">
      <c r="A32" s="955" t="s">
        <v>46</v>
      </c>
      <c r="B32" s="969">
        <v>0</v>
      </c>
      <c r="C32" s="969">
        <v>0</v>
      </c>
      <c r="D32" s="969">
        <v>382.95884999999998</v>
      </c>
      <c r="E32" s="969">
        <v>571.95126000000005</v>
      </c>
      <c r="F32" s="969">
        <v>56.07602</v>
      </c>
      <c r="G32" s="969">
        <v>10.20614</v>
      </c>
      <c r="H32" s="969">
        <v>24.965810000000001</v>
      </c>
      <c r="I32" s="970">
        <v>1046.1580799999999</v>
      </c>
      <c r="J32" s="971">
        <v>-0.16697676300762343</v>
      </c>
      <c r="K32" s="970">
        <v>3330.942309999984</v>
      </c>
      <c r="L32" s="970">
        <v>113527.39670999999</v>
      </c>
    </row>
    <row r="33" spans="1:12" s="271" customFormat="1">
      <c r="A33" s="955" t="s">
        <v>36</v>
      </c>
      <c r="B33" s="969">
        <v>0</v>
      </c>
      <c r="C33" s="969">
        <v>0</v>
      </c>
      <c r="D33" s="969">
        <v>0</v>
      </c>
      <c r="E33" s="969">
        <v>338.73215999999996</v>
      </c>
      <c r="F33" s="969">
        <v>0</v>
      </c>
      <c r="G33" s="969">
        <v>745.38166000000001</v>
      </c>
      <c r="H33" s="969">
        <v>12.725629999999999</v>
      </c>
      <c r="I33" s="970">
        <v>1096.8394499999999</v>
      </c>
      <c r="J33" s="971">
        <v>-6.6487941169544151E-2</v>
      </c>
      <c r="K33" s="970">
        <v>2814.7423100000015</v>
      </c>
      <c r="L33" s="970">
        <v>92353.278219999993</v>
      </c>
    </row>
    <row r="34" spans="1:12" s="271" customFormat="1">
      <c r="A34" s="955" t="s">
        <v>37</v>
      </c>
      <c r="B34" s="969">
        <v>2.08135</v>
      </c>
      <c r="C34" s="969">
        <v>0</v>
      </c>
      <c r="D34" s="969">
        <v>558.17055000000005</v>
      </c>
      <c r="E34" s="969">
        <v>1053.6303400000002</v>
      </c>
      <c r="F34" s="969">
        <v>61.954430000000002</v>
      </c>
      <c r="G34" s="969">
        <v>197.30904999999998</v>
      </c>
      <c r="H34" s="969">
        <v>5.9657799999999996</v>
      </c>
      <c r="I34" s="970">
        <v>1879.1115000000004</v>
      </c>
      <c r="J34" s="971">
        <v>-8.6554544835822034E-2</v>
      </c>
      <c r="K34" s="970">
        <v>6145.0128200000036</v>
      </c>
      <c r="L34" s="970">
        <v>137522.94344999999</v>
      </c>
    </row>
    <row r="35" spans="1:12" s="271" customFormat="1">
      <c r="A35" s="390" t="s">
        <v>38</v>
      </c>
      <c r="B35" s="969">
        <v>2347.9499599999999</v>
      </c>
      <c r="C35" s="969">
        <v>0</v>
      </c>
      <c r="D35" s="969">
        <v>1097.6547599999999</v>
      </c>
      <c r="E35" s="969">
        <v>2178.5833499999999</v>
      </c>
      <c r="F35" s="969">
        <v>122.88591000000001</v>
      </c>
      <c r="G35" s="969">
        <v>31.953490000000002</v>
      </c>
      <c r="H35" s="969">
        <v>8.0229599999999994</v>
      </c>
      <c r="I35" s="970">
        <v>5787.0504300000002</v>
      </c>
      <c r="J35" s="971">
        <v>-0.31021198971132735</v>
      </c>
      <c r="K35" s="970">
        <v>21881.931979999878</v>
      </c>
      <c r="L35" s="970">
        <v>636906.70273999998</v>
      </c>
    </row>
    <row r="36" spans="1:12" s="271" customFormat="1" ht="19.899999999999999" customHeight="1">
      <c r="A36" s="964" t="s">
        <v>1384</v>
      </c>
      <c r="B36" s="965">
        <v>4065.0138099999999</v>
      </c>
      <c r="C36" s="965">
        <v>0</v>
      </c>
      <c r="D36" s="965">
        <v>4375.2344499999999</v>
      </c>
      <c r="E36" s="965">
        <v>8273.7592100000002</v>
      </c>
      <c r="F36" s="966">
        <v>1212.02594</v>
      </c>
      <c r="G36" s="966">
        <v>6440.7854800000005</v>
      </c>
      <c r="H36" s="966">
        <v>53.644370000000002</v>
      </c>
      <c r="I36" s="966">
        <v>24420.46326</v>
      </c>
      <c r="J36" s="968">
        <v>-0.13239459109918494</v>
      </c>
      <c r="K36" s="966">
        <v>77188.080539999937</v>
      </c>
      <c r="L36" s="966">
        <v>1950450.0760599999</v>
      </c>
    </row>
    <row r="37" spans="1:12" ht="12.75" customHeight="1">
      <c r="A37" s="22" t="s">
        <v>1013</v>
      </c>
      <c r="G37" s="135"/>
      <c r="H37" s="135"/>
    </row>
    <row r="38" spans="1:12" ht="12.75" customHeight="1">
      <c r="A38" s="17" t="s">
        <v>991</v>
      </c>
    </row>
    <row r="39" spans="1:12" ht="12.75" customHeight="1">
      <c r="A39" s="875" t="s">
        <v>1015</v>
      </c>
      <c r="G39" s="77"/>
    </row>
    <row r="40" spans="1:12" ht="12.75" customHeight="1"/>
    <row r="41" spans="1:12" ht="12.75" customHeight="1">
      <c r="A41" s="635" t="s">
        <v>87</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865</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ca302e39-a258-4920-a5cd-d26b5a5d4831"/>
    <ds:schemaRef ds:uri="http://purl.org/dc/te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2021-07-14T12:27:32Z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