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19200" windowHeight="7005" tabRatio="827"/>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 1.20" sheetId="34" r:id="rId12"/>
    <sheet name="13 Tablice 1.20, 1.21" sheetId="91" r:id="rId13"/>
    <sheet name="14 Tablice 1.22, 1.23" sheetId="92" r:id="rId14"/>
    <sheet name="15 Tablica 1.24" sheetId="36" r:id="rId15"/>
    <sheet name="16 Tablice 2.1 - 2.4" sheetId="83" r:id="rId16"/>
    <sheet name="17 Tablice 2.5, 2.6" sheetId="89" r:id="rId17"/>
    <sheet name="18 Tablice 2.7 - 2.9" sheetId="90" r:id="rId18"/>
    <sheet name="19 Tablica 3.1" sheetId="37" r:id="rId19"/>
    <sheet name="20 Tablica 3.2" sheetId="38" r:id="rId20"/>
    <sheet name="21 Tablica 4.1" sheetId="44" r:id="rId21"/>
    <sheet name="22 Tablice 4.2 - 4.8" sheetId="45" r:id="rId22"/>
    <sheet name="23 Tablice 5.1 - 5.4" sheetId="86" r:id="rId23"/>
    <sheet name="24 Tablica 6.1" sheetId="46" r:id="rId24"/>
    <sheet name="25 Tablice 6.2, 6.3" sheetId="67" r:id="rId25"/>
    <sheet name="26 Tablice 6.4 - 6.8" sheetId="65" r:id="rId26"/>
    <sheet name="27 Tablice 6.9 - 6.12 " sheetId="68" r:id="rId27"/>
    <sheet name="28 Tablice 7.1, 7.2 " sheetId="70" r:id="rId28"/>
    <sheet name="29 Tablice 7.3, 7.4" sheetId="71" r:id="rId29"/>
    <sheet name="30 Tablica 7.5" sheetId="76" r:id="rId30"/>
    <sheet name="31 Tablica 7.6 " sheetId="72" r:id="rId31"/>
    <sheet name="32 Tablica 7.7" sheetId="85" r:id="rId32"/>
    <sheet name="33 Tablica 7.8" sheetId="87" r:id="rId33"/>
    <sheet name="34 Tablice 8.1 - 8.5" sheetId="82" r:id="rId34"/>
    <sheet name="35 Tablica 8,6" sheetId="88"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1.18 - 1.20'!#REF!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1.18 - 1.20'!#REF!</definedName>
    <definedName name="doprinosi">'[3]neto doprinosi - unos podataka'!$A$1:$MK$125</definedName>
    <definedName name="isplate">'[3]isplate(zatvaranje OR) - unos'!$A$1:$MK$126</definedName>
    <definedName name="MI_ALT">'[4]2_MI_Alternativno_trziste'!$A$3:$DB$238</definedName>
    <definedName name="MI_UT">'[4]2_MI_Uređeno_trziste'!$A$3:$DN$238</definedName>
    <definedName name="mjesec" localSheetId="12">'21 Tablica 4.1'!#REF!</definedName>
    <definedName name="mjesec" localSheetId="13">'21 Tablica 4.1'!#REF!</definedName>
    <definedName name="mjesec">'21 Tablica 4.1'!#REF!</definedName>
    <definedName name="naknade">'[3]ulazne naknade - unos podataka'!$A$1:$MK$125</definedName>
    <definedName name="naknade_izl">'[3]izlazne naknade - unos podat'!$A$1:$MS$129</definedName>
    <definedName name="nav">'[5]neto imovina - unos podataka'!$A$1:$MK$96</definedName>
    <definedName name="OMFpg">'[1]privremeni godišnji'!$1:$1048576</definedName>
    <definedName name="OMFpip">'[1]prolazni godišnji'!$1:$1048576</definedName>
    <definedName name="OMFprol">[1]prolazni!$1:$1048576</definedName>
    <definedName name="_xlnm.Print_Area" localSheetId="9">'10 Tablice 1.15, 1.16'!$A$1:$G$57</definedName>
    <definedName name="_xlnm.Print_Area" localSheetId="10">'11 Tablica 1.17'!$A$1:$S$38</definedName>
    <definedName name="_xlnm.Print_Area" localSheetId="11">'12 Tablice 1.18 - 1.20'!$A$1:$G$56</definedName>
    <definedName name="_xlnm.Print_Area" localSheetId="12">'13 Tablice 1.20, 1.21'!$A$1:$L$65</definedName>
    <definedName name="_xlnm.Print_Area" localSheetId="13">'14 Tablice 1.22, 1.23'!$A$1:$G$64</definedName>
    <definedName name="_xlnm.Print_Area" localSheetId="14">'15 Tablica 1.24'!$A$1:$AQ$37</definedName>
    <definedName name="_xlnm.Print_Area" localSheetId="15">'16 Tablice 2.1 - 2.4'!$A$1:$H$53</definedName>
    <definedName name="_xlnm.Print_Area" localSheetId="16">'17 Tablice 2.5, 2.6'!$A$1:$E$56</definedName>
    <definedName name="_xlnm.Print_Area" localSheetId="17">'18 Tablice 2.7 - 2.9'!$A$1:$E$58</definedName>
    <definedName name="_xlnm.Print_Area" localSheetId="18">'19 Tablica 3.1'!$A$1:$Q$44</definedName>
    <definedName name="_xlnm.Print_Area" localSheetId="1">'2 Sadržaj'!$A$1:$A$180</definedName>
    <definedName name="_xlnm.Print_Area" localSheetId="19">'20 Tablica 3.2'!$A$1:$F$38</definedName>
    <definedName name="_xlnm.Print_Area" localSheetId="20">'21 Tablica 4.1'!$A$1:$G$64</definedName>
    <definedName name="_xlnm.Print_Area" localSheetId="21">'22 Tablice 4.2 - 4.8'!$A$1:$K$83</definedName>
    <definedName name="_xlnm.Print_Area" localSheetId="22">'23 Tablice 5.1 - 5.4'!$A$1:$J$75</definedName>
    <definedName name="_xlnm.Print_Area" localSheetId="23">'24 Tablica 6.1'!$A$1:$L$144</definedName>
    <definedName name="_xlnm.Print_Area" localSheetId="24">'25 Tablice 6.2, 6.3'!$A$1:$M$56</definedName>
    <definedName name="_xlnm.Print_Area" localSheetId="25">'26 Tablice 6.4 - 6.8'!$A$1:$G$88</definedName>
    <definedName name="_xlnm.Print_Area" localSheetId="26">'27 Tablice 6.9 - 6.12 '!$A$1:$F$53</definedName>
    <definedName name="_xlnm.Print_Area" localSheetId="27">'28 Tablice 7.1, 7.2 '!$A$1:$I$32</definedName>
    <definedName name="_xlnm.Print_Area" localSheetId="28">'29 Tablice 7.3, 7.4'!$A$1:$D$56</definedName>
    <definedName name="_xlnm.Print_Area" localSheetId="2">'3 Tablice 1.1, 1.2'!$A$1:$S$53</definedName>
    <definedName name="_xlnm.Print_Area" localSheetId="29">'30 Tablica 7.5'!$A$1:$E$61</definedName>
    <definedName name="_xlnm.Print_Area" localSheetId="30">'31 Tablica 7.6 '!$A$1:$I$56</definedName>
    <definedName name="_xlnm.Print_Area" localSheetId="31">'32 Tablica 7.7'!$A$1:$O$46</definedName>
    <definedName name="_xlnm.Print_Area" localSheetId="33">'34 Tablice 8.1 - 8.5'!$A$1:$E$71</definedName>
    <definedName name="_xlnm.Print_Area" localSheetId="3">'4 Tablice 1.3, 1.4'!$A$1:$D$60</definedName>
    <definedName name="_xlnm.Print_Area" localSheetId="4">'5 Tablice 1.5 - 1.7'!$A$1:$E$85</definedName>
    <definedName name="_xlnm.Print_Area" localSheetId="5">'6 Tablice 1.8, 1.9'!$A$1:$I$63</definedName>
    <definedName name="_xlnm.Print_Area" localSheetId="6">'7 Tablica 1.10'!$A$1:$AG$51</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'[6]Unos podataka'!$A$1:$EP$102</definedName>
    <definedName name="Unos_NOVI">[7]Unos_podataka_NOVI!$B$1:$EA$173</definedName>
    <definedName name="uplate">'[8]Bruto uplate'!$A$1:$JF$72</definedName>
    <definedName name="ZDMFclanovi">[9]Clanstvo!$1:$1048576</definedName>
    <definedName name="ZDMFisplate">[10]Isplate!$A$1:$IU$382</definedName>
    <definedName name="ZDMFnav">[9]NAV!$1:$1048576</definedName>
    <definedName name="ZDMFuplate" localSheetId="12">#REF!</definedName>
    <definedName name="ZDMFuplate" localSheetId="13">#REF!</definedName>
    <definedName name="ZDMFuplate">#REF!</definedName>
  </definedNames>
  <calcPr calcId="162913"/>
</workbook>
</file>

<file path=xl/calcChain.xml><?xml version="1.0" encoding="utf-8"?>
<calcChain xmlns="http://schemas.openxmlformats.org/spreadsheetml/2006/main">
  <c r="E19" i="68" l="1"/>
  <c r="C66" i="82" l="1"/>
  <c r="C67" i="82"/>
  <c r="C65" i="82"/>
  <c r="C68" i="82" s="1"/>
  <c r="C55" i="82"/>
  <c r="C56" i="82"/>
  <c r="C54" i="82"/>
  <c r="C57" i="82" s="1"/>
  <c r="B6" i="34" l="1"/>
  <c r="H127" i="46" l="1"/>
  <c r="F43" i="65" l="1"/>
  <c r="O60" i="92" l="1"/>
  <c r="B7" i="92" l="1"/>
  <c r="B6" i="92"/>
  <c r="G2" i="34" l="1"/>
  <c r="G1" i="34"/>
  <c r="B5" i="34" s="1"/>
  <c r="G2" i="92"/>
  <c r="G35" i="92" s="1"/>
  <c r="B39" i="92" s="1"/>
  <c r="G1" i="92"/>
  <c r="G34" i="92" s="1"/>
  <c r="B38" i="92" s="1"/>
  <c r="I2" i="91"/>
  <c r="L34" i="91" s="1"/>
  <c r="I1" i="91"/>
  <c r="L33" i="91" s="1"/>
  <c r="E9" i="68" l="1"/>
  <c r="B80" i="45" l="1"/>
  <c r="G49" i="67" l="1"/>
  <c r="C49" i="67"/>
  <c r="D49" i="67"/>
  <c r="E49" i="67"/>
  <c r="F49" i="67"/>
  <c r="B49" i="67"/>
  <c r="H16" i="45" l="1"/>
  <c r="B34" i="45"/>
  <c r="B16" i="45"/>
  <c r="S31" i="3" l="1"/>
  <c r="S32" i="3"/>
  <c r="I33" i="8" l="1"/>
  <c r="I32" i="8"/>
  <c r="B27" i="31"/>
  <c r="B26" i="31"/>
  <c r="G23" i="31"/>
  <c r="G22" i="31"/>
  <c r="C34" i="5" l="1"/>
  <c r="B8" i="44" l="1"/>
  <c r="B7" i="44"/>
  <c r="E8" i="44" l="1"/>
  <c r="B33" i="44"/>
  <c r="B20" i="44"/>
  <c r="B52" i="44"/>
  <c r="B37" i="44"/>
  <c r="E7" i="44"/>
  <c r="B51" i="44"/>
  <c r="B36" i="44"/>
  <c r="B32" i="44"/>
  <c r="B19" i="44"/>
  <c r="E52" i="44" l="1"/>
  <c r="E33" i="44"/>
  <c r="E20" i="44"/>
  <c r="E32" i="44"/>
  <c r="E51" i="44"/>
  <c r="E19" i="44"/>
  <c r="F64" i="45" l="1"/>
  <c r="E64" i="45"/>
  <c r="F2" i="68" l="1"/>
  <c r="F1" i="68"/>
  <c r="G42" i="67" l="1"/>
  <c r="G41" i="67"/>
  <c r="F72" i="45" l="1"/>
  <c r="E72" i="45"/>
  <c r="F79" i="65" l="1"/>
  <c r="F16" i="65" l="1"/>
  <c r="F35" i="68" l="1"/>
  <c r="F34" i="68"/>
  <c r="M2" i="67" l="1"/>
  <c r="M1" i="67"/>
  <c r="E2" i="45" l="1"/>
  <c r="K2" i="45" s="1"/>
  <c r="E1" i="45"/>
  <c r="K1" i="45" s="1"/>
  <c r="H7" i="46"/>
  <c r="H6" i="46"/>
  <c r="B56" i="45"/>
  <c r="B39" i="45" l="1"/>
  <c r="AQ2" i="36"/>
  <c r="AQ1" i="36"/>
  <c r="S2" i="33"/>
  <c r="S1" i="33"/>
  <c r="G2" i="31"/>
  <c r="G1" i="31"/>
  <c r="B6" i="31"/>
  <c r="B7" i="31"/>
  <c r="L23" i="30"/>
  <c r="L22" i="30"/>
  <c r="I2" i="30"/>
  <c r="I1" i="30"/>
  <c r="J2" i="28" l="1"/>
  <c r="J1" i="28"/>
  <c r="AG2" i="27"/>
  <c r="AG1" i="27"/>
  <c r="B6" i="8" l="1"/>
  <c r="B5" i="8"/>
  <c r="G2" i="8"/>
  <c r="G1" i="8"/>
  <c r="E30" i="7"/>
  <c r="E29" i="7"/>
  <c r="E2" i="7"/>
  <c r="D59" i="7" s="1"/>
  <c r="E1" i="7"/>
  <c r="D58" i="7" s="1"/>
  <c r="D32" i="5"/>
  <c r="D31" i="5"/>
  <c r="D2" i="5"/>
  <c r="D1" i="5"/>
  <c r="S5" i="3"/>
  <c r="S4" i="3"/>
  <c r="B6" i="5" l="1"/>
  <c r="B35" i="5"/>
  <c r="B5" i="5"/>
  <c r="B34" i="5"/>
</calcChain>
</file>

<file path=xl/sharedStrings.xml><?xml version="1.0" encoding="utf-8"?>
<sst xmlns="http://schemas.openxmlformats.org/spreadsheetml/2006/main" count="3408" uniqueCount="1598">
  <si>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</si>
  <si>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</si>
  <si>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</si>
  <si>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</si>
  <si>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</si>
  <si>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</si>
  <si>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</si>
  <si>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</si>
  <si>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</si>
  <si>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</si>
  <si>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</si>
  <si>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</si>
  <si>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</si>
  <si>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</si>
  <si>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</si>
  <si>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</si>
  <si>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</si>
  <si>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</si>
  <si>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</si>
  <si>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</si>
  <si>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</si>
  <si>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</si>
  <si>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</si>
  <si>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</si>
  <si>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</si>
  <si>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</si>
  <si>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</si>
  <si>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</si>
  <si>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</si>
  <si>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</si>
  <si>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</si>
  <si>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</si>
  <si>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</si>
  <si>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</si>
  <si>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</si>
  <si>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</si>
  <si>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</si>
  <si>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</si>
  <si>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</si>
  <si>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</si>
  <si>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</si>
  <si>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</si>
  <si>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</si>
  <si>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</si>
  <si>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</si>
  <si>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</si>
  <si>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</si>
  <si>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</si>
  <si>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</si>
  <si>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</si>
  <si>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</si>
  <si>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</si>
  <si>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</si>
  <si>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Annualized since start of business</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</si>
  <si>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</si>
  <si>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</si>
  <si>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</si>
  <si>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</si>
  <si>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</si>
  <si>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</si>
  <si>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</si>
  <si>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</si>
  <si>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</si>
  <si>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</si>
  <si>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</si>
  <si>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</si>
  <si>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</si>
  <si>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</si>
  <si>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</si>
  <si>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</si>
  <si>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</si>
  <si>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</si>
  <si>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</si>
  <si>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</si>
  <si>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</si>
  <si>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</si>
  <si>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</si>
  <si>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</si>
  <si>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</si>
  <si>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</si>
  <si>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</si>
  <si>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</si>
  <si>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Prosperus Invest d.o.o.</t>
  </si>
  <si>
    <t>Sadržaj / Contents</t>
  </si>
  <si>
    <t>CROBIStr</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</si>
  <si>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</si>
  <si>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</si>
  <si>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</si>
  <si>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</si>
  <si>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</si>
  <si>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</si>
  <si>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</si>
  <si>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</si>
  <si>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</si>
  <si>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</si>
  <si>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</si>
  <si>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</si>
  <si>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</si>
  <si>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</si>
  <si>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</si>
  <si>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</si>
  <si>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</si>
  <si>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</si>
  <si>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</si>
  <si>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</si>
  <si>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</si>
  <si>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</si>
  <si>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</si>
  <si>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</si>
  <si>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</si>
  <si>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</si>
  <si>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</si>
  <si>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</si>
  <si>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</si>
  <si>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</si>
  <si>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</si>
  <si>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</si>
  <si>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</si>
  <si>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</si>
  <si>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</si>
  <si>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</si>
  <si>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</si>
  <si>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</si>
  <si>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</si>
  <si>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</si>
  <si>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</si>
  <si>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</si>
  <si>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</si>
  <si>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</si>
  <si>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</si>
  <si>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</si>
  <si>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</si>
  <si>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</si>
  <si>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</si>
  <si>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Mirex je prosječna vrijednost obračunskih jedinica svih OMF-ova iste kategorije (A,B,C), koja se računa kao ponderirana aritmetička sredina, pri čemu ponder predstavlja udjel pojedinog OMF-a u ukupnoj neto imovini svih OMF-ova iste kategorije.</t>
  </si>
  <si>
    <t>Početak rada za OMF-ove kategorije B je 30.04.2002. ,za OMF-ove kategorije A i C  21.08.2014.</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</si>
  <si>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</si>
  <si>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</si>
  <si>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</si>
  <si>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</si>
  <si>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</si>
  <si>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</si>
  <si>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</si>
  <si>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</si>
  <si>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</si>
  <si>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</si>
  <si>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</si>
  <si>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</si>
  <si>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</si>
  <si>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</si>
  <si>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ZB Private World</t>
  </si>
  <si>
    <t>SLAVONSKI ZAIF d.d.</t>
  </si>
  <si>
    <t>KAPITALNI FOND  d.d. ZAIF</t>
  </si>
  <si>
    <t>HRALTIUAP204</t>
  </si>
  <si>
    <t>HRALTIUAP105</t>
  </si>
  <si>
    <t>HRERSIUELTE8</t>
  </si>
  <si>
    <t>HRERSIUEXCL4</t>
  </si>
  <si>
    <t>HRICAMUCAP15</t>
  </si>
  <si>
    <t>HRLOINUVAL26</t>
  </si>
  <si>
    <t>HRZBINUPREA1</t>
  </si>
  <si>
    <t>HRICAMUOMIF8</t>
  </si>
  <si>
    <t>HRLOINUPRIM0</t>
  </si>
  <si>
    <t>HRNPEPUNFGS8</t>
  </si>
  <si>
    <t>HRALPEUAFGS1</t>
  </si>
  <si>
    <t>HRPSPIUPFGS3</t>
  </si>
  <si>
    <t>HRQPREUKAP29</t>
  </si>
  <si>
    <t>HRSLPFRA0004</t>
  </si>
  <si>
    <t>HRBRINRA0006</t>
  </si>
  <si>
    <t>HRKAPFRA0005</t>
  </si>
  <si>
    <t>HRFMPSRA0003</t>
  </si>
  <si>
    <t>HRERSIUHBDR8</t>
  </si>
  <si>
    <t>OIB fonda</t>
  </si>
  <si>
    <t>ISIN fonda</t>
  </si>
  <si>
    <t>Fund ISIN</t>
  </si>
  <si>
    <t>Fund OIB****</t>
  </si>
  <si>
    <t>** Fund OIB: Fund Personal Identification Number</t>
  </si>
  <si>
    <t>* Fund OIB: Fund Personal Identification Number</t>
  </si>
  <si>
    <t>06371858079</t>
  </si>
  <si>
    <t>07620611759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</si>
  <si>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</si>
  <si>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ICAM, krovni otvoreni alternativni investicijski fond</t>
  </si>
  <si>
    <t xml:space="preserve">InterCapital UCITS krovni otvoreni investicijski fond s javnom ponudom </t>
  </si>
  <si>
    <t>Inspire Investments d.o.o.</t>
  </si>
  <si>
    <t>ICAM Capital Private 1</t>
  </si>
  <si>
    <t>ICAM Outfox Macro Income Fund</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</si>
  <si>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</si>
  <si>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</si>
  <si>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</si>
  <si>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</si>
  <si>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</si>
  <si>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</si>
  <si>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</si>
  <si>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</si>
  <si>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</si>
  <si>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</si>
  <si>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</si>
  <si>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</si>
  <si>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</si>
  <si>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</si>
  <si>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</si>
  <si>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</si>
  <si>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</si>
  <si>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</si>
  <si>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 xml:space="preserve">ZDMF T-HT </t>
  </si>
  <si>
    <t>NESTLE ZDMF</t>
  </si>
  <si>
    <t>Closing</t>
  </si>
  <si>
    <t>Open-ended Investment Funds</t>
  </si>
  <si>
    <t>39169379890</t>
  </si>
  <si>
    <t>HRICAMUCAP23</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</si>
  <si>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</si>
  <si>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</si>
  <si>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</si>
  <si>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</si>
  <si>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</si>
  <si>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</si>
  <si>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</si>
  <si>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</si>
  <si>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</si>
  <si>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</si>
  <si>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</si>
  <si>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</si>
  <si>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</si>
  <si>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</si>
  <si>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</si>
  <si>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</si>
  <si>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</si>
  <si>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</si>
  <si>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</si>
  <si>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</si>
  <si>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</si>
  <si>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</si>
  <si>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2017.</t>
  </si>
  <si>
    <t>POLUGODIŠNJI PODACI</t>
  </si>
  <si>
    <t>SEMIANNUAL  DATA</t>
  </si>
  <si>
    <t>Primus</t>
  </si>
  <si>
    <t>SQ CAPITAL d.o.o.</t>
  </si>
  <si>
    <t>POŠTA ZDMF</t>
  </si>
  <si>
    <t>POLICIJSKI ZDMF</t>
  </si>
  <si>
    <t>Promjena od početka godine</t>
  </si>
  <si>
    <t>2018.</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</si>
  <si>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</si>
  <si>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</si>
  <si>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</si>
  <si>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</si>
  <si>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</si>
  <si>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</si>
  <si>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</si>
  <si>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</si>
  <si>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</si>
  <si>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</si>
  <si>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</si>
  <si>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</si>
  <si>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</si>
  <si>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</si>
  <si>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u tisućama kuna / </t>
    </r>
    <r>
      <rPr>
        <i/>
        <sz val="8"/>
        <color theme="1" tint="0.34998626667073579"/>
        <rFont val="Arial"/>
        <family val="2"/>
        <charset val="238"/>
      </rPr>
      <t>in thousand HRK</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</si>
  <si>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</si>
  <si>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</si>
  <si>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</si>
  <si>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</si>
  <si>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</si>
  <si>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</si>
  <si>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</si>
  <si>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</si>
  <si>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</si>
  <si>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</si>
  <si>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</si>
  <si>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</si>
  <si>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</si>
  <si>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</si>
  <si>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</si>
  <si>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</si>
  <si>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</si>
  <si>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</si>
  <si>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</si>
  <si>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</si>
  <si>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</si>
  <si>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</si>
  <si>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</si>
  <si>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</si>
  <si>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</si>
  <si>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</si>
  <si>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</si>
  <si>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</si>
  <si>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</si>
  <si>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</si>
  <si>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</si>
  <si>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</si>
  <si>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</si>
  <si>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</si>
  <si>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</si>
  <si>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</si>
  <si>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</si>
  <si>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</si>
  <si>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</si>
  <si>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</si>
  <si>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</si>
  <si>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</si>
  <si>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</si>
  <si>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</si>
  <si>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</si>
  <si>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</si>
  <si>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</si>
  <si>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</si>
  <si>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</si>
  <si>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</si>
  <si>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</si>
  <si>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</si>
  <si>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</si>
  <si>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</si>
  <si>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</si>
  <si>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</si>
  <si>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</si>
  <si>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</si>
  <si>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</si>
  <si>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</si>
  <si>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</si>
  <si>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</si>
  <si>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</si>
  <si>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</si>
  <si>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</si>
  <si>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</si>
  <si>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</si>
  <si>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</si>
  <si>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</si>
  <si>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</si>
  <si>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</si>
  <si>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</si>
  <si>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</si>
  <si>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</si>
  <si>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u tisućama kuna /</t>
    </r>
    <r>
      <rPr>
        <sz val="8"/>
        <color theme="1" tint="0.34998626667073579"/>
        <rFont val="Arial"/>
        <family val="2"/>
        <charset val="238"/>
      </rPr>
      <t xml:space="preserve"> </t>
    </r>
    <r>
      <rPr>
        <i/>
        <sz val="8"/>
        <color theme="1" tint="0.34998626667073579"/>
        <rFont val="Arial"/>
        <family val="2"/>
        <charset val="238"/>
      </rPr>
      <t>in thousand HRK</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</si>
  <si>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</si>
  <si>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</si>
  <si>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</si>
  <si>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</si>
  <si>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</si>
  <si>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</si>
  <si>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</si>
  <si>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</si>
  <si>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</si>
  <si>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</si>
  <si>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</si>
  <si>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</si>
  <si>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</si>
  <si>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</si>
  <si>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</si>
  <si>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</si>
  <si>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</si>
  <si>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</si>
  <si>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</si>
  <si>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</si>
  <si>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</si>
  <si>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</si>
  <si>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</si>
  <si>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</si>
  <si>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</si>
  <si>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</si>
  <si>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</si>
  <si>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</si>
  <si>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</si>
  <si>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</si>
  <si>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</si>
  <si>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</si>
  <si>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</si>
  <si>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</si>
  <si>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</si>
  <si>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</si>
  <si>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</si>
  <si>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</si>
  <si>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</si>
  <si>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</si>
  <si>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</si>
  <si>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</si>
  <si>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</si>
  <si>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</si>
  <si>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</si>
  <si>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</si>
  <si>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</si>
  <si>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</si>
  <si>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</si>
  <si>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</si>
  <si>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</si>
  <si>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</si>
  <si>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</si>
  <si>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</si>
  <si>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</si>
  <si>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</si>
  <si>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</si>
  <si>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</si>
  <si>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</si>
  <si>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</si>
  <si>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</si>
  <si>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u tisućama kuna /</t>
    </r>
    <r>
      <rPr>
        <i/>
        <sz val="8"/>
        <color theme="1" tint="0.34998626667073579"/>
        <rFont val="Arial"/>
        <family val="2"/>
        <charset val="238"/>
      </rPr>
      <t>in thousand HRK</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</si>
  <si>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</si>
  <si>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</si>
  <si>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</si>
  <si>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</si>
  <si>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</si>
  <si>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</si>
  <si>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</si>
  <si>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</si>
  <si>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</si>
  <si>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</si>
  <si>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u kn /</t>
    </r>
    <r>
      <rPr>
        <sz val="8"/>
        <color rgb="FF0000FF"/>
        <rFont val="Arial"/>
        <family val="2"/>
      </rPr>
      <t xml:space="preserve"> </t>
    </r>
    <r>
      <rPr>
        <i/>
        <sz val="8"/>
        <color theme="1" tint="0.34998626667073579"/>
        <rFont val="Arial"/>
        <family val="2"/>
        <charset val="238"/>
      </rPr>
      <t>in HRK</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</si>
  <si>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</si>
  <si>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</si>
  <si>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</si>
  <si>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</si>
  <si>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</si>
  <si>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</si>
  <si>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</si>
  <si>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u kn /</t>
    </r>
    <r>
      <rPr>
        <sz val="8"/>
        <color theme="1" tint="0.34998626667073579"/>
        <rFont val="Arial"/>
        <family val="2"/>
        <charset val="238"/>
      </rPr>
      <t xml:space="preserve"> </t>
    </r>
    <r>
      <rPr>
        <i/>
        <sz val="8"/>
        <color theme="1" tint="0.34998626667073579"/>
        <rFont val="Arial"/>
        <family val="2"/>
        <charset val="238"/>
      </rPr>
      <t>in HRK</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</si>
  <si>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</si>
  <si>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</si>
  <si>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</si>
  <si>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</si>
  <si>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</si>
  <si>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</si>
  <si>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</si>
  <si>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</si>
  <si>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</si>
  <si>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</si>
  <si>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</si>
  <si>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</si>
  <si>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</si>
  <si>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</si>
  <si>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</si>
  <si>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</si>
  <si>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</si>
  <si>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</si>
  <si>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</si>
  <si>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</si>
  <si>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</si>
  <si>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</si>
  <si>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</si>
  <si>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</si>
  <si>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</si>
  <si>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</si>
  <si>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</si>
  <si>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u tisućama kuna /</t>
    </r>
    <r>
      <rPr>
        <i/>
        <sz val="8"/>
        <color rgb="FF0000FF"/>
        <rFont val="Arial"/>
        <family val="2"/>
      </rPr>
      <t xml:space="preserve"> </t>
    </r>
    <r>
      <rPr>
        <i/>
        <sz val="8"/>
        <color theme="1" tint="0.34998626667073579"/>
        <rFont val="Arial"/>
        <family val="2"/>
        <charset val="238"/>
      </rPr>
      <t>in thousand HRK</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</si>
  <si>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</si>
  <si>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</si>
  <si>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</si>
  <si>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</si>
  <si>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</si>
  <si>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</si>
  <si>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</si>
  <si>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</si>
  <si>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</si>
  <si>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</si>
  <si>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</si>
  <si>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</si>
  <si>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</si>
  <si>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</si>
  <si>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</si>
  <si>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</si>
  <si>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</si>
  <si>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</si>
  <si>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</si>
  <si>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</si>
  <si>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</si>
  <si>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</si>
  <si>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</si>
  <si>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</si>
  <si>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u tisućama kuna /</t>
    </r>
    <r>
      <rPr>
        <i/>
        <sz val="8"/>
        <color indexed="39"/>
        <rFont val="Arial"/>
        <family val="2"/>
      </rPr>
      <t xml:space="preserve"> </t>
    </r>
    <r>
      <rPr>
        <i/>
        <sz val="8"/>
        <color theme="1" tint="0.34998626667073579"/>
        <rFont val="Arial"/>
        <family val="2"/>
        <charset val="238"/>
      </rPr>
      <t>in thousand HRK</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</si>
  <si>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</si>
  <si>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</si>
  <si>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</si>
  <si>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</si>
  <si>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</si>
  <si>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</si>
  <si>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</si>
  <si>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t>BK: Uplata i isplata udjela u kunama / BK:</t>
    </r>
    <r>
      <rPr>
        <i/>
        <sz val="8"/>
        <color rgb="FF0000FF"/>
        <rFont val="Arial"/>
        <family val="2"/>
        <charset val="238"/>
      </rPr>
      <t xml:space="preserve"> </t>
    </r>
    <r>
      <rPr>
        <i/>
        <sz val="8"/>
        <color theme="1" tint="0.34998626667073579"/>
        <rFont val="Arial"/>
        <family val="2"/>
        <charset val="238"/>
      </rPr>
      <t>Share unit`s payment and pay-out in HRK</t>
    </r>
  </si>
  <si>
    <r>
      <t>BE: Uplata i isplata udjela u eurima / BE:</t>
    </r>
    <r>
      <rPr>
        <i/>
        <sz val="8"/>
        <color rgb="FF0000FF"/>
        <rFont val="Arial"/>
        <family val="2"/>
        <charset val="238"/>
      </rPr>
      <t xml:space="preserve"> </t>
    </r>
    <r>
      <rPr>
        <i/>
        <sz val="8"/>
        <color theme="1" tint="0.34998626667073579"/>
        <rFont val="Arial"/>
        <family val="2"/>
        <charset val="238"/>
      </rPr>
      <t>Share unit`s payment and pay-out in EUR</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</si>
  <si>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</si>
  <si>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</si>
  <si>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cijene i promet su izražene  u kn /</t>
    </r>
    <r>
      <rPr>
        <i/>
        <sz val="8"/>
        <color theme="1" tint="0.34998626667073579"/>
        <rFont val="Arial"/>
        <family val="2"/>
        <charset val="238"/>
      </rPr>
      <t xml:space="preserve"> prices and turnover are  in HRK</t>
    </r>
  </si>
  <si>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</si>
  <si>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</si>
  <si>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</si>
  <si>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</si>
  <si>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</si>
  <si>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Ostali /</t>
    </r>
    <r>
      <rPr>
        <sz val="9"/>
        <color theme="1" tint="0.34998626667073579"/>
        <rFont val="Arial"/>
        <family val="2"/>
        <charset val="238"/>
      </rPr>
      <t xml:space="preserve"> </t>
    </r>
    <r>
      <rPr>
        <i/>
        <sz val="9"/>
        <color theme="1" tint="0.34998626667073579"/>
        <rFont val="Arial"/>
        <family val="2"/>
        <charset val="238"/>
      </rPr>
      <t>Others</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</si>
  <si>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</si>
  <si>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</si>
  <si>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cijene i promet su izražene  u kn /</t>
    </r>
    <r>
      <rPr>
        <i/>
        <sz val="8"/>
        <color indexed="12"/>
        <rFont val="Arial"/>
        <family val="2"/>
        <charset val="238"/>
      </rPr>
      <t xml:space="preserve"> </t>
    </r>
    <r>
      <rPr>
        <i/>
        <sz val="8"/>
        <color theme="1" tint="0.34998626667073579"/>
        <rFont val="Arial"/>
        <family val="2"/>
        <charset val="238"/>
      </rPr>
      <t>prices and turnover are  in HRK</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</si>
  <si>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</si>
  <si>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</si>
  <si>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cijene su izražene u % nominale, a promet u kn /</t>
    </r>
    <r>
      <rPr>
        <i/>
        <sz val="8"/>
        <color indexed="12"/>
        <rFont val="Arial"/>
        <family val="2"/>
        <charset val="238"/>
      </rPr>
      <t xml:space="preserve"> </t>
    </r>
    <r>
      <rPr>
        <i/>
        <sz val="8"/>
        <color theme="1" tint="0.34998626667073579"/>
        <rFont val="Arial"/>
        <family val="2"/>
        <charset val="238"/>
      </rPr>
      <t>prices are in % per value, and turnover is in HRK</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</si>
  <si>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</si>
  <si>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</si>
  <si>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</si>
  <si>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</si>
  <si>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</si>
  <si>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</si>
  <si>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cijene su izražene u % nominale, a promet u kn /</t>
    </r>
    <r>
      <rPr>
        <sz val="8"/>
        <color theme="1" tint="0.34998626667073579"/>
        <rFont val="Arial"/>
        <family val="2"/>
        <charset val="238"/>
      </rPr>
      <t xml:space="preserve"> </t>
    </r>
    <r>
      <rPr>
        <i/>
        <sz val="8"/>
        <color theme="1" tint="0.34998626667073579"/>
        <rFont val="Arial"/>
        <family val="2"/>
        <charset val="238"/>
      </rPr>
      <t>prices are in % per value, and turnover is in HRK</t>
    </r>
  </si>
  <si>
    <r>
      <t xml:space="preserve">cijene su izražene u % nominale, a promet u kn/ </t>
    </r>
    <r>
      <rPr>
        <i/>
        <sz val="8"/>
        <color theme="1" tint="0.34998626667073579"/>
        <rFont val="Arial"/>
        <family val="2"/>
        <charset val="238"/>
      </rPr>
      <t>prices are in % per value, and turnover is in HRK</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</si>
  <si>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</si>
  <si>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</si>
  <si>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</si>
  <si>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</si>
  <si>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</si>
  <si>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</si>
  <si>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</si>
  <si>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</si>
  <si>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</si>
  <si>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</si>
  <si>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</si>
  <si>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</si>
  <si>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Strukturirani proizvodi /</t>
    </r>
    <r>
      <rPr>
        <sz val="10"/>
        <color theme="1" tint="0.34998626667073579"/>
        <rFont val="Arial"/>
        <family val="2"/>
        <charset val="238"/>
      </rPr>
      <t xml:space="preserve"> </t>
    </r>
    <r>
      <rPr>
        <i/>
        <sz val="10"/>
        <color theme="1" tint="0.34998626667073579"/>
        <rFont val="Arial"/>
        <family val="2"/>
        <charset val="238"/>
      </rPr>
      <t>Structured products</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</si>
  <si>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</si>
  <si>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</si>
  <si>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</si>
  <si>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u tisućama kuna /</t>
    </r>
    <r>
      <rPr>
        <i/>
        <sz val="8"/>
        <color theme="1" tint="0.34998626667073579"/>
        <rFont val="Arial"/>
        <family val="2"/>
        <charset val="238"/>
      </rPr>
      <t xml:space="preserve"> in thousand HRK</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</si>
  <si>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</si>
  <si>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</si>
  <si>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</si>
  <si>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Zaračunata bruto premija * 
</t>
    </r>
    <r>
      <rPr>
        <b/>
        <i/>
        <sz val="8"/>
        <color theme="1" tint="0.34998626667073579"/>
        <rFont val="Arial"/>
        <family val="2"/>
        <charset val="238"/>
      </rPr>
      <t>Written premium *</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</si>
  <si>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</si>
  <si>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</si>
  <si>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</si>
  <si>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</si>
  <si>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</si>
  <si>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</si>
  <si>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</si>
  <si>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</si>
  <si>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</si>
  <si>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</si>
  <si>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</si>
  <si>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</si>
  <si>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</si>
  <si>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</si>
  <si>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</si>
  <si>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</si>
  <si>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</si>
  <si>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</si>
  <si>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</si>
  <si>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</si>
  <si>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</si>
  <si>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</si>
  <si>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</si>
  <si>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</si>
  <si>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</si>
  <si>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</si>
  <si>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</si>
  <si>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</si>
  <si>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</si>
  <si>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</si>
  <si>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</si>
  <si>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</si>
  <si>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u tisućama kuna /</t>
    </r>
    <r>
      <rPr>
        <i/>
        <sz val="8"/>
        <color theme="1" tint="0.34998626667073579"/>
        <rFont val="Arial"/>
        <family val="2"/>
        <charset val="238"/>
      </rPr>
      <t xml:space="preserve"> in thousand HRK</t>
    </r>
  </si>
  <si>
    <r>
      <t xml:space="preserve">Zaračunata bruto premija
</t>
    </r>
    <r>
      <rPr>
        <i/>
        <sz val="9"/>
        <color theme="1" tint="0.34998626667073579"/>
        <rFont val="Arial"/>
        <family val="2"/>
        <charset val="238"/>
      </rPr>
      <t>Gross Written premium</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</si>
  <si>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</si>
  <si>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</si>
  <si>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 xml:space="preserve">Zaračunata bruto premija 
</t>
    </r>
    <r>
      <rPr>
        <i/>
        <sz val="9"/>
        <color theme="1" tint="0.34998626667073579"/>
        <rFont val="Arial"/>
        <family val="2"/>
        <charset val="238"/>
      </rPr>
      <t>Gross Written premium</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</si>
  <si>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</si>
  <si>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</si>
  <si>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</si>
  <si>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</si>
  <si>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</si>
  <si>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</si>
  <si>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</si>
  <si>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</si>
  <si>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</si>
  <si>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</si>
  <si>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</si>
  <si>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</si>
  <si>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</si>
  <si>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</si>
  <si>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</si>
  <si>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</si>
  <si>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</si>
  <si>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</si>
  <si>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</si>
  <si>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</si>
  <si>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 xml:space="preserve">Cijena udjela
</t>
    </r>
    <r>
      <rPr>
        <b/>
        <i/>
        <sz val="8"/>
        <color theme="1" tint="0.34998626667073579"/>
        <rFont val="Arial"/>
        <family val="2"/>
        <charset val="238"/>
      </rPr>
      <t>Unit price</t>
    </r>
  </si>
  <si>
    <r>
      <t xml:space="preserve">P  r  i   n  o  s  i      /     </t>
    </r>
    <r>
      <rPr>
        <b/>
        <i/>
        <sz val="9"/>
        <color theme="1" tint="0.34998626667073579"/>
        <rFont val="Arial"/>
        <family val="2"/>
        <charset val="238"/>
      </rPr>
      <t>R  a  t  e  s    o  f     r  e  t  u  r  n</t>
    </r>
  </si>
  <si>
    <r>
      <t>Neto imovina /</t>
    </r>
    <r>
      <rPr>
        <b/>
        <i/>
        <sz val="11"/>
        <color indexed="12"/>
        <rFont val="Arial"/>
        <family val="2"/>
        <charset val="238"/>
      </rPr>
      <t xml:space="preserve"> </t>
    </r>
    <r>
      <rPr>
        <b/>
        <i/>
        <sz val="11"/>
        <color theme="1" tint="0.34998626667073579"/>
        <rFont val="Arial"/>
        <family val="2"/>
        <charset val="238"/>
      </rPr>
      <t>Net assets</t>
    </r>
  </si>
  <si>
    <r>
      <t>u tisućama kuna /</t>
    </r>
    <r>
      <rPr>
        <sz val="8"/>
        <color rgb="FF0000FF"/>
        <rFont val="Arial"/>
        <family val="2"/>
      </rPr>
      <t xml:space="preserve"> </t>
    </r>
    <r>
      <rPr>
        <i/>
        <sz val="8"/>
        <color theme="1" tint="0.34998626667073579"/>
        <rFont val="Arial"/>
        <family val="2"/>
        <charset val="238"/>
      </rPr>
      <t>in thousand HRK</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</si>
  <si>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</si>
  <si>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</si>
  <si>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</si>
  <si>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</si>
  <si>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</si>
  <si>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</si>
  <si>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</si>
  <si>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</si>
  <si>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</si>
  <si>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</si>
  <si>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</si>
  <si>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</si>
  <si>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</si>
  <si>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</si>
  <si>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</si>
  <si>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</si>
  <si>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</si>
  <si>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</si>
  <si>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</si>
  <si>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</si>
  <si>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</si>
  <si>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</si>
  <si>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</si>
  <si>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</si>
  <si>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</si>
  <si>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</si>
  <si>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</si>
  <si>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</si>
  <si>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</si>
  <si>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</si>
  <si>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</si>
  <si>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</si>
  <si>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</si>
  <si>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</si>
  <si>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</si>
  <si>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</si>
  <si>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</si>
  <si>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</si>
  <si>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</si>
  <si>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u tisućama kuna / </t>
    </r>
    <r>
      <rPr>
        <i/>
        <sz val="9"/>
        <color theme="1" tint="0.34998626667073579"/>
        <rFont val="Arial"/>
        <family val="2"/>
        <charset val="238"/>
      </rPr>
      <t>in thousand HRK</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</si>
  <si>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</si>
  <si>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</si>
  <si>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</si>
  <si>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</si>
  <si>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</si>
  <si>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</si>
  <si>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</si>
  <si>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</si>
  <si>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</si>
  <si>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</si>
  <si>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</si>
  <si>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</si>
  <si>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</si>
  <si>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</si>
  <si>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</si>
  <si>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</si>
  <si>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</si>
  <si>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</si>
  <si>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</si>
  <si>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</si>
  <si>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</si>
  <si>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</si>
  <si>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</si>
  <si>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</si>
  <si>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</si>
  <si>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</si>
  <si>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</si>
  <si>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</si>
  <si>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</si>
  <si>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</si>
  <si>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</si>
  <si>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</si>
  <si>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</si>
  <si>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</si>
  <si>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</si>
  <si>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</si>
  <si>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</si>
  <si>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</si>
  <si>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</si>
  <si>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u HRK / </t>
    </r>
    <r>
      <rPr>
        <b/>
        <i/>
        <sz val="10"/>
        <color theme="0" tint="-0.499984740745262"/>
        <rFont val="Arial"/>
        <family val="2"/>
        <charset val="238"/>
      </rPr>
      <t>in HRK</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</si>
  <si>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</si>
  <si>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</si>
  <si>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</si>
  <si>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</si>
  <si>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</si>
  <si>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</si>
  <si>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</si>
  <si>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Annualized since first day in business</t>
  </si>
  <si>
    <t>Anualizirani od početka rada</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</si>
  <si>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</si>
  <si>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</si>
  <si>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</si>
  <si>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</si>
  <si>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</si>
  <si>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</si>
  <si>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</si>
  <si>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</si>
  <si>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</si>
  <si>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</si>
  <si>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</si>
  <si>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</si>
  <si>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</si>
  <si>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</si>
  <si>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</si>
  <si>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</si>
  <si>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</si>
  <si>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</si>
  <si>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</si>
  <si>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</si>
  <si>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</si>
  <si>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</si>
  <si>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</si>
  <si>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</si>
  <si>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</si>
  <si>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</si>
  <si>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</si>
  <si>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</si>
  <si>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</si>
  <si>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</si>
  <si>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</si>
  <si>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</si>
  <si>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</si>
  <si>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</si>
  <si>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</si>
  <si>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</si>
  <si>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</si>
  <si>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</si>
  <si>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</si>
  <si>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</si>
  <si>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</si>
  <si>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</si>
  <si>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</si>
  <si>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</si>
  <si>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</si>
  <si>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</si>
  <si>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</si>
  <si>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</si>
  <si>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</si>
  <si>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</si>
  <si>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</si>
  <si>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</si>
  <si>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</si>
  <si>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</si>
  <si>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</si>
  <si>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</si>
  <si>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</si>
  <si>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</si>
  <si>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</si>
  <si>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</si>
  <si>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</si>
  <si>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</si>
  <si>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</si>
  <si>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</si>
  <si>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</si>
  <si>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</si>
  <si>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</si>
  <si>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</si>
  <si>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</si>
  <si>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</si>
  <si>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</si>
  <si>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</si>
  <si>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</si>
  <si>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</si>
  <si>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</si>
  <si>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</si>
  <si>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</si>
  <si>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</si>
  <si>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</si>
  <si>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</si>
  <si>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</si>
  <si>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</si>
  <si>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</si>
  <si>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</si>
  <si>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</si>
  <si>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</si>
  <si>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</si>
  <si>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</si>
  <si>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</si>
  <si>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</si>
  <si>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</si>
  <si>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</si>
  <si>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</si>
  <si>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</si>
  <si>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</si>
  <si>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</si>
  <si>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</si>
  <si>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</si>
  <si>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</si>
  <si>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</si>
  <si>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Table 2.1: Number of pensioners and contracts per year</t>
  </si>
  <si>
    <t>Table 2.2: Number of pensioners and contracts over the past year</t>
  </si>
  <si>
    <t>Table 2.3: Number of pensioners and contracts per year</t>
  </si>
  <si>
    <t>Table 2.4: Number of pensioners and contracts over the past year</t>
  </si>
  <si>
    <t xml:space="preserve">Tablica 3.1: Zaračunata bruto premija osiguranja </t>
  </si>
  <si>
    <t xml:space="preserve">Table 3.1: Written premium </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</si>
  <si>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</si>
  <si>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</si>
  <si>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</si>
  <si>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</si>
  <si>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</si>
  <si>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</si>
  <si>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</si>
  <si>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</si>
  <si>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</si>
  <si>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</si>
  <si>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</si>
  <si>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</si>
  <si>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</si>
  <si>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</si>
  <si>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</si>
  <si>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</si>
  <si>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</si>
  <si>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</si>
  <si>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</si>
  <si>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</si>
  <si>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</si>
  <si>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</si>
  <si>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</si>
  <si>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</si>
  <si>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</si>
  <si>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</si>
  <si>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</si>
  <si>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</si>
  <si>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</si>
  <si>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</si>
  <si>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</si>
  <si>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</si>
  <si>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r>
      <t xml:space="preserve">Stanje na početku razdoblja
</t>
    </r>
    <r>
      <rPr>
        <b/>
        <i/>
        <sz val="10"/>
        <color theme="1" tint="0.499984740745262"/>
        <rFont val="Arial"/>
        <family val="2"/>
        <charset val="238"/>
      </rPr>
      <t>Balance at the beginning of the period</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</si>
  <si>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</si>
  <si>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</si>
  <si>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</si>
  <si>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</si>
  <si>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</si>
  <si>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</si>
  <si>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</si>
  <si>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</si>
  <si>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</si>
  <si>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Neto
imovina
(u kn)</t>
  </si>
  <si>
    <t>Net
Assets
(in HRK)</t>
  </si>
  <si>
    <t>Unit
Price
(in HRK)</t>
  </si>
  <si>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</si>
  <si>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</si>
  <si>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</si>
  <si>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</si>
  <si>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</si>
  <si>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</si>
  <si>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</si>
  <si>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</si>
  <si>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</si>
  <si>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</si>
  <si>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</si>
  <si>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</si>
  <si>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</si>
  <si>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</si>
  <si>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</si>
  <si>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</si>
  <si>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</si>
  <si>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</si>
  <si>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</si>
  <si>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</si>
  <si>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</si>
  <si>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</si>
  <si>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</si>
  <si>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</si>
  <si>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</si>
  <si>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</si>
  <si>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</si>
  <si>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</si>
  <si>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</si>
  <si>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</si>
  <si>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</si>
  <si>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</si>
  <si>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</si>
  <si>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</si>
  <si>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</si>
  <si>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</si>
  <si>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</si>
  <si>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</si>
  <si>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</si>
  <si>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</si>
  <si>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</si>
  <si>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</si>
  <si>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Anualizirani od početka poslovanja</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</si>
  <si>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</si>
  <si>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</si>
  <si>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</si>
  <si>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</si>
  <si>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</si>
  <si>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</si>
  <si>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</si>
  <si>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</si>
  <si>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</si>
  <si>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</si>
  <si>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</si>
  <si>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</si>
  <si>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</si>
  <si>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</si>
  <si>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</si>
  <si>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</si>
  <si>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</si>
  <si>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</si>
  <si>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</si>
  <si>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r>
      <t>Proprius d.d. ZAIF</t>
    </r>
    <r>
      <rPr>
        <b/>
        <sz val="10"/>
        <color rgb="FFC00000"/>
        <rFont val="Arial"/>
        <family val="2"/>
        <charset val="238"/>
      </rPr>
      <t xml:space="preserve"> </t>
    </r>
    <r>
      <rPr>
        <b/>
        <sz val="10"/>
        <color rgb="FFFF0000"/>
        <rFont val="Arial"/>
        <family val="2"/>
        <charset val="238"/>
      </rPr>
      <t>*</t>
    </r>
  </si>
  <si>
    <t>APRIVATE</t>
  </si>
  <si>
    <r>
      <t>*</t>
    </r>
    <r>
      <rPr>
        <sz val="8"/>
        <color theme="1"/>
        <rFont val="Arial"/>
        <family val="2"/>
        <charset val="238"/>
      </rPr>
      <t xml:space="preserve">  S 29.4.2019. pokrenut je postupak likvidacije. / </t>
    </r>
    <r>
      <rPr>
        <i/>
        <sz val="8"/>
        <color theme="1" tint="0.499984740745262"/>
        <rFont val="Arial"/>
        <family val="2"/>
        <charset val="238"/>
      </rPr>
      <t>Since 29.4.2019. a liqvidation procedure has been initiated.</t>
    </r>
  </si>
  <si>
    <r>
      <t xml:space="preserve">Promet u kunama, tržišna kapitalizacija u miljunima kuna.
</t>
    </r>
    <r>
      <rPr>
        <i/>
        <sz val="8"/>
        <color theme="1" tint="0.249977111117893"/>
        <rFont val="Arial"/>
        <family val="2"/>
        <charset val="238"/>
      </rPr>
      <t>Turnover in HRK, market capitalization in millions of HRK</t>
    </r>
  </si>
  <si>
    <t>30.06.2019</t>
  </si>
  <si>
    <t>Prosperus FGS II</t>
  </si>
  <si>
    <t>AZ A1 ZDMF</t>
  </si>
  <si>
    <t>Generali Investments d.o.o.</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</si>
  <si>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</si>
  <si>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Komercijalni zapisi /</t>
    </r>
    <r>
      <rPr>
        <sz val="10"/>
        <color rgb="FF0000FF"/>
        <rFont val="Arial"/>
        <family val="2"/>
      </rPr>
      <t xml:space="preserve"> </t>
    </r>
    <r>
      <rPr>
        <i/>
        <sz val="10"/>
        <color theme="1" tint="0.34998626667073579"/>
        <rFont val="Arial"/>
        <family val="2"/>
        <charset val="238"/>
      </rPr>
      <t>Commercial Bills</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</si>
  <si>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</si>
  <si>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</si>
  <si>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</si>
  <si>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</si>
  <si>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</si>
  <si>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</si>
  <si>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</si>
  <si>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</si>
  <si>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</si>
  <si>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</si>
  <si>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</si>
  <si>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</si>
  <si>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</si>
  <si>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</si>
  <si>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</si>
  <si>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</si>
  <si>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</si>
  <si>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</si>
  <si>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</si>
  <si>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Raiffeisen ZDMF</t>
  </si>
  <si>
    <t>T HT ZDMF</t>
  </si>
  <si>
    <t xml:space="preserve">Tablica 1.20: Struktura članova ZDMF- ova prema dobi i spolu </t>
  </si>
  <si>
    <t xml:space="preserve">Table 1.20: Closed voluntary pension funds members age and gender structure </t>
  </si>
  <si>
    <t>2019.</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</si>
  <si>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</si>
  <si>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</si>
  <si>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</si>
  <si>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</si>
  <si>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</si>
  <si>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MWM 2</t>
  </si>
  <si>
    <t>Maverick Wealth Management d.o.o.</t>
  </si>
  <si>
    <t>MWM 1</t>
  </si>
  <si>
    <t>MWM Infinity Alpha</t>
  </si>
  <si>
    <t>25633344976</t>
  </si>
  <si>
    <t>HRMWM0UMWM10</t>
  </si>
  <si>
    <t>72167546465</t>
  </si>
  <si>
    <t>HRMWM0UMWM28</t>
  </si>
  <si>
    <t xml:space="preserve"> 79726997335</t>
  </si>
  <si>
    <t>HRMWM0UINAL6</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</si>
  <si>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</si>
  <si>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</si>
  <si>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</si>
  <si>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</si>
  <si>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</si>
  <si>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</si>
  <si>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</si>
  <si>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</si>
  <si>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</si>
  <si>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2019 Q 4</t>
  </si>
  <si>
    <t>Manuela Andrić - likvidator</t>
  </si>
  <si>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</si>
  <si>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</si>
  <si>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</si>
  <si>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</si>
  <si>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</si>
  <si>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</si>
  <si>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</si>
  <si>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</si>
  <si>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4.7: Pregled trgovine zapisima - uređeno tržište</t>
  </si>
  <si>
    <t>Table 4.7: Certificates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</si>
  <si>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</si>
  <si>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</si>
  <si>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</si>
  <si>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</si>
  <si>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</si>
  <si>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</si>
  <si>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</si>
  <si>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</si>
  <si>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</si>
  <si>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</si>
  <si>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</si>
  <si>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t>* Mirovinska društva su u travnju 2020. na prolazni račun Regosa u korist OMF-ova uplatila 57,6 mil. HRK viška upravljačke naknade.</t>
  </si>
  <si>
    <r>
      <t xml:space="preserve">Stanje na kraju razdoblja / </t>
    </r>
    <r>
      <rPr>
        <i/>
        <sz val="9"/>
        <color theme="1" tint="0.499984740745262"/>
        <rFont val="Arial"/>
        <family val="2"/>
        <charset val="238"/>
      </rPr>
      <t>Balance at the end of the period *</t>
    </r>
  </si>
  <si>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</si>
  <si>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</si>
  <si>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</si>
  <si>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</si>
  <si>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</si>
  <si>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</si>
  <si>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</si>
  <si>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</si>
  <si>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</si>
  <si>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</si>
  <si>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</si>
  <si>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</si>
  <si>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</si>
  <si>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</si>
  <si>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</si>
  <si>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</si>
  <si>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Vrijednost obračunske jedinice / </t>
    </r>
    <r>
      <rPr>
        <b/>
        <i/>
        <sz val="8"/>
        <color theme="1" tint="0.34998626667073579"/>
        <rFont val="Arial"/>
        <family val="2"/>
        <charset val="238"/>
      </rPr>
      <t>Values of MPFs' units of account</t>
    </r>
  </si>
  <si>
    <t xml:space="preserve">  In April 2020, pension companies paid a 57.6 million HRK surplus of management fees to the transit account of Regos in favor of MPFs.</t>
  </si>
  <si>
    <t>First day in business for the MPFs category B  is 30 April 2002, and for the OMFs category A and C  21 August 2014.</t>
  </si>
  <si>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</si>
  <si>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</si>
  <si>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</si>
  <si>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</si>
  <si>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</si>
  <si>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</si>
  <si>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</si>
  <si>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</si>
  <si>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</si>
  <si>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</si>
  <si>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</si>
  <si>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</si>
  <si>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</si>
  <si>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</si>
  <si>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t>2020 Q 1</t>
  </si>
  <si>
    <t>Tablica 2.5: Skraćeni izvještaj o agregiranom financijskom položaju mirovinskih osiguravajućih društava (MOD-a)</t>
  </si>
  <si>
    <t>Table 2.5: Abbreviated report on the aggregate financial position of pension insurance companies (MOD)</t>
  </si>
  <si>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</si>
  <si>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</si>
  <si>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</si>
  <si>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</si>
  <si>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</si>
  <si>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</si>
  <si>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</si>
  <si>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</si>
  <si>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Depoziti  / </t>
    </r>
    <r>
      <rPr>
        <i/>
        <sz val="8"/>
        <color theme="1" tint="0.34998626667073579"/>
        <rFont val="Arial"/>
        <family val="2"/>
      </rPr>
      <t>Deposits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</si>
  <si>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</si>
  <si>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</si>
  <si>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</si>
  <si>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Dionice + GDR  / </t>
    </r>
    <r>
      <rPr>
        <i/>
        <sz val="8"/>
        <color theme="1" tint="0.34998626667073579"/>
        <rFont val="Arial"/>
        <family val="2"/>
      </rPr>
      <t>Shares and GDRs</t>
    </r>
  </si>
  <si>
    <r>
      <t xml:space="preserve">Instrumenti tržišta novca / </t>
    </r>
    <r>
      <rPr>
        <i/>
        <sz val="8"/>
        <color theme="1" tint="0.34998626667073579"/>
        <rFont val="Arial"/>
        <family val="2"/>
      </rPr>
      <t>Money market instruments</t>
    </r>
  </si>
  <si>
    <r>
      <t xml:space="preserve">Ostala imovina  / </t>
    </r>
    <r>
      <rPr>
        <i/>
        <sz val="8"/>
        <color theme="1" tint="0.34998626667073579"/>
        <rFont val="Arial"/>
        <family val="2"/>
      </rPr>
      <t>Other assets</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</si>
  <si>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</si>
  <si>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</si>
  <si>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 xml:space="preserve">1/3 granice solventnosti  / </t>
    </r>
    <r>
      <rPr>
        <i/>
        <sz val="8"/>
        <color theme="1" tint="0.34998626667073579"/>
        <rFont val="Arial"/>
        <family val="2"/>
        <charset val="238"/>
      </rPr>
      <t>1/3 of the solvency margin</t>
    </r>
  </si>
  <si>
    <r>
      <rPr>
        <sz val="8"/>
        <color theme="1"/>
        <rFont val="Arial"/>
        <family val="2"/>
      </rPr>
      <t xml:space="preserve">Udjeli investicijskih fondova  / </t>
    </r>
    <r>
      <rPr>
        <i/>
        <sz val="8"/>
        <color theme="1" tint="0.34998626667073579"/>
        <rFont val="Arial"/>
        <family val="2"/>
      </rPr>
      <t>Investment funds shares</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</si>
  <si>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</si>
  <si>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</si>
  <si>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</si>
  <si>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t xml:space="preserve"> </t>
  </si>
  <si>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</si>
  <si>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</si>
  <si>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Vrsta mirovinskog programa
</t>
    </r>
    <r>
      <rPr>
        <i/>
        <sz val="9"/>
        <color theme="1" tint="0.34998626667073579"/>
        <rFont val="Arial"/>
        <family val="2"/>
        <charset val="238"/>
      </rPr>
      <t>Type of pension program</t>
    </r>
  </si>
  <si>
    <r>
      <t xml:space="preserve">Pojedinačna doživotna invalidska mirovina  / </t>
    </r>
    <r>
      <rPr>
        <i/>
        <sz val="8"/>
        <color theme="1" tint="0.34998626667073579"/>
        <rFont val="Arial"/>
        <family val="2"/>
        <charset val="238"/>
      </rPr>
      <t>Individual lifelong disability pension</t>
    </r>
  </si>
  <si>
    <r>
      <t xml:space="preserve">Jamstveni kapital   /  </t>
    </r>
    <r>
      <rPr>
        <i/>
        <sz val="8"/>
        <color theme="1" tint="0.34998626667073579"/>
        <rFont val="Arial"/>
        <family val="2"/>
        <charset val="238"/>
      </rPr>
      <t>Regulatory capital</t>
    </r>
  </si>
  <si>
    <r>
      <t>Pojedinačna doživotna obiteljska mirovina  /</t>
    </r>
    <r>
      <rPr>
        <i/>
        <sz val="8"/>
        <color theme="1" tint="0.34998626667073579"/>
        <rFont val="Arial"/>
        <family val="2"/>
        <charset val="238"/>
      </rPr>
      <t xml:space="preserve"> Individual lifetime survivor's pension</t>
    </r>
  </si>
  <si>
    <r>
      <t>Pojedinačna doživotna starosna mirovina  /</t>
    </r>
    <r>
      <rPr>
        <i/>
        <sz val="8"/>
        <color theme="1" tint="0.34998626667073579"/>
        <rFont val="Arial"/>
        <family val="2"/>
        <charset val="238"/>
      </rPr>
      <t xml:space="preserve"> Individual lifetime old-age pension</t>
    </r>
  </si>
  <si>
    <r>
      <t xml:space="preserve">Privremena mirovina  / </t>
    </r>
    <r>
      <rPr>
        <i/>
        <sz val="8"/>
        <color theme="1" tint="0.34998626667073579"/>
        <rFont val="Arial"/>
        <family val="2"/>
        <charset val="238"/>
      </rPr>
      <t>Temporary pension</t>
    </r>
  </si>
  <si>
    <r>
      <t xml:space="preserve">Zajednička doživotna mirovina  / </t>
    </r>
    <r>
      <rPr>
        <i/>
        <sz val="8"/>
        <color theme="1" tint="0.34998626667073579"/>
        <rFont val="Arial"/>
        <family val="2"/>
        <charset val="238"/>
      </rPr>
      <t>Joint lifetime pension</t>
    </r>
  </si>
  <si>
    <r>
      <t xml:space="preserve">Prihodi s osnove doznaka mirovinskih društava, izravnih jednokratnih uplata i uplata drugih osoba
</t>
    </r>
    <r>
      <rPr>
        <i/>
        <sz val="8"/>
        <color theme="1" tint="0.34998626667073579"/>
        <rFont val="Arial"/>
        <family val="2"/>
        <charset val="238"/>
      </rPr>
      <t>Income from remittances of pension companies, direct one-off payments and payments of other persons</t>
    </r>
  </si>
  <si>
    <r>
      <t xml:space="preserve">Prihodi od ulaganja  / </t>
    </r>
    <r>
      <rPr>
        <i/>
        <sz val="8"/>
        <color theme="1" tint="0.34998626667073579"/>
        <rFont val="Arial"/>
        <family val="2"/>
        <charset val="238"/>
      </rPr>
      <t>Investment income</t>
    </r>
  </si>
  <si>
    <r>
      <t>Prihodi od provizija i naknada  /</t>
    </r>
    <r>
      <rPr>
        <i/>
        <sz val="8"/>
        <color theme="1" tint="0.34998626667073579"/>
        <rFont val="Arial"/>
        <family val="2"/>
        <charset val="238"/>
      </rPr>
      <t xml:space="preserve"> Fee and commission income</t>
    </r>
  </si>
  <si>
    <r>
      <t>Ostali prihodi  /</t>
    </r>
    <r>
      <rPr>
        <i/>
        <sz val="8"/>
        <color theme="1" tint="0.34998626667073579"/>
        <rFont val="Arial"/>
        <family val="2"/>
        <charset val="238"/>
      </rPr>
      <t xml:space="preserve"> Other income</t>
    </r>
  </si>
  <si>
    <r>
      <t xml:space="preserve">Rashodi s osnove ugovora o mirovini  / </t>
    </r>
    <r>
      <rPr>
        <i/>
        <sz val="8"/>
        <color theme="1" tint="0.34998626667073579"/>
        <rFont val="Arial"/>
        <family val="2"/>
        <charset val="238"/>
      </rPr>
      <t>Expenses from the pension contract</t>
    </r>
  </si>
  <si>
    <r>
      <t xml:space="preserve">Poslovni rashodi  / </t>
    </r>
    <r>
      <rPr>
        <i/>
        <sz val="8"/>
        <color theme="1" tint="0.34998626667073579"/>
        <rFont val="Arial"/>
        <family val="2"/>
        <charset val="238"/>
      </rPr>
      <t>Operating expenses</t>
    </r>
  </si>
  <si>
    <r>
      <t>Rashodi od ulaganja  /</t>
    </r>
    <r>
      <rPr>
        <i/>
        <sz val="8"/>
        <color theme="1" tint="0.34998626667073579"/>
        <rFont val="Arial"/>
        <family val="2"/>
        <charset val="238"/>
      </rPr>
      <t xml:space="preserve"> Investment expenses</t>
    </r>
  </si>
  <si>
    <r>
      <t xml:space="preserve">Ostali rashodi  / </t>
    </r>
    <r>
      <rPr>
        <i/>
        <sz val="8"/>
        <color theme="1" tint="0.34998626667073579"/>
        <rFont val="Arial"/>
        <family val="2"/>
        <charset val="238"/>
      </rPr>
      <t>Other expenses</t>
    </r>
  </si>
  <si>
    <r>
      <t xml:space="preserve">Dobit ili gubitak obračunskog razdoblja prije oporezivanja
</t>
    </r>
    <r>
      <rPr>
        <i/>
        <sz val="8"/>
        <color theme="1" tint="0.34998626667073579"/>
        <rFont val="Arial"/>
        <family val="2"/>
        <charset val="238"/>
      </rPr>
      <t>Profit or loss for the accounting period before tax</t>
    </r>
  </si>
  <si>
    <r>
      <t>Porez na dobit  /</t>
    </r>
    <r>
      <rPr>
        <i/>
        <sz val="8"/>
        <color theme="1" tint="0.34998626667073579"/>
        <rFont val="Arial"/>
        <family val="2"/>
        <charset val="238"/>
      </rPr>
      <t xml:space="preserve"> Profit tax</t>
    </r>
  </si>
  <si>
    <r>
      <t xml:space="preserve">Dobit ili gubitak obračunskog razdoblja
</t>
    </r>
    <r>
      <rPr>
        <i/>
        <sz val="8"/>
        <color theme="1" tint="0.34998626667073579"/>
        <rFont val="Arial"/>
        <family val="2"/>
        <charset val="238"/>
      </rPr>
      <t>Profit or loss for the accounting period</t>
    </r>
  </si>
  <si>
    <r>
      <t xml:space="preserve">Ostala sveobuhvatna dobit  / </t>
    </r>
    <r>
      <rPr>
        <i/>
        <sz val="8"/>
        <color theme="1" tint="0.34998626667073579"/>
        <rFont val="Arial"/>
        <family val="2"/>
        <charset val="238"/>
      </rPr>
      <t>Other comprehensive income</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</si>
  <si>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</si>
  <si>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</si>
  <si>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</si>
  <si>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</si>
  <si>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</si>
  <si>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</si>
  <si>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</si>
  <si>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</si>
  <si>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</si>
  <si>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Tehničke pričuve  / </t>
    </r>
    <r>
      <rPr>
        <i/>
        <sz val="8"/>
        <color theme="1" tint="0.34998626667073579"/>
        <rFont val="Arial"/>
        <family val="2"/>
        <charset val="238"/>
      </rPr>
      <t>Technical reserves</t>
    </r>
  </si>
  <si>
    <r>
      <t xml:space="preserve">Rezerviranja  / </t>
    </r>
    <r>
      <rPr>
        <i/>
        <sz val="8"/>
        <color theme="1" tint="0.34998626667073579"/>
        <rFont val="Arial"/>
        <family val="2"/>
        <charset val="238"/>
      </rPr>
      <t>Reserves</t>
    </r>
  </si>
  <si>
    <r>
      <t xml:space="preserve">Financijske obveze  / </t>
    </r>
    <r>
      <rPr>
        <i/>
        <sz val="8"/>
        <color theme="1" tint="0.34998626667073579"/>
        <rFont val="Arial"/>
        <family val="2"/>
        <charset val="238"/>
      </rPr>
      <t>Financial obligations</t>
    </r>
  </si>
  <si>
    <t>Odgođena i tekuća porezna imovina  / Deferred and current tax assets</t>
  </si>
  <si>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</si>
  <si>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</si>
  <si>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Ukupno  / </t>
    </r>
    <r>
      <rPr>
        <b/>
        <i/>
        <sz val="8"/>
        <color theme="1" tint="0.34998626667073579"/>
        <rFont val="Arial"/>
        <family val="2"/>
        <charset val="238"/>
      </rPr>
      <t>Total</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</si>
  <si>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</si>
  <si>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</si>
  <si>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</si>
  <si>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</si>
  <si>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Tablica 2.6: Skraćeni izvještaj o agregiranoj sveobuhvatnoj dobiti mirovinskih osiguravajućih društava (MOD-a)</t>
  </si>
  <si>
    <t>Table 2.6: Abbreviated report on the aggregate comprehensive income of pension insurance companies (MOD)</t>
  </si>
  <si>
    <r>
      <t xml:space="preserve">Novčana sredstva  / </t>
    </r>
    <r>
      <rPr>
        <i/>
        <sz val="8"/>
        <color theme="1" tint="0.34998626667073579"/>
        <rFont val="Arial"/>
        <family val="2"/>
        <charset val="238"/>
      </rPr>
      <t>Cash</t>
    </r>
  </si>
  <si>
    <t>Tablica 2.7: Pregled ulaganja imovine za pokriće tehničkih pričuva mirovinskih osiguravajućih društava</t>
  </si>
  <si>
    <t>Table 2.7: Overview of investment assets to cover the technical provisions of the pension insurance companies</t>
  </si>
  <si>
    <t>Tablica 2.8: Adekvatnost kapitala mirovinskih osiguravajućih društava</t>
  </si>
  <si>
    <t>Table 2.8: Capital adequacy of a pension insurance companies</t>
  </si>
  <si>
    <t>Tablica 2.9: Stanje tehničkih pričuva mirovinskih osiguravajućih društava prema vrsti mirovinskog programa</t>
  </si>
  <si>
    <t>Table 2.9: Balance of technical reserves of the pension insurance companies by type of pension program</t>
  </si>
  <si>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</si>
  <si>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</si>
  <si>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</si>
  <si>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t>Erste PB1</t>
  </si>
  <si>
    <t>Generali Value</t>
  </si>
  <si>
    <t xml:space="preserve">Generali Investments d.o.o. </t>
  </si>
  <si>
    <r>
      <t xml:space="preserve">Cijene udjela
</t>
    </r>
    <r>
      <rPr>
        <b/>
        <i/>
        <sz val="8"/>
        <color theme="1" tint="0.34998626667073579"/>
        <rFont val="Arial"/>
        <family val="2"/>
        <charset val="238"/>
      </rPr>
      <t>Unit prices</t>
    </r>
  </si>
  <si>
    <r>
      <t xml:space="preserve">Prinosi ZDMF-ova
</t>
    </r>
    <r>
      <rPr>
        <b/>
        <i/>
        <sz val="10"/>
        <color theme="1" tint="0.34998626667073579"/>
        <rFont val="Arial"/>
        <family val="2"/>
        <charset val="238"/>
      </rPr>
      <t>CVPFs' rates of return</t>
    </r>
  </si>
  <si>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</si>
  <si>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</si>
  <si>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</si>
  <si>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</si>
  <si>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</si>
  <si>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Passive Digital Asset</t>
  </si>
  <si>
    <t>Erste PB2</t>
  </si>
  <si>
    <t>2020 Q 2</t>
  </si>
  <si>
    <r>
      <t xml:space="preserve">Ukupna ulaganja imovine za pokriće tehničkih pričuva
</t>
    </r>
    <r>
      <rPr>
        <b/>
        <i/>
        <sz val="8"/>
        <color theme="1" tint="0.34998626667073579"/>
        <rFont val="Arial"/>
        <family val="2"/>
        <charset val="238"/>
      </rPr>
      <t>Total investment of assets to cover technical provisions</t>
    </r>
  </si>
  <si>
    <t>FIMA Invest Funds krovni otvoreni alternativni investicijski fond s javnom ponudom</t>
  </si>
  <si>
    <t xml:space="preserve">FIMA Global Income Builder </t>
  </si>
  <si>
    <t xml:space="preserve">FIMA SEE Income Builder </t>
  </si>
  <si>
    <t>09296518535</t>
  </si>
  <si>
    <t>FIMA INVEST d.o.o.</t>
  </si>
  <si>
    <t>OTP INVEST d.o.o.</t>
  </si>
  <si>
    <t>2020 Q 3</t>
  </si>
  <si>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</si>
  <si>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</si>
  <si>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</si>
  <si>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t>HRHPREUFGIB2</t>
  </si>
  <si>
    <t>96968543818</t>
  </si>
  <si>
    <t>HRHPREUFSIB7</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</si>
  <si>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</si>
  <si>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</si>
  <si>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</si>
  <si>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</si>
  <si>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</si>
  <si>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</si>
  <si>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</si>
  <si>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</si>
  <si>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</si>
  <si>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</si>
  <si>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OTP GLOBAL</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</si>
  <si>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</si>
  <si>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</si>
  <si>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</si>
  <si>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</si>
  <si>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</si>
  <si>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</si>
  <si>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</si>
  <si>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</si>
  <si>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</si>
  <si>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</si>
  <si>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</si>
  <si>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</si>
  <si>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</si>
  <si>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</si>
  <si>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</si>
  <si>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</si>
  <si>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</si>
  <si>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</si>
  <si>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</si>
  <si>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</si>
  <si>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19</t>
    </r>
  </si>
  <si>
    <r>
      <t xml:space="preserve">stranica / </t>
    </r>
    <r>
      <rPr>
        <i/>
        <sz val="8"/>
        <color theme="1" tint="0.34998626667073579"/>
        <rFont val="Arial"/>
        <family val="2"/>
        <charset val="238"/>
      </rPr>
      <t>page</t>
    </r>
    <r>
      <rPr>
        <sz val="8"/>
        <rFont val="Arial"/>
        <family val="2"/>
        <charset val="238"/>
      </rPr>
      <t xml:space="preserve"> 20</t>
    </r>
  </si>
  <si>
    <r>
      <t>stranica /</t>
    </r>
    <r>
      <rPr>
        <i/>
        <sz val="8"/>
        <color theme="1" tint="0.34998626667073579"/>
        <rFont val="Arial"/>
        <family val="2"/>
        <charset val="238"/>
      </rPr>
      <t xml:space="preserve"> page</t>
    </r>
    <r>
      <rPr>
        <sz val="8"/>
        <color theme="1" tint="0.34998626667073579"/>
        <rFont val="Arial"/>
        <family val="2"/>
        <charset val="238"/>
      </rPr>
      <t xml:space="preserve"> 21</t>
    </r>
  </si>
  <si>
    <r>
      <t xml:space="preserve">stranica / </t>
    </r>
    <r>
      <rPr>
        <i/>
        <sz val="8"/>
        <color theme="1" tint="0.34998626667073579"/>
        <rFont val="Arial"/>
        <family val="2"/>
        <charset val="238"/>
      </rPr>
      <t>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</si>
  <si>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</si>
  <si>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</si>
  <si>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</si>
  <si>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</si>
  <si>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29</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</si>
  <si>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</si>
  <si>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</si>
  <si>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</si>
  <si>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</si>
  <si>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</si>
  <si>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</si>
  <si>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</si>
  <si>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</si>
  <si>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</si>
  <si>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</si>
  <si>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</si>
  <si>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</si>
  <si>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</si>
  <si>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</si>
  <si>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</si>
  <si>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</si>
  <si>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</si>
  <si>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</si>
  <si>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</si>
  <si>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</si>
  <si>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</si>
  <si>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</si>
  <si>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</si>
  <si>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</si>
  <si>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</si>
  <si>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</si>
  <si>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</si>
  <si>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</si>
  <si>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</si>
  <si>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</si>
  <si>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</si>
  <si>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</si>
  <si>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</si>
  <si>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</si>
  <si>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</si>
  <si>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</si>
  <si>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</si>
  <si>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</si>
  <si>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</si>
  <si>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</si>
  <si>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</si>
  <si>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</si>
  <si>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</si>
  <si>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</si>
  <si>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</si>
  <si>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</si>
  <si>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t>2020.</t>
  </si>
  <si>
    <t>31.12.2020.</t>
  </si>
  <si>
    <t>88527564391</t>
  </si>
  <si>
    <t>HROTPIUGLBL7</t>
  </si>
  <si>
    <t>HRICAMFSBI06</t>
  </si>
  <si>
    <t>2020 Q 4</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</si>
  <si>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</si>
  <si>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</si>
  <si>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</si>
  <si>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</si>
  <si>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</si>
  <si>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</si>
  <si>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</si>
  <si>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</si>
  <si>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</si>
  <si>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</si>
  <si>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</si>
  <si>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</si>
  <si>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</si>
  <si>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</si>
  <si>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</si>
  <si>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</si>
  <si>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</si>
  <si>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</si>
  <si>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</si>
  <si>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</si>
  <si>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</si>
  <si>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</si>
  <si>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</si>
  <si>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r>
      <t>Fondovi  ST Balanced, ST Cash ,ST Global Equity su u postupku likvidacije. /</t>
    </r>
    <r>
      <rPr>
        <sz val="8"/>
        <color theme="1" tint="0.34998626667073579"/>
        <rFont val="Arial"/>
        <family val="2"/>
        <charset val="238"/>
      </rPr>
      <t xml:space="preserve"> </t>
    </r>
    <r>
      <rPr>
        <i/>
        <sz val="8"/>
        <color theme="1" tint="0.34998626667073579"/>
        <rFont val="Arial"/>
        <family val="2"/>
        <charset val="238"/>
      </rPr>
      <t>Funds  ST Balanced, ST Cash, ST Global Equity are currently undergoing the winding-up procedure.</t>
    </r>
  </si>
  <si>
    <t xml:space="preserve">Tablica 8.4: Skraćeni prikaz Izvještaja o strukturi portfelja - volumenu transakcija </t>
  </si>
  <si>
    <t>HRGFAMUPDAS1</t>
  </si>
  <si>
    <t>75408381120</t>
  </si>
  <si>
    <r>
      <t xml:space="preserve">Isplate zbog umirovljenja  /  </t>
    </r>
    <r>
      <rPr>
        <b/>
        <i/>
        <sz val="10"/>
        <color theme="1" tint="0.499984740745262"/>
        <rFont val="Arial"/>
        <family val="2"/>
      </rPr>
      <t>Retirement payouts</t>
    </r>
  </si>
  <si>
    <t>2021 Q 1</t>
  </si>
  <si>
    <t>31.3.2021.</t>
  </si>
  <si>
    <t>* U uplate od početka rada uračunate su i uplate i u one fondove koji više nisu aktivni.</t>
  </si>
  <si>
    <t>** U isplate od početka rada uračunate su isplate i onih fondova koji više nisu aktivni.</t>
  </si>
  <si>
    <r>
      <rPr>
        <sz val="8"/>
        <rFont val="Arial"/>
        <family val="2"/>
      </rPr>
      <t>Napomena</t>
    </r>
    <r>
      <rPr>
        <i/>
        <sz val="8"/>
        <rFont val="Arial"/>
        <family val="2"/>
      </rPr>
      <t xml:space="preserve"> / </t>
    </r>
    <r>
      <rPr>
        <i/>
        <sz val="8"/>
        <color theme="1" tint="0.34998626667073579"/>
        <rFont val="Arial"/>
        <family val="2"/>
      </rPr>
      <t>Note</t>
    </r>
    <r>
      <rPr>
        <i/>
        <sz val="8"/>
        <rFont val="Arial"/>
        <family val="2"/>
      </rPr>
      <t xml:space="preserve">: </t>
    </r>
    <r>
      <rPr>
        <sz val="8"/>
        <rFont val="Arial"/>
        <family val="2"/>
      </rPr>
      <t>Fond Inspirio Alpha brisan je iz evidencije 4.5.2020.</t>
    </r>
    <r>
      <rPr>
        <i/>
        <sz val="8"/>
        <rFont val="Arial"/>
        <family val="2"/>
      </rPr>
      <t xml:space="preserve"> / </t>
    </r>
    <r>
      <rPr>
        <i/>
        <sz val="8"/>
        <color theme="1" tint="0.34998626667073579"/>
        <rFont val="Arial"/>
        <family val="2"/>
      </rPr>
      <t>The Inspirio Alpha Fund was deleted from the records on 4 May 2020.</t>
    </r>
  </si>
  <si>
    <t>Lipanj 2021.</t>
  </si>
  <si>
    <t>June 2021</t>
  </si>
  <si>
    <t>CGS Delta</t>
  </si>
  <si>
    <t>WHITE BRIDGE ASSET MANAGEMENT d.o.o.</t>
  </si>
  <si>
    <t/>
  </si>
  <si>
    <t>Allianz Equity</t>
  </si>
  <si>
    <t>HRAZINUAEQU5</t>
  </si>
  <si>
    <t>Allianz Invest d.o.o.</t>
  </si>
  <si>
    <t>D</t>
  </si>
  <si>
    <t>EUR</t>
  </si>
  <si>
    <t xml:space="preserve">Allianz Portfolio </t>
  </si>
  <si>
    <t>HRAZINUALPO5</t>
  </si>
  <si>
    <t>M</t>
  </si>
  <si>
    <t>HRK</t>
  </si>
  <si>
    <t>Allianz Short Term Bond</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</si>
  <si>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</si>
  <si>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</si>
  <si>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</si>
  <si>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</si>
  <si>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</si>
  <si>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</si>
  <si>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</si>
  <si>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</si>
  <si>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</si>
  <si>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</si>
  <si>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</si>
  <si>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</si>
  <si>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Conservative</t>
  </si>
  <si>
    <t>HRERSIUERMO9</t>
  </si>
  <si>
    <t>Erste E- Conservative</t>
  </si>
  <si>
    <t>HRERSIUCONS9</t>
  </si>
  <si>
    <t>Erste Green Equity</t>
  </si>
  <si>
    <t>F</t>
  </si>
  <si>
    <t>Erste Quality Equity</t>
  </si>
  <si>
    <t>Generali Balanced</t>
  </si>
  <si>
    <t>HREUINUICFE2</t>
  </si>
  <si>
    <t>Generali BRIC</t>
  </si>
  <si>
    <t>HRILINUBRIC3</t>
  </si>
  <si>
    <t>Generali Energija</t>
  </si>
  <si>
    <t>HRFOINUENRG8</t>
  </si>
  <si>
    <t>Generali Europa</t>
  </si>
  <si>
    <t>HRILINUEUJI6</t>
  </si>
  <si>
    <t>Generali Flow</t>
  </si>
  <si>
    <t>07545658431</t>
  </si>
  <si>
    <t>HRZDINUCASH6</t>
  </si>
  <si>
    <t>Generali Nova Europa</t>
  </si>
  <si>
    <t>HRFOINUNOEU6</t>
  </si>
  <si>
    <t>Generali Plus</t>
  </si>
  <si>
    <t>HREUINUICFM5</t>
  </si>
  <si>
    <t>Generali Prvi izbor</t>
  </si>
  <si>
    <t>HRFOINUORBF4</t>
  </si>
  <si>
    <t>Generali Victoria</t>
  </si>
  <si>
    <t>01914309442</t>
  </si>
  <si>
    <t>HRFOINUVICF6</t>
  </si>
  <si>
    <t>CAPITAL BREEDER</t>
  </si>
  <si>
    <t>HRFGINUFMEQ0</t>
  </si>
  <si>
    <t xml:space="preserve">USA BLUE CHIP </t>
  </si>
  <si>
    <t>27077366355</t>
  </si>
  <si>
    <t>HRFGINUUBCH5</t>
  </si>
  <si>
    <t>USD</t>
  </si>
  <si>
    <t>HPB Bond Plus</t>
  </si>
  <si>
    <t>37117264734</t>
  </si>
  <si>
    <t>HRHPBIUBOPF6</t>
  </si>
  <si>
    <t>HPB-INVEST d.o.o.</t>
  </si>
  <si>
    <t xml:space="preserve">HPB Dionički </t>
  </si>
  <si>
    <t>HRHPBIUHDIF1</t>
  </si>
  <si>
    <t xml:space="preserve">HPB Global </t>
  </si>
  <si>
    <t>HRHPBIUHGLF8</t>
  </si>
  <si>
    <t>HPB Kratkoročni obveznički eurski</t>
  </si>
  <si>
    <t>HRHPBIUHENF9</t>
  </si>
  <si>
    <t>HPB Kratkoročni obveznički kunski</t>
  </si>
  <si>
    <t>03594345307</t>
  </si>
  <si>
    <t>HRHPBIUHNOF8</t>
  </si>
  <si>
    <t xml:space="preserve">HPB Obveznički </t>
  </si>
  <si>
    <t>02993069950</t>
  </si>
  <si>
    <t>HRHPBIUHOBF3</t>
  </si>
  <si>
    <t>InterCapital Balanced</t>
  </si>
  <si>
    <t>HRHAAIUHIBA0</t>
  </si>
  <si>
    <t>InterCapital Bond</t>
  </si>
  <si>
    <t>HRICAMUCAON0</t>
  </si>
  <si>
    <t>InterCapital Conservative Balanced</t>
  </si>
  <si>
    <t>32497884895</t>
  </si>
  <si>
    <t>HRICAMUCOBL2</t>
  </si>
  <si>
    <t>InterCapital CROBEX10tr UCITS ETF</t>
  </si>
  <si>
    <t>96658980897</t>
  </si>
  <si>
    <t>InterCapital Dollar Bond</t>
  </si>
  <si>
    <t>00300307851</t>
  </si>
  <si>
    <t>HRICAMUUSDB2</t>
  </si>
  <si>
    <t>InterCapital Euro Area Bond</t>
  </si>
  <si>
    <t>02920672950</t>
  </si>
  <si>
    <t>HRICAMUEABN3</t>
  </si>
  <si>
    <t>InterCapital Global Bond</t>
  </si>
  <si>
    <t>HRHAAIUHICO9</t>
  </si>
  <si>
    <t>InterCapital Global Equity</t>
  </si>
  <si>
    <t>HRHAAIUHIGR3</t>
  </si>
  <si>
    <t>InterCapital Global Technology</t>
  </si>
  <si>
    <t>05059615853</t>
  </si>
  <si>
    <t>HRICAMUGTCH8</t>
  </si>
  <si>
    <t>InterCapital Income Plus</t>
  </si>
  <si>
    <t>69079212930</t>
  </si>
  <si>
    <t>HRICAMUMOPL1</t>
  </si>
  <si>
    <t>InterCapital SBI TOP UCITS ETF</t>
  </si>
  <si>
    <t>29042810928</t>
  </si>
  <si>
    <t>InterCapital SEE Equity</t>
  </si>
  <si>
    <t>05008422802</t>
  </si>
  <si>
    <t>HRICAMUCATW0</t>
  </si>
  <si>
    <t>InterCapital Short Term Bond</t>
  </si>
  <si>
    <t>HRVBINUVBCA6</t>
  </si>
  <si>
    <t>FOND ZA STABILNOST</t>
  </si>
  <si>
    <t>55559349061</t>
  </si>
  <si>
    <t>HROTPIUSTBL5</t>
  </si>
  <si>
    <t xml:space="preserve">OTP ABSOLUTE </t>
  </si>
  <si>
    <t>73113166994</t>
  </si>
  <si>
    <t>HROTPIUABSL5</t>
  </si>
  <si>
    <t>HROTPIUENVC5</t>
  </si>
  <si>
    <t>OTP INDEKSNI</t>
  </si>
  <si>
    <t>HROTPIUINDF7</t>
  </si>
  <si>
    <t xml:space="preserve">OTP MERIDIAN 20 </t>
  </si>
  <si>
    <t>HROTPIUMR207</t>
  </si>
  <si>
    <t xml:space="preserve">OTP MULTI USD </t>
  </si>
  <si>
    <t>28456944283</t>
  </si>
  <si>
    <t>HROTPIUMUSD7</t>
  </si>
  <si>
    <t>OTP start</t>
  </si>
  <si>
    <t>HROTPIUNVCF2</t>
  </si>
  <si>
    <t xml:space="preserve">OTP uravnoteženi </t>
  </si>
  <si>
    <t>HROTPIUURVF5</t>
  </si>
  <si>
    <t>05881951163</t>
  </si>
  <si>
    <t>HRPBZIUIBNF5</t>
  </si>
  <si>
    <t>HRPBZIUC10F8</t>
  </si>
  <si>
    <t>36747980966</t>
  </si>
  <si>
    <t>HRPBZIUDPGS3</t>
  </si>
  <si>
    <t>HRPBZIUDLRF6</t>
  </si>
  <si>
    <t>HRPBZIUEQTF9</t>
  </si>
  <si>
    <t>10291523696</t>
  </si>
  <si>
    <t>HRPBZIUESTB4</t>
  </si>
  <si>
    <t>HRPBZIUFX302</t>
  </si>
  <si>
    <t>HRPBZIUGLBF3</t>
  </si>
  <si>
    <t>10606032717</t>
  </si>
  <si>
    <t>HRPBZIUPMAF4</t>
  </si>
  <si>
    <t>92245380325</t>
  </si>
  <si>
    <t>HRPBZIUM30F5</t>
  </si>
  <si>
    <t>HRPBZIUPSBF9</t>
  </si>
  <si>
    <t>HRPBZIUNVCF6</t>
  </si>
  <si>
    <t>FWR Multi-Asset Strategy I</t>
  </si>
  <si>
    <t>HRRBAIUMAS16</t>
  </si>
  <si>
    <t>RAIFFEISEN INVEST d.o.o.</t>
  </si>
  <si>
    <t xml:space="preserve">Raiffeisen Classic </t>
  </si>
  <si>
    <t>09165375440</t>
  </si>
  <si>
    <t>HRRBAIURBCL6</t>
  </si>
  <si>
    <t>Raiffeisen Eurski Val 2025 Bond</t>
  </si>
  <si>
    <t>HRRBAIUREVB1</t>
  </si>
  <si>
    <t>Raiffeisen Flexi Euro</t>
  </si>
  <si>
    <t>HRRBAIUREUC1</t>
  </si>
  <si>
    <t>Raiffeisen Flexi Kuna</t>
  </si>
  <si>
    <t>22317033117</t>
  </si>
  <si>
    <t>HRRBAIUFXCH3</t>
  </si>
  <si>
    <t xml:space="preserve">Raiffeisen Flexi USD </t>
  </si>
  <si>
    <t>00199380456</t>
  </si>
  <si>
    <t>HRRBAIUFXUS2</t>
  </si>
  <si>
    <t>Raiffeisen Fund Conservative</t>
  </si>
  <si>
    <t>68760936416</t>
  </si>
  <si>
    <t>HRRBAIUFCON0</t>
  </si>
  <si>
    <t>62909797718</t>
  </si>
  <si>
    <t>HRRBAIUGEQU4</t>
  </si>
  <si>
    <t>Raiffeisen Harmonic</t>
  </si>
  <si>
    <t>HRRBAIURABS5</t>
  </si>
  <si>
    <t>Raiffeisen Sustainable Mix</t>
  </si>
  <si>
    <t>43883501759</t>
  </si>
  <si>
    <t>HRRBAIURSMX4</t>
  </si>
  <si>
    <t>Raiffeisen Wealth</t>
  </si>
  <si>
    <t>13016266498</t>
  </si>
  <si>
    <t>HRRBAIUWLTH7</t>
  </si>
  <si>
    <t xml:space="preserve">ZB aktiv UCITS fond </t>
  </si>
  <si>
    <t>HRZBINUAKTV2</t>
  </si>
  <si>
    <t>43616644525</t>
  </si>
  <si>
    <t>HRZBINU24US9</t>
  </si>
  <si>
    <t xml:space="preserve">ZB bond UCITS fond </t>
  </si>
  <si>
    <t>HRZBINUBOND3</t>
  </si>
  <si>
    <t>ZB BRIC+ UCITS fond</t>
  </si>
  <si>
    <t>HRZBINUBRIC8</t>
  </si>
  <si>
    <t>ZB COUL 2023 UCITS fond</t>
  </si>
  <si>
    <t>35860980234</t>
  </si>
  <si>
    <t>HRZBINU20231</t>
  </si>
  <si>
    <t>ZB COUL 2024 UCITS fond</t>
  </si>
  <si>
    <t>83976467141</t>
  </si>
  <si>
    <t>HRZBINU20249</t>
  </si>
  <si>
    <t xml:space="preserve">ZB eplus </t>
  </si>
  <si>
    <t>HRZBINUEURP9</t>
  </si>
  <si>
    <t>BK</t>
  </si>
  <si>
    <t>BE</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</si>
  <si>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</si>
  <si>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</si>
  <si>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</si>
  <si>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</si>
  <si>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</si>
  <si>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</si>
  <si>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</si>
  <si>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</si>
  <si>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</si>
  <si>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</si>
  <si>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</si>
  <si>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 xml:space="preserve"> ZB global 20 </t>
  </si>
  <si>
    <t>48255046061</t>
  </si>
  <si>
    <t>HRZBINUGL201</t>
  </si>
  <si>
    <t xml:space="preserve">ZB global UCITS fond </t>
  </si>
  <si>
    <t>HRZBINUGLBL6</t>
  </si>
  <si>
    <t>ZB Invest Funds – ZB Alpha</t>
  </si>
  <si>
    <t>22133068960</t>
  </si>
  <si>
    <t>HRZBINUALPH7</t>
  </si>
  <si>
    <t>ZB Invest Funds – ZB Bridge</t>
  </si>
  <si>
    <t>04869107820</t>
  </si>
  <si>
    <t>HRZBINUZBBR4</t>
  </si>
  <si>
    <t xml:space="preserve">ZB plus UCITS fond </t>
  </si>
  <si>
    <t>HRZBINUPLUS2</t>
  </si>
  <si>
    <t>ZB Protect 2022 UCITS fond</t>
  </si>
  <si>
    <t>HRZBINU20223</t>
  </si>
  <si>
    <t xml:space="preserve">ZB trend UCITS fond </t>
  </si>
  <si>
    <t>HRZBINUTRND8</t>
  </si>
  <si>
    <t>ICAM DYNAMIC ALLOCATION **</t>
  </si>
  <si>
    <t>96895023341</t>
  </si>
  <si>
    <t>HRERSIUEGRE2</t>
  </si>
  <si>
    <t>68870175825</t>
  </si>
  <si>
    <t>HRERSIUEQLE4</t>
  </si>
  <si>
    <t>71655212802</t>
  </si>
  <si>
    <t>HRCGSCUDELT0</t>
  </si>
  <si>
    <r>
      <t>Mjesečna promjena (u %)</t>
    </r>
    <r>
      <rPr>
        <sz val="8"/>
        <color indexed="9"/>
        <rFont val="Arial"/>
        <family val="2"/>
      </rPr>
      <t xml:space="preserve">
</t>
    </r>
    <r>
      <rPr>
        <sz val="8"/>
        <color theme="1" tint="0.34998626667073579"/>
        <rFont val="Arial"/>
        <family val="2"/>
      </rPr>
      <t>Monthly change (in %)</t>
    </r>
  </si>
  <si>
    <t>2021 Q 2</t>
  </si>
  <si>
    <t>OTP e-start</t>
  </si>
  <si>
    <t>30.6.2021.</t>
  </si>
  <si>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</si>
  <si>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</si>
  <si>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t>ICAM COSERVATIVE PRIVATE</t>
  </si>
  <si>
    <t>Year-to-
date</t>
  </si>
  <si>
    <t>94203309739</t>
  </si>
  <si>
    <t>HRPBZIUEQWD8</t>
  </si>
  <si>
    <t>Cijena
udjela
(u kn)</t>
  </si>
  <si>
    <t>Feelsgood</t>
  </si>
  <si>
    <t>FEELSGOOD CAPITAL PARTNERS d.o.o.</t>
  </si>
  <si>
    <t>Prosperus Growth</t>
  </si>
  <si>
    <t>PROSPERUS - INVEST d.o.o.</t>
  </si>
  <si>
    <r>
      <t xml:space="preserve">Fond Generali Absolute prestaos radom 31.1.2021. /  </t>
    </r>
    <r>
      <rPr>
        <i/>
        <sz val="8"/>
        <color theme="1" tint="0.34998626667073579"/>
        <rFont val="Arial"/>
        <family val="2"/>
      </rPr>
      <t>The Generali Absolute Fund ceased to operate on January 31, 2021.</t>
    </r>
  </si>
  <si>
    <r>
      <t xml:space="preserve">Fond  Honestas FGS prestao s radom 20.4.2021. /  </t>
    </r>
    <r>
      <rPr>
        <i/>
        <sz val="8"/>
        <color theme="1" tint="0.34998626667073579"/>
        <rFont val="Arial"/>
        <family val="2"/>
      </rPr>
      <t>The  Honestas FGS Fund ceased to operate on April 24, 2021.</t>
    </r>
  </si>
  <si>
    <t>Inspirio FGS u likvidaciji</t>
  </si>
  <si>
    <t>Prosperus FGS u likvidaciji</t>
  </si>
  <si>
    <t>Quaestus Private Equity Kapital II u likvidaciji</t>
  </si>
  <si>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t>
    </r>
    <r>
      <rPr>
        <i/>
        <sz val="8"/>
        <color theme="1" tint="0.34998626667073579"/>
        <rFont val="Arial"/>
        <family val="2"/>
      </rPr>
      <t>Yields calculated in fund currency.</t>
    </r>
  </si>
  <si>
    <t>Raiffeisen USD 2026 Bond</t>
  </si>
  <si>
    <t>76942927313</t>
  </si>
  <si>
    <t>HRRBAIUD26B0</t>
  </si>
  <si>
    <t xml:space="preserve">ZB bond 2024 USD </t>
  </si>
  <si>
    <t>2021 Q 3</t>
  </si>
  <si>
    <t>ADRIATIC OSIGURANJE d.d.</t>
  </si>
  <si>
    <t>AGRAM LIFE osiguranje d.d.</t>
  </si>
  <si>
    <t>ALLIANZ Hrvatska d.d.</t>
  </si>
  <si>
    <t>CROATIA osiguranje d.d.</t>
  </si>
  <si>
    <t>EUROHERC osiguranje d.d.</t>
  </si>
  <si>
    <t>GENERALI OSIGURANJE d.d.</t>
  </si>
  <si>
    <t>GRAWE Hrvatska d.d.</t>
  </si>
  <si>
    <t xml:space="preserve">Groupama osiguranje d.d. </t>
  </si>
  <si>
    <t>HOK - OSIGURANJE d.d.</t>
  </si>
  <si>
    <t>Hrvatsko kreditno osiguranje d.d.</t>
  </si>
  <si>
    <t>MERKUR OSIGURANJE d.d.</t>
  </si>
  <si>
    <t>TRIGLAV OSIGURANJE d. d.</t>
  </si>
  <si>
    <t xml:space="preserve">UNIQA osiguranje d.d. </t>
  </si>
  <si>
    <t>Wiener osiguranje Vienna Insurance Group d.d.</t>
  </si>
  <si>
    <t>Wüstenrot životno osiguranje d.d.</t>
  </si>
  <si>
    <t>30.9.2021.</t>
  </si>
  <si>
    <t xml:space="preserve">AGRAM LEASING d.o.o. </t>
  </si>
  <si>
    <t xml:space="preserve">ALD Automotive d.o.o. </t>
  </si>
  <si>
    <t xml:space="preserve">BKS - leasing Croatia d.o.o. </t>
  </si>
  <si>
    <t>i4next leasing Croatia d.o.o.</t>
  </si>
  <si>
    <t xml:space="preserve">Mercedes-Benz Leasing Hrvatska d.o.o. </t>
  </si>
  <si>
    <t xml:space="preserve">OTP Leasing d.d. </t>
  </si>
  <si>
    <t xml:space="preserve">PORSCHE LEASING d.o.o. </t>
  </si>
  <si>
    <t>SCANIA CREDIT HRVATSKA d.o.o.</t>
  </si>
  <si>
    <t>UniCredit Leasing Croatia d.o.o.</t>
  </si>
  <si>
    <t xml:space="preserve">Volvo Financial Services leasing d.o.o. </t>
  </si>
  <si>
    <t>74780000904H51PVL664</t>
  </si>
  <si>
    <t>74780000R0XHH10VC697</t>
  </si>
  <si>
    <t>5493006D8G55YM441622</t>
  </si>
  <si>
    <t>74780000M0GHQ1VXJU20</t>
  </si>
  <si>
    <t>74780000Q0NHK2O5DU16</t>
  </si>
  <si>
    <t>529900SSQ9XD4D9UVJ94</t>
  </si>
  <si>
    <t>5299008LQUWEOTO76V71</t>
  </si>
  <si>
    <t>74780000V0JHQ18WXI81</t>
  </si>
  <si>
    <t>7478000090THK2NOZI72</t>
  </si>
  <si>
    <t>315700PS397SPA0S1F19</t>
  </si>
  <si>
    <t>529900S781HTTWM6KC58</t>
  </si>
  <si>
    <t>74780000H0HHL1OVM657</t>
  </si>
  <si>
    <t>74780000P058TI5YPX93</t>
  </si>
  <si>
    <t>54930041AKTSEYG3RV93</t>
  </si>
  <si>
    <t>74780000X00H92A3R667</t>
  </si>
  <si>
    <r>
      <t xml:space="preserve">Društvo 
</t>
    </r>
    <r>
      <rPr>
        <b/>
        <i/>
        <sz val="9"/>
        <color theme="1" tint="0.499984740745262"/>
        <rFont val="Arial"/>
        <family val="2"/>
      </rPr>
      <t>Company</t>
    </r>
  </si>
  <si>
    <r>
      <t xml:space="preserve">LEI
</t>
    </r>
    <r>
      <rPr>
        <b/>
        <i/>
        <sz val="9"/>
        <color theme="1" tint="0.499984740745262"/>
        <rFont val="Arial"/>
        <family val="2"/>
      </rPr>
      <t>LEI</t>
    </r>
  </si>
  <si>
    <t>II. Dio: Mirovinska osiguravajuća društva - kvartalni podaci</t>
  </si>
  <si>
    <t>Section II: Pension Insurance Companies - quarterly dana</t>
  </si>
  <si>
    <t>Eurizon HR Bond</t>
  </si>
  <si>
    <t>Eurizon Asset Management Croatia d.o.o.</t>
  </si>
  <si>
    <t xml:space="preserve">Eurizon HR Conservative 10 </t>
  </si>
  <si>
    <t>Eurizon HR Dollar Progressive</t>
  </si>
  <si>
    <t>Eurizon HR D-Start</t>
  </si>
  <si>
    <t>Eurizon HR Equity</t>
  </si>
  <si>
    <t xml:space="preserve">Eurizon HR Equity World </t>
  </si>
  <si>
    <t>Eurizon HR Euro Short Term Bond</t>
  </si>
  <si>
    <t>Eurizon HR Flexible 30</t>
  </si>
  <si>
    <t>Eurizon HR Global</t>
  </si>
  <si>
    <t xml:space="preserve">Eurizon HR International Multi Asset </t>
  </si>
  <si>
    <t>Eurizon HR Moderate 30</t>
  </si>
  <si>
    <t xml:space="preserve">Eurizon HR Short Term Bond </t>
  </si>
  <si>
    <t>Eurizon HR Start</t>
  </si>
  <si>
    <t>Prosinac 2021.</t>
  </si>
  <si>
    <t>December 2021</t>
  </si>
  <si>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HANFA,Društva za upravljanje dobrovoljnim mirovinskim fondovima  /</t>
    </r>
    <r>
      <rPr>
        <sz val="8"/>
        <color theme="1" tint="0.499984740745262"/>
        <rFont val="Arial"/>
        <family val="2"/>
      </rPr>
      <t xml:space="preserve"> </t>
    </r>
    <r>
      <rPr>
        <i/>
        <sz val="8"/>
        <color theme="1" tint="0.34998626667073579"/>
        <rFont val="Arial"/>
        <family val="2"/>
      </rPr>
      <t>HANFA,Voluntary funds managing companies</t>
    </r>
  </si>
  <si>
    <t>Siječanj 2022.</t>
  </si>
  <si>
    <t>January 2022</t>
  </si>
  <si>
    <t>PROSINAC 2021.</t>
  </si>
  <si>
    <t>DECEMBER 2021</t>
  </si>
  <si>
    <t>Erste Future Equity</t>
  </si>
  <si>
    <t>58979959467</t>
  </si>
  <si>
    <t>HRERSIUFTRE2</t>
  </si>
  <si>
    <t>Erste Green Multi Asset</t>
  </si>
  <si>
    <t>15887601585</t>
  </si>
  <si>
    <t>HRERSIUGMAS1</t>
  </si>
  <si>
    <t>Raiffeisen Sustainable Equities</t>
  </si>
  <si>
    <t>2021 Q 4</t>
  </si>
  <si>
    <t>2021.</t>
  </si>
  <si>
    <t>31.12.2021.</t>
  </si>
  <si>
    <t>1.1. - 31.12.2021.</t>
  </si>
  <si>
    <t>1.1. - 31.12.2021</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</si>
  <si>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31.12.2021</t>
    </r>
  </si>
  <si>
    <t>Erste &amp; Steiermärkische S-Leasing d.o.o.</t>
  </si>
  <si>
    <t xml:space="preserve">IMPULS-LEASING d.o.o. </t>
  </si>
  <si>
    <t>PBZ-LEASING d.o.o.</t>
  </si>
  <si>
    <t xml:space="preserve">Raiffeisen Leasing d.o.o. </t>
  </si>
  <si>
    <t>Blue Iris Resolution d.o.o.</t>
  </si>
  <si>
    <t>Veljača 2022.</t>
  </si>
  <si>
    <t>February 2022</t>
  </si>
  <si>
    <t>Tablica 3.1: Zaračunata bruto premija osiguranja za period od 1. siječnja do 28. veljače 2022.</t>
  </si>
  <si>
    <t>Table 3.1: Written premium for the period 1 January  - 28 February 2022</t>
  </si>
  <si>
    <t>I-II/2021</t>
  </si>
  <si>
    <t>I-II/2022</t>
  </si>
  <si>
    <r>
      <t xml:space="preserve">Indeks (100 = I-II/2021)
</t>
    </r>
    <r>
      <rPr>
        <i/>
        <sz val="9"/>
        <color theme="1" tint="0.34998626667073579"/>
        <rFont val="Arial"/>
        <family val="2"/>
        <charset val="238"/>
      </rPr>
      <t>Index(100 =I-II/2021)</t>
    </r>
  </si>
  <si>
    <t>Tablica 3.2: Podaci o osiguranju za period od 1. siječnja do 28. veljače 2022.</t>
  </si>
  <si>
    <t>Table 3.2: Insurance data for the period 1 January - 28 February 2022</t>
  </si>
  <si>
    <t>HRHT00RA0005</t>
  </si>
  <si>
    <t>HRATPLRA0008</t>
  </si>
  <si>
    <t>HRPODRRA0004</t>
  </si>
  <si>
    <t>HRRIVPRA0000</t>
  </si>
  <si>
    <t>HRATGRRA0003</t>
  </si>
  <si>
    <t>HRZABARA0009</t>
  </si>
  <si>
    <t>HRERNTRA0000</t>
  </si>
  <si>
    <t>HRADRSPA0009</t>
  </si>
  <si>
    <t>HRADPLRA0006</t>
  </si>
  <si>
    <t>HRSPANRA0007</t>
  </si>
  <si>
    <t>HRRHMFO34BA1</t>
  </si>
  <si>
    <t>HRRHMFO247E7</t>
  </si>
  <si>
    <t>HRRHMFO297A0</t>
  </si>
  <si>
    <t>HRRHMFO403E6</t>
  </si>
  <si>
    <t>HRRHMFO23BA4</t>
  </si>
  <si>
    <t>HRRHMFO26CA5</t>
  </si>
  <si>
    <t>HRRHMFO287A1</t>
  </si>
  <si>
    <t>HRRHMFO227E9</t>
  </si>
  <si>
    <t>HRRHMFO282A2</t>
  </si>
  <si>
    <t>HRRHMFO253A3</t>
  </si>
  <si>
    <t>HRRHMFO257A4</t>
  </si>
  <si>
    <t>HRBCINRA0003</t>
  </si>
  <si>
    <t>HRKOTRPA0003</t>
  </si>
  <si>
    <t>HRTSHCRA0009</t>
  </si>
  <si>
    <t>88180260839</t>
  </si>
  <si>
    <t>HRFGCPUFGIF4</t>
  </si>
  <si>
    <r>
      <t xml:space="preserve">Broj / </t>
    </r>
    <r>
      <rPr>
        <i/>
        <sz val="10"/>
        <color theme="1" tint="0.34998626667073579"/>
        <rFont val="Arial"/>
        <family val="2"/>
        <charset val="238"/>
      </rPr>
      <t>Number</t>
    </r>
    <r>
      <rPr>
        <sz val="10"/>
        <color theme="1"/>
        <rFont val="Arial"/>
        <family val="2"/>
      </rPr>
      <t xml:space="preserve"> 3</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XX  Zagreb, 17.3.2022.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</si>
</sst>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mm/yyyy/"/>
    <numFmt numFmtId="177" formatCode="#,##0.000"/>
    <numFmt numFmtId="178" formatCode="0.000%"/>
    <numFmt numFmtId="179" formatCode="mmmm\ yyyy/"/>
    <numFmt numFmtId="180" formatCode="dd/mm/yy/;@"/>
    <numFmt numFmtId="181" formatCode="[$-41A]mmm\-yy;@"/>
  </numFmts>
  <fonts count="244">
    <font>
      <sz val="11"/>
      <color theme="1"/>
      <name val="Calibri"/>
      <family val="2"/>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sz val="9"/>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u/>
      <sz val="10"/>
      <color rgb="FF0000FF"/>
      <name val="Arial"/>
      <family val="2"/>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u/>
      <sz val="10"/>
      <color theme="5" tint="-0.499984740745262"/>
      <name val="Arial"/>
      <family val="2"/>
      <charset val="238"/>
    </font>
    <font>
      <b/>
      <vertAlign val="superscript"/>
      <sz val="8"/>
      <name val="Arial"/>
      <family val="2"/>
    </font>
    <font>
      <b/>
      <i/>
      <vertAlign val="superscript"/>
      <sz val="8"/>
      <color theme="1" tint="0.34998626667073579"/>
      <name val="Arial"/>
      <family val="2"/>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sz val="9"/>
      <color theme="1" tint="0.34998626667073579"/>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
      <sz val="8"/>
      <color theme="1" tint="0.499984740745262"/>
      <name val="Arial"/>
      <family val="2"/>
    </font>
  </fonts>
  <fills count="43">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s>
  <cellStyleXfs count="35">
    <xf numFmtId="0" fontId="0" fillId="0" borderId="0"/>
    <xf numFmtId="165" fontId="5" fillId="0" borderId="0" applyFont="0" applyFill="0" applyBorder="0" applyAlignment="0" applyProtection="0"/>
    <xf numFmtId="0" fontId="17" fillId="0" borderId="0" applyNumberFormat="0" applyFill="0" applyBorder="0" applyAlignment="0" applyProtection="0">
      <alignment vertical="top"/>
      <protection locked="0"/>
    </xf>
    <xf numFmtId="0" fontId="21" fillId="0" borderId="0">
      <alignment vertical="top"/>
    </xf>
    <xf numFmtId="9" fontId="5" fillId="0" borderId="0" applyFont="0" applyFill="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5" fontId="11" fillId="0" borderId="0" applyFont="0" applyFill="0" applyBorder="0" applyAlignment="0" applyProtection="0"/>
    <xf numFmtId="165" fontId="59" fillId="0" borderId="0" applyFont="0" applyFill="0" applyBorder="0" applyAlignment="0" applyProtection="0"/>
    <xf numFmtId="0" fontId="59" fillId="0" borderId="0"/>
    <xf numFmtId="165" fontId="11" fillId="0" borderId="0" applyFont="0" applyFill="0" applyBorder="0" applyAlignment="0" applyProtection="0"/>
    <xf numFmtId="0" fontId="11" fillId="0" borderId="0"/>
    <xf numFmtId="165" fontId="12" fillId="0" borderId="0" applyFont="0" applyFill="0" applyBorder="0" applyAlignment="0" applyProtection="0"/>
    <xf numFmtId="165" fontId="11" fillId="0" borderId="0" applyFont="0" applyFill="0" applyBorder="0" applyAlignment="0" applyProtection="0"/>
    <xf numFmtId="0" fontId="12" fillId="0" borderId="0"/>
    <xf numFmtId="0" fontId="59" fillId="0" borderId="0"/>
    <xf numFmtId="0" fontId="12" fillId="0" borderId="0"/>
    <xf numFmtId="0" fontId="11" fillId="0" borderId="0"/>
    <xf numFmtId="0" fontId="59" fillId="0" borderId="0"/>
    <xf numFmtId="0" fontId="59" fillId="0" borderId="0"/>
    <xf numFmtId="0" fontId="4" fillId="0" borderId="0"/>
    <xf numFmtId="0" fontId="99" fillId="0" borderId="0"/>
    <xf numFmtId="0" fontId="5" fillId="0" borderId="0"/>
    <xf numFmtId="0" fontId="11" fillId="0" borderId="0"/>
    <xf numFmtId="0" fontId="21" fillId="0" borderId="0">
      <alignment vertical="top"/>
    </xf>
    <xf numFmtId="0" fontId="12" fillId="0" borderId="0"/>
    <xf numFmtId="9" fontId="5" fillId="0" borderId="0" applyFont="0" applyFill="0" applyBorder="0" applyAlignment="0" applyProtection="0"/>
    <xf numFmtId="165" fontId="11" fillId="0" borderId="0" applyFont="0" applyFill="0" applyBorder="0" applyAlignment="0" applyProtection="0"/>
    <xf numFmtId="165" fontId="5" fillId="0" borderId="0" applyFont="0" applyFill="0" applyBorder="0" applyAlignment="0" applyProtection="0"/>
    <xf numFmtId="0" fontId="2" fillId="0" borderId="0"/>
    <xf numFmtId="0" fontId="217" fillId="0" borderId="0"/>
  </cellStyleXfs>
  <cellXfs count="1184">
    <xf numFmtId="0" fontId="0" fillId="0" borderId="0" xfId="0"/>
    <xf numFmtId="0" fontId="15" fillId="0" borderId="0" xfId="0" applyFont="1" applyFill="1" applyBorder="1" applyAlignment="1">
      <alignment horizontal="center" vertical="center"/>
    </xf>
    <xf numFmtId="0" fontId="29" fillId="0" borderId="0" xfId="0" applyFont="1" applyFill="1" applyAlignment="1">
      <alignment horizontal="left"/>
    </xf>
    <xf numFmtId="0" fontId="27" fillId="0" borderId="0" xfId="0" applyFont="1" applyFill="1" applyAlignment="1">
      <alignment horizontal="center"/>
    </xf>
    <xf numFmtId="0" fontId="28" fillId="0" borderId="0" xfId="0" applyFont="1" applyFill="1" applyAlignment="1">
      <alignment horizontal="center"/>
    </xf>
    <xf numFmtId="0" fontId="24" fillId="0" borderId="0" xfId="0" applyFont="1" applyAlignment="1">
      <alignment horizontal="center"/>
    </xf>
    <xf numFmtId="0" fontId="15" fillId="0" borderId="0" xfId="0" applyFont="1" applyAlignment="1">
      <alignment horizontal="right"/>
    </xf>
    <xf numFmtId="0" fontId="15" fillId="0" borderId="0" xfId="0" applyFont="1" applyAlignment="1">
      <alignment horizontal="left"/>
    </xf>
    <xf numFmtId="0" fontId="15" fillId="0" borderId="0" xfId="0" applyFont="1" applyAlignment="1">
      <alignment horizontal="right" vertical="center"/>
    </xf>
    <xf numFmtId="0" fontId="31" fillId="0" borderId="0" xfId="0" applyFont="1" applyAlignment="1">
      <alignment horizontal="center"/>
    </xf>
    <xf numFmtId="0" fontId="30" fillId="0" borderId="0" xfId="0" applyFont="1" applyAlignment="1">
      <alignment horizontal="right"/>
    </xf>
    <xf numFmtId="0" fontId="30" fillId="0" borderId="0" xfId="0" applyFont="1" applyAlignment="1">
      <alignment horizontal="left"/>
    </xf>
    <xf numFmtId="0" fontId="30" fillId="0" borderId="0" xfId="0" applyFont="1" applyAlignment="1">
      <alignment horizontal="right" vertical="center"/>
    </xf>
    <xf numFmtId="0" fontId="36" fillId="0" borderId="0" xfId="0" applyFont="1" applyAlignment="1">
      <alignment horizontal="left" vertical="center"/>
    </xf>
    <xf numFmtId="0" fontId="33" fillId="0" borderId="0" xfId="0" applyFont="1" applyAlignment="1">
      <alignment horizontal="right" vertical="center"/>
    </xf>
    <xf numFmtId="0" fontId="43" fillId="0" borderId="0" xfId="0" applyFont="1"/>
    <xf numFmtId="0" fontId="33" fillId="0" borderId="0" xfId="0" applyFont="1" applyAlignment="1">
      <alignment horizontal="right"/>
    </xf>
    <xf numFmtId="0" fontId="43" fillId="0" borderId="0" xfId="0" applyFont="1" applyFill="1" applyBorder="1" applyAlignment="1">
      <alignment horizontal="left" vertical="center"/>
    </xf>
    <xf numFmtId="0" fontId="43" fillId="0" borderId="0" xfId="0" applyFont="1" applyFill="1" applyBorder="1" applyAlignment="1">
      <alignment vertical="center"/>
    </xf>
    <xf numFmtId="0" fontId="33" fillId="0" borderId="0" xfId="0" applyFont="1"/>
    <xf numFmtId="0" fontId="43" fillId="0" borderId="0" xfId="0" applyFont="1" applyFill="1" applyBorder="1"/>
    <xf numFmtId="0" fontId="48" fillId="0" borderId="0" xfId="0" applyFont="1"/>
    <xf numFmtId="0" fontId="43" fillId="0" borderId="0" xfId="0" applyFont="1" applyAlignment="1">
      <alignment horizontal="left" vertical="center"/>
    </xf>
    <xf numFmtId="0" fontId="50" fillId="0" borderId="0" xfId="0" applyFont="1" applyBorder="1" applyAlignment="1">
      <alignment horizontal="left" vertical="center"/>
    </xf>
    <xf numFmtId="0" fontId="15" fillId="0" borderId="0" xfId="3" applyFont="1" applyAlignment="1">
      <alignment horizontal="left" vertical="center"/>
    </xf>
    <xf numFmtId="0" fontId="51" fillId="0" borderId="0" xfId="0" applyFont="1" applyAlignment="1">
      <alignment horizontal="right" vertical="center"/>
    </xf>
    <xf numFmtId="0" fontId="11" fillId="0" borderId="0" xfId="0" applyFont="1" applyFill="1" applyBorder="1" applyAlignment="1">
      <alignment horizontal="left" vertical="center"/>
    </xf>
    <xf numFmtId="0" fontId="33" fillId="0" borderId="0" xfId="0" applyFont="1" applyFill="1" applyAlignment="1">
      <alignment horizontal="right" vertical="center"/>
    </xf>
    <xf numFmtId="0" fontId="33" fillId="0" borderId="0" xfId="0" applyFont="1" applyFill="1" applyAlignment="1">
      <alignment horizontal="right"/>
    </xf>
    <xf numFmtId="0" fontId="34" fillId="0" borderId="0" xfId="0" applyFont="1" applyAlignment="1">
      <alignment horizontal="left" vertical="center"/>
    </xf>
    <xf numFmtId="49" fontId="34" fillId="0" borderId="0" xfId="0" applyNumberFormat="1" applyFont="1" applyFill="1" applyAlignment="1">
      <alignment horizontal="left" vertical="top" wrapText="1"/>
    </xf>
    <xf numFmtId="0" fontId="34" fillId="0" borderId="0" xfId="0" applyFont="1"/>
    <xf numFmtId="0" fontId="34" fillId="0" borderId="0" xfId="0" applyFont="1" applyFill="1" applyAlignment="1">
      <alignment horizontal="justify" vertical="top" wrapText="1"/>
    </xf>
    <xf numFmtId="0" fontId="33" fillId="0" borderId="0" xfId="0" applyFont="1" applyAlignment="1">
      <alignment horizontal="left" vertical="center"/>
    </xf>
    <xf numFmtId="0" fontId="51" fillId="0" borderId="0" xfId="0" applyFont="1" applyAlignment="1">
      <alignment horizontal="left" vertical="center"/>
    </xf>
    <xf numFmtId="0" fontId="33" fillId="0" borderId="0" xfId="3" applyFont="1" applyAlignment="1">
      <alignment horizontal="right" vertical="center"/>
    </xf>
    <xf numFmtId="0" fontId="45" fillId="0" borderId="0" xfId="3" applyFont="1" applyFill="1">
      <alignment vertical="top"/>
    </xf>
    <xf numFmtId="0" fontId="34" fillId="0" borderId="0" xfId="3" applyFont="1">
      <alignment vertical="top"/>
    </xf>
    <xf numFmtId="0" fontId="33" fillId="0" borderId="0" xfId="3" applyFont="1" applyFill="1" applyAlignment="1">
      <alignment horizontal="left" vertical="center"/>
    </xf>
    <xf numFmtId="0" fontId="33" fillId="0" borderId="0" xfId="3" applyFont="1" applyAlignment="1">
      <alignment vertical="center"/>
    </xf>
    <xf numFmtId="0" fontId="51" fillId="0" borderId="0" xfId="0" applyFont="1" applyFill="1" applyBorder="1" applyAlignment="1">
      <alignment horizontal="left" vertical="center"/>
    </xf>
    <xf numFmtId="0" fontId="50" fillId="0" borderId="0" xfId="0" applyFont="1"/>
    <xf numFmtId="0" fontId="33" fillId="0" borderId="0" xfId="22" applyFont="1" applyFill="1" applyBorder="1" applyAlignment="1">
      <alignment horizontal="left" vertical="center"/>
    </xf>
    <xf numFmtId="0" fontId="26" fillId="0" borderId="0" xfId="3" applyFont="1" applyFill="1" applyBorder="1" applyAlignment="1">
      <alignment horizontal="left" vertical="center"/>
    </xf>
    <xf numFmtId="0" fontId="86" fillId="0" borderId="0" xfId="0" applyFont="1"/>
    <xf numFmtId="166" fontId="0" fillId="0" borderId="0" xfId="0" applyNumberFormat="1"/>
    <xf numFmtId="0" fontId="90" fillId="0" borderId="0" xfId="0" applyFont="1" applyFill="1" applyBorder="1" applyAlignment="1">
      <alignment horizontal="left" vertical="center"/>
    </xf>
    <xf numFmtId="0" fontId="57" fillId="0" borderId="0" xfId="3" applyFont="1" applyAlignment="1">
      <alignment horizontal="left" vertical="center"/>
    </xf>
    <xf numFmtId="0" fontId="89" fillId="0" borderId="0" xfId="0" applyFont="1"/>
    <xf numFmtId="0" fontId="89" fillId="0" borderId="0" xfId="0" applyFont="1" applyAlignment="1">
      <alignment vertical="top" wrapText="1"/>
    </xf>
    <xf numFmtId="0" fontId="54" fillId="0" borderId="0" xfId="0" applyFont="1" applyAlignment="1">
      <alignment vertical="top" wrapText="1"/>
    </xf>
    <xf numFmtId="0" fontId="54" fillId="0" borderId="0" xfId="0" applyFont="1"/>
    <xf numFmtId="0" fontId="36" fillId="0" borderId="0" xfId="0" applyFont="1" applyFill="1" applyBorder="1" applyAlignment="1">
      <alignment wrapText="1"/>
    </xf>
    <xf numFmtId="0" fontId="86" fillId="0" borderId="0" xfId="0" applyFont="1" applyAlignment="1">
      <alignment vertical="center"/>
    </xf>
    <xf numFmtId="0" fontId="54" fillId="0" borderId="0" xfId="0" applyFont="1" applyAlignment="1">
      <alignment vertical="center"/>
    </xf>
    <xf numFmtId="0" fontId="58" fillId="0" borderId="0" xfId="0" applyFont="1" applyAlignment="1">
      <alignment horizontal="right" vertical="center"/>
    </xf>
    <xf numFmtId="0" fontId="88" fillId="0" borderId="0" xfId="0" applyFont="1" applyAlignment="1">
      <alignment vertical="center"/>
    </xf>
    <xf numFmtId="0" fontId="89" fillId="0" borderId="0" xfId="0" applyFont="1" applyAlignment="1">
      <alignment vertical="center"/>
    </xf>
    <xf numFmtId="0" fontId="88" fillId="0" borderId="0" xfId="24" applyFont="1" applyAlignment="1">
      <alignment vertical="center"/>
    </xf>
    <xf numFmtId="0" fontId="70" fillId="0" borderId="0" xfId="24" applyFont="1" applyAlignment="1">
      <alignment vertical="center"/>
    </xf>
    <xf numFmtId="0" fontId="15" fillId="0" borderId="0" xfId="24" applyFont="1" applyFill="1" applyBorder="1" applyAlignment="1">
      <alignment horizontal="right" vertical="center"/>
    </xf>
    <xf numFmtId="0" fontId="25" fillId="0" borderId="0" xfId="24" applyFont="1" applyFill="1" applyBorder="1" applyAlignment="1">
      <alignment horizontal="right" vertical="center"/>
    </xf>
    <xf numFmtId="0" fontId="51" fillId="0" borderId="0" xfId="24" applyFont="1" applyAlignment="1">
      <alignment horizontal="right" vertical="center"/>
    </xf>
    <xf numFmtId="0" fontId="85" fillId="0" borderId="0" xfId="2" applyFont="1" applyFill="1" applyBorder="1" applyAlignment="1" applyProtection="1">
      <alignment horizontal="left" vertical="center"/>
    </xf>
    <xf numFmtId="0" fontId="0" fillId="0" borderId="0" xfId="0" applyAlignment="1">
      <alignment vertical="center"/>
    </xf>
    <xf numFmtId="0" fontId="33" fillId="0" borderId="0" xfId="0" applyFont="1" applyBorder="1" applyAlignment="1">
      <alignment horizontal="right" vertical="center"/>
    </xf>
    <xf numFmtId="0" fontId="25" fillId="0" borderId="0" xfId="0" applyFont="1" applyAlignment="1">
      <alignment horizontal="right" vertical="center"/>
    </xf>
    <xf numFmtId="0" fontId="25" fillId="0" borderId="0" xfId="0" applyFont="1" applyFill="1" applyAlignment="1">
      <alignment horizontal="left" vertical="center"/>
    </xf>
    <xf numFmtId="0" fontId="51" fillId="0" borderId="0" xfId="0" applyFont="1" applyAlignment="1">
      <alignment horizontal="center" vertical="center"/>
    </xf>
    <xf numFmtId="0" fontId="25" fillId="0" borderId="0" xfId="3" applyFont="1" applyAlignment="1">
      <alignment horizontal="left" vertical="center"/>
    </xf>
    <xf numFmtId="0" fontId="0" fillId="0" borderId="0" xfId="0" applyAlignment="1"/>
    <xf numFmtId="0" fontId="51" fillId="0" borderId="0" xfId="0" applyFont="1" applyAlignment="1">
      <alignment vertical="center" wrapText="1" readingOrder="1"/>
    </xf>
    <xf numFmtId="0" fontId="51" fillId="0" borderId="0" xfId="0" applyFont="1" applyFill="1" applyBorder="1" applyAlignment="1">
      <alignment vertical="top" wrapText="1"/>
    </xf>
    <xf numFmtId="0" fontId="33" fillId="0" borderId="0" xfId="0" applyFont="1" applyAlignment="1">
      <alignment vertical="center"/>
    </xf>
    <xf numFmtId="0" fontId="33" fillId="0" borderId="0" xfId="0" applyFont="1" applyBorder="1" applyAlignment="1">
      <alignment vertical="center"/>
    </xf>
    <xf numFmtId="0" fontId="94" fillId="0" borderId="0" xfId="24" applyFont="1" applyAlignment="1">
      <alignment vertical="center" wrapText="1"/>
    </xf>
    <xf numFmtId="0" fontId="58" fillId="0" borderId="0" xfId="24" applyFont="1" applyAlignment="1">
      <alignment horizontal="right" vertical="center"/>
    </xf>
    <xf numFmtId="10" fontId="0" fillId="0" borderId="0" xfId="0" applyNumberFormat="1"/>
    <xf numFmtId="0" fontId="41" fillId="3" borderId="0" xfId="0" applyFont="1" applyFill="1" applyBorder="1" applyAlignment="1">
      <alignment horizontal="center" vertical="center"/>
    </xf>
    <xf numFmtId="0" fontId="33" fillId="3" borderId="0" xfId="0" applyFont="1" applyFill="1" applyBorder="1" applyAlignment="1">
      <alignment horizontal="left" vertical="center" wrapText="1"/>
    </xf>
    <xf numFmtId="0" fontId="51" fillId="3" borderId="0" xfId="0" applyFont="1" applyFill="1" applyBorder="1" applyAlignment="1">
      <alignment vertical="center" wrapText="1"/>
    </xf>
    <xf numFmtId="0" fontId="88" fillId="3" borderId="0" xfId="24" applyFont="1" applyFill="1" applyAlignment="1">
      <alignment horizontal="center" vertical="center"/>
    </xf>
    <xf numFmtId="3" fontId="88" fillId="3" borderId="0" xfId="24" applyNumberFormat="1" applyFont="1" applyFill="1" applyAlignment="1">
      <alignment vertical="center"/>
    </xf>
    <xf numFmtId="176" fontId="88" fillId="3" borderId="0" xfId="24" applyNumberFormat="1" applyFont="1" applyFill="1" applyAlignment="1">
      <alignment horizontal="right" vertical="center"/>
    </xf>
    <xf numFmtId="0" fontId="42" fillId="3" borderId="0" xfId="3" applyFont="1" applyFill="1" applyBorder="1" applyAlignment="1">
      <alignment horizontal="left" vertical="center" wrapText="1"/>
    </xf>
    <xf numFmtId="166" fontId="42" fillId="3" borderId="0" xfId="3" applyNumberFormat="1" applyFont="1" applyFill="1" applyBorder="1" applyAlignment="1">
      <alignment horizontal="right" vertical="center" wrapText="1"/>
    </xf>
    <xf numFmtId="2" fontId="41" fillId="3" borderId="0" xfId="16" applyNumberFormat="1" applyFont="1" applyFill="1" applyBorder="1" applyAlignment="1">
      <alignment horizontal="center" vertical="center" wrapText="1"/>
    </xf>
    <xf numFmtId="10" fontId="41" fillId="3" borderId="0" xfId="16" applyNumberFormat="1" applyFont="1" applyFill="1" applyBorder="1" applyAlignment="1">
      <alignment horizontal="center" vertical="center" wrapText="1"/>
    </xf>
    <xf numFmtId="10" fontId="41" fillId="3" borderId="0" xfId="4" applyNumberFormat="1" applyFont="1" applyFill="1" applyAlignment="1">
      <alignment horizontal="center" vertical="center" wrapText="1"/>
    </xf>
    <xf numFmtId="4" fontId="41" fillId="3" borderId="0" xfId="3" applyNumberFormat="1" applyFont="1" applyFill="1" applyBorder="1" applyAlignment="1">
      <alignment horizontal="center" vertical="center" wrapText="1"/>
    </xf>
    <xf numFmtId="10" fontId="41" fillId="3" borderId="0" xfId="3" applyNumberFormat="1" applyFont="1" applyFill="1" applyBorder="1" applyAlignment="1">
      <alignment horizontal="center" vertical="center" wrapText="1"/>
    </xf>
    <xf numFmtId="173" fontId="49" fillId="3" borderId="0" xfId="3" applyNumberFormat="1" applyFont="1" applyFill="1" applyAlignment="1">
      <alignment horizontal="center" vertical="center"/>
    </xf>
    <xf numFmtId="0" fontId="49" fillId="5" borderId="0" xfId="3" applyFont="1" applyFill="1" applyBorder="1" applyAlignment="1">
      <alignment horizontal="left" vertical="center" wrapText="1"/>
    </xf>
    <xf numFmtId="0" fontId="12" fillId="3" borderId="0" xfId="3" applyFont="1" applyFill="1" applyAlignment="1">
      <alignment horizontal="left" vertical="center"/>
    </xf>
    <xf numFmtId="10" fontId="11" fillId="4" borderId="0" xfId="4" applyNumberFormat="1" applyFont="1" applyFill="1" applyBorder="1" applyAlignment="1">
      <alignment horizontal="right" vertical="center"/>
    </xf>
    <xf numFmtId="0" fontId="11" fillId="3" borderId="0" xfId="3" applyFont="1" applyFill="1" applyAlignment="1">
      <alignment horizontal="left" vertical="center"/>
    </xf>
    <xf numFmtId="0" fontId="42" fillId="3" borderId="0" xfId="3" applyFont="1" applyFill="1" applyAlignment="1">
      <alignment horizontal="left" vertical="center"/>
    </xf>
    <xf numFmtId="166" fontId="41" fillId="3" borderId="0" xfId="17" applyNumberFormat="1" applyFont="1" applyFill="1" applyAlignment="1">
      <alignment horizontal="center" vertical="center"/>
    </xf>
    <xf numFmtId="10" fontId="42" fillId="3" borderId="0" xfId="3" applyNumberFormat="1" applyFont="1" applyFill="1" applyAlignment="1">
      <alignment horizontal="right" vertical="center" indent="2"/>
    </xf>
    <xf numFmtId="165" fontId="41" fillId="3" borderId="0" xfId="17" applyFont="1" applyFill="1" applyAlignment="1">
      <alignment horizontal="center" vertical="center"/>
    </xf>
    <xf numFmtId="10" fontId="42" fillId="3" borderId="0" xfId="3" applyNumberFormat="1" applyFont="1" applyFill="1" applyAlignment="1">
      <alignment horizontal="center" vertical="center"/>
    </xf>
    <xf numFmtId="0" fontId="70" fillId="3" borderId="0" xfId="3" applyFont="1" applyFill="1" applyAlignment="1">
      <alignment horizontal="left" vertical="center"/>
    </xf>
    <xf numFmtId="0" fontId="41" fillId="4" borderId="0" xfId="3" applyFont="1" applyFill="1" applyBorder="1" applyAlignment="1"/>
    <xf numFmtId="10" fontId="52" fillId="4" borderId="0" xfId="3" applyNumberFormat="1" applyFont="1" applyFill="1" applyBorder="1" applyAlignment="1">
      <alignment horizontal="right" vertical="center" indent="2"/>
    </xf>
    <xf numFmtId="165" fontId="53" fillId="4" borderId="0" xfId="1" applyNumberFormat="1" applyFont="1" applyFill="1" applyBorder="1" applyAlignment="1">
      <alignment horizontal="center" vertical="center"/>
    </xf>
    <xf numFmtId="0" fontId="65" fillId="3" borderId="0" xfId="3" applyFont="1" applyFill="1" applyAlignment="1">
      <alignment horizontal="left" vertical="center"/>
    </xf>
    <xf numFmtId="0" fontId="72" fillId="4" borderId="0" xfId="3" applyFont="1" applyFill="1" applyBorder="1" applyAlignment="1">
      <alignment horizontal="left" vertical="center"/>
    </xf>
    <xf numFmtId="0" fontId="80" fillId="3" borderId="0" xfId="3" applyFont="1" applyFill="1" applyAlignment="1">
      <alignment horizontal="left" vertical="center" wrapText="1"/>
    </xf>
    <xf numFmtId="0" fontId="60" fillId="3" borderId="0" xfId="3" applyFont="1" applyFill="1" applyAlignment="1">
      <alignment horizontal="left" vertical="center"/>
    </xf>
    <xf numFmtId="2" fontId="21" fillId="3" borderId="0" xfId="3" applyNumberFormat="1" applyFill="1" applyAlignment="1">
      <alignment horizontal="center" vertical="center"/>
    </xf>
    <xf numFmtId="3" fontId="21" fillId="3" borderId="0" xfId="3" applyNumberFormat="1" applyFill="1" applyAlignment="1">
      <alignment horizontal="right" vertical="center"/>
    </xf>
    <xf numFmtId="2" fontId="74" fillId="3" borderId="0" xfId="3" applyNumberFormat="1" applyFont="1" applyFill="1" applyAlignment="1">
      <alignment horizontal="center" vertical="center"/>
    </xf>
    <xf numFmtId="3" fontId="74" fillId="3" borderId="0" xfId="3" applyNumberFormat="1" applyFont="1" applyFill="1" applyAlignment="1">
      <alignment horizontal="right" vertical="center"/>
    </xf>
    <xf numFmtId="0" fontId="33" fillId="4" borderId="0" xfId="0" applyFont="1" applyFill="1" applyBorder="1" applyAlignment="1">
      <alignment horizontal="left" vertical="center"/>
    </xf>
    <xf numFmtId="0" fontId="33" fillId="4" borderId="0" xfId="0" applyFont="1" applyFill="1" applyBorder="1" applyAlignment="1">
      <alignment horizontal="center" vertical="center"/>
    </xf>
    <xf numFmtId="3" fontId="33" fillId="4" borderId="0" xfId="0" applyNumberFormat="1" applyFont="1" applyFill="1" applyBorder="1" applyAlignment="1" applyProtection="1">
      <alignment horizontal="right" vertical="center"/>
    </xf>
    <xf numFmtId="170" fontId="33" fillId="4" borderId="0" xfId="0" applyNumberFormat="1" applyFont="1" applyFill="1" applyBorder="1" applyAlignment="1" applyProtection="1">
      <alignment horizontal="right" vertical="center"/>
    </xf>
    <xf numFmtId="3" fontId="93" fillId="4" borderId="0" xfId="0" applyNumberFormat="1" applyFont="1" applyFill="1" applyBorder="1" applyAlignment="1" applyProtection="1">
      <alignment horizontal="right" vertical="center"/>
    </xf>
    <xf numFmtId="3" fontId="91" fillId="4" borderId="0" xfId="0" applyNumberFormat="1" applyFont="1" applyFill="1" applyBorder="1" applyAlignment="1" applyProtection="1">
      <alignment horizontal="right" vertical="center"/>
    </xf>
    <xf numFmtId="170" fontId="91" fillId="4" borderId="0" xfId="0" applyNumberFormat="1" applyFont="1" applyFill="1" applyBorder="1" applyAlignment="1" applyProtection="1">
      <alignment horizontal="right" vertical="center"/>
    </xf>
    <xf numFmtId="170" fontId="93" fillId="4" borderId="0" xfId="0" applyNumberFormat="1" applyFont="1" applyFill="1" applyBorder="1" applyAlignment="1" applyProtection="1">
      <alignment horizontal="right" vertical="center"/>
    </xf>
    <xf numFmtId="0" fontId="33" fillId="3" borderId="0" xfId="20" applyFont="1" applyFill="1" applyBorder="1" applyAlignment="1">
      <alignment horizontal="left" vertical="center" wrapText="1"/>
    </xf>
    <xf numFmtId="174" fontId="33" fillId="3" borderId="0" xfId="21" applyNumberFormat="1" applyFont="1" applyFill="1" applyAlignment="1">
      <alignment horizontal="right" vertical="center"/>
    </xf>
    <xf numFmtId="0" fontId="49" fillId="3" borderId="0" xfId="3" applyFont="1" applyFill="1" applyBorder="1" applyAlignment="1">
      <alignment horizontal="left" vertical="center" wrapText="1"/>
    </xf>
    <xf numFmtId="3" fontId="33" fillId="3" borderId="0" xfId="3" applyNumberFormat="1" applyFont="1" applyFill="1" applyBorder="1" applyAlignment="1">
      <alignment horizontal="right" vertical="center"/>
    </xf>
    <xf numFmtId="0" fontId="51" fillId="3" borderId="0" xfId="20" applyFont="1" applyFill="1" applyBorder="1" applyAlignment="1">
      <alignment horizontal="left" vertical="center" wrapText="1"/>
    </xf>
    <xf numFmtId="174" fontId="51" fillId="3" borderId="0" xfId="21" applyNumberFormat="1" applyFont="1" applyFill="1" applyAlignment="1">
      <alignment horizontal="right" vertical="center"/>
    </xf>
    <xf numFmtId="175" fontId="51" fillId="3" borderId="0" xfId="0" applyNumberFormat="1" applyFont="1" applyFill="1" applyBorder="1" applyAlignment="1">
      <alignment horizontal="right" vertical="center"/>
    </xf>
    <xf numFmtId="0" fontId="51" fillId="3" borderId="0" xfId="18" applyFont="1" applyFill="1" applyBorder="1" applyAlignment="1">
      <alignment horizontal="left" vertical="center" wrapText="1"/>
    </xf>
    <xf numFmtId="3" fontId="41" fillId="4" borderId="0" xfId="23" quotePrefix="1" applyNumberFormat="1" applyFont="1" applyFill="1" applyBorder="1" applyAlignment="1" applyProtection="1">
      <alignment vertical="center"/>
      <protection hidden="1"/>
    </xf>
    <xf numFmtId="10" fontId="41" fillId="4" borderId="0" xfId="23" quotePrefix="1" applyNumberFormat="1" applyFont="1" applyFill="1" applyBorder="1" applyAlignment="1" applyProtection="1">
      <alignment vertical="center"/>
      <protection hidden="1"/>
    </xf>
    <xf numFmtId="0" fontId="75" fillId="3" borderId="0" xfId="0" applyFont="1" applyFill="1" applyBorder="1" applyAlignment="1">
      <alignment vertical="center" wrapText="1"/>
    </xf>
    <xf numFmtId="3" fontId="40" fillId="4" borderId="0" xfId="23" quotePrefix="1" applyNumberFormat="1" applyFont="1" applyFill="1" applyBorder="1" applyAlignment="1" applyProtection="1">
      <alignment vertical="center"/>
      <protection hidden="1"/>
    </xf>
    <xf numFmtId="10" fontId="73" fillId="4" borderId="0" xfId="23" quotePrefix="1" applyNumberFormat="1" applyFont="1" applyFill="1" applyBorder="1" applyAlignment="1" applyProtection="1">
      <alignment vertical="center"/>
      <protection hidden="1"/>
    </xf>
    <xf numFmtId="3" fontId="73" fillId="4" borderId="0" xfId="23" quotePrefix="1" applyNumberFormat="1" applyFont="1" applyFill="1" applyBorder="1" applyAlignment="1" applyProtection="1">
      <alignment vertical="center"/>
      <protection hidden="1"/>
    </xf>
    <xf numFmtId="3" fontId="0" fillId="0" borderId="0" xfId="0" applyNumberFormat="1"/>
    <xf numFmtId="0" fontId="93" fillId="4" borderId="0" xfId="0" applyFont="1" applyFill="1" applyBorder="1" applyAlignment="1">
      <alignment horizontal="left" vertical="center"/>
    </xf>
    <xf numFmtId="165" fontId="53" fillId="4" borderId="0" xfId="1" applyFont="1" applyFill="1" applyBorder="1" applyAlignment="1">
      <alignment horizontal="center" vertical="center"/>
    </xf>
    <xf numFmtId="165" fontId="52" fillId="4" borderId="0" xfId="1" applyFont="1" applyFill="1" applyBorder="1" applyAlignment="1">
      <alignment horizontal="center" vertical="center"/>
    </xf>
    <xf numFmtId="0" fontId="115" fillId="0" borderId="0" xfId="0" applyFont="1" applyAlignment="1">
      <alignment horizontal="left" vertical="center"/>
    </xf>
    <xf numFmtId="0" fontId="115" fillId="0" borderId="0" xfId="0" applyFont="1" applyAlignment="1">
      <alignment horizontal="right" vertical="center"/>
    </xf>
    <xf numFmtId="0" fontId="88" fillId="7" borderId="0" xfId="24" applyFont="1" applyFill="1" applyAlignment="1">
      <alignment horizontal="center" vertical="center" wrapText="1"/>
    </xf>
    <xf numFmtId="0" fontId="115" fillId="0" borderId="0" xfId="3" applyFont="1" applyAlignment="1">
      <alignment horizontal="left" vertical="center"/>
    </xf>
    <xf numFmtId="0" fontId="117" fillId="0" borderId="0" xfId="3" applyFont="1" applyAlignment="1">
      <alignment horizontal="left" vertical="center"/>
    </xf>
    <xf numFmtId="0" fontId="70" fillId="0" borderId="0" xfId="0" applyFont="1" applyFill="1" applyAlignment="1">
      <alignment horizontal="left" vertical="center"/>
    </xf>
    <xf numFmtId="0" fontId="118" fillId="0" borderId="0" xfId="3" applyFont="1" applyFill="1" applyAlignment="1">
      <alignment horizontal="left" vertical="center"/>
    </xf>
    <xf numFmtId="14" fontId="115" fillId="0" borderId="0" xfId="0" applyNumberFormat="1" applyFont="1" applyAlignment="1">
      <alignment horizontal="right" vertical="center"/>
    </xf>
    <xf numFmtId="0" fontId="115" fillId="0" borderId="0" xfId="3" applyFont="1" applyFill="1" applyAlignment="1">
      <alignment horizontal="left" vertical="center"/>
    </xf>
    <xf numFmtId="0" fontId="70" fillId="0" borderId="0" xfId="3" applyFont="1" applyFill="1" applyAlignment="1">
      <alignment horizontal="left" vertical="center"/>
    </xf>
    <xf numFmtId="0" fontId="119" fillId="0" borderId="0" xfId="0" applyFont="1" applyAlignment="1">
      <alignment horizontal="right" vertical="center"/>
    </xf>
    <xf numFmtId="0" fontId="70" fillId="0" borderId="0" xfId="3" applyFont="1" applyFill="1" applyBorder="1" applyAlignment="1">
      <alignment horizontal="left" vertical="center"/>
    </xf>
    <xf numFmtId="0" fontId="115" fillId="0" borderId="0" xfId="3" applyFont="1" applyFill="1" applyBorder="1" applyAlignment="1">
      <alignment horizontal="left" vertical="center"/>
    </xf>
    <xf numFmtId="0" fontId="115" fillId="0" borderId="0" xfId="0" applyFont="1" applyFill="1" applyBorder="1" applyAlignment="1">
      <alignment horizontal="left" vertical="center"/>
    </xf>
    <xf numFmtId="0" fontId="115" fillId="0" borderId="0" xfId="0" applyFont="1" applyFill="1" applyAlignment="1">
      <alignment horizontal="left" vertical="center"/>
    </xf>
    <xf numFmtId="0" fontId="70" fillId="0" borderId="0" xfId="0" applyFont="1" applyAlignment="1">
      <alignment horizontal="left" vertical="center"/>
    </xf>
    <xf numFmtId="0" fontId="118" fillId="0" borderId="0" xfId="0" applyFont="1" applyFill="1" applyAlignment="1">
      <alignment horizontal="left" vertical="center"/>
    </xf>
    <xf numFmtId="0" fontId="15" fillId="0" borderId="0" xfId="0" applyFont="1" applyAlignment="1">
      <alignment horizontal="left" vertical="center"/>
    </xf>
    <xf numFmtId="0" fontId="33" fillId="0" borderId="0" xfId="20" applyFont="1" applyFill="1" applyBorder="1" applyAlignment="1">
      <alignment horizontal="left" vertical="center"/>
    </xf>
    <xf numFmtId="0" fontId="51" fillId="0" borderId="0" xfId="0" applyFont="1" applyFill="1" applyBorder="1" applyAlignment="1">
      <alignment vertical="center" wrapText="1" readingOrder="1"/>
    </xf>
    <xf numFmtId="0" fontId="103" fillId="0" borderId="0" xfId="3" applyFont="1" applyAlignment="1">
      <alignment horizontal="left" vertical="center"/>
    </xf>
    <xf numFmtId="0" fontId="51" fillId="0" borderId="0" xfId="0" applyFont="1" applyAlignment="1">
      <alignment horizontal="right"/>
    </xf>
    <xf numFmtId="14" fontId="70" fillId="0" borderId="0" xfId="0" applyNumberFormat="1" applyFont="1" applyAlignment="1">
      <alignment horizontal="right" vertical="center"/>
    </xf>
    <xf numFmtId="0" fontId="94" fillId="0" borderId="0" xfId="0" applyFont="1" applyAlignment="1">
      <alignment horizontal="left" indent="6"/>
    </xf>
    <xf numFmtId="0" fontId="78" fillId="0" borderId="0" xfId="0" applyFont="1" applyAlignment="1">
      <alignment horizontal="left" vertical="center"/>
    </xf>
    <xf numFmtId="0" fontId="79" fillId="0" borderId="0" xfId="0" applyFont="1" applyAlignment="1">
      <alignment horizontal="left" vertical="center"/>
    </xf>
    <xf numFmtId="0" fontId="0" fillId="0" borderId="0" xfId="0" applyAlignment="1">
      <alignment horizontal="left" vertical="center"/>
    </xf>
    <xf numFmtId="0" fontId="25" fillId="0" borderId="0" xfId="3" applyFont="1" applyFill="1" applyAlignment="1">
      <alignment horizontal="left" vertical="center"/>
    </xf>
    <xf numFmtId="10" fontId="86" fillId="0" borderId="0" xfId="0" applyNumberFormat="1" applyFont="1"/>
    <xf numFmtId="170" fontId="33" fillId="3" borderId="0" xfId="0" applyNumberFormat="1" applyFont="1" applyFill="1" applyBorder="1" applyAlignment="1">
      <alignment horizontal="right" vertical="center"/>
    </xf>
    <xf numFmtId="0" fontId="34" fillId="0" borderId="0" xfId="0" applyFont="1" applyAlignment="1">
      <alignment vertical="center"/>
    </xf>
    <xf numFmtId="0" fontId="100" fillId="0" borderId="0" xfId="0" applyFont="1" applyFill="1" applyAlignment="1">
      <alignment vertical="center"/>
    </xf>
    <xf numFmtId="0" fontId="100" fillId="0" borderId="0" xfId="0" applyFont="1" applyAlignment="1">
      <alignment horizontal="left" vertical="center" wrapText="1"/>
    </xf>
    <xf numFmtId="0" fontId="34" fillId="0" borderId="0" xfId="0" applyNumberFormat="1" applyFont="1" applyAlignment="1">
      <alignment vertical="top"/>
    </xf>
    <xf numFmtId="0" fontId="0" fillId="0" borderId="0" xfId="0" applyNumberFormat="1" applyAlignment="1">
      <alignment vertical="top"/>
    </xf>
    <xf numFmtId="0" fontId="34" fillId="0" borderId="0" xfId="0" applyNumberFormat="1" applyFont="1" applyAlignment="1">
      <alignment vertical="center"/>
    </xf>
    <xf numFmtId="3" fontId="111" fillId="9" borderId="0" xfId="0" applyNumberFormat="1" applyFont="1" applyFill="1" applyBorder="1" applyAlignment="1">
      <alignment vertical="center"/>
    </xf>
    <xf numFmtId="3" fontId="53" fillId="6" borderId="0" xfId="1" applyNumberFormat="1" applyFont="1" applyFill="1" applyBorder="1" applyAlignment="1">
      <alignment horizontal="right" vertical="center"/>
    </xf>
    <xf numFmtId="0" fontId="101" fillId="0" borderId="0" xfId="0" applyFont="1" applyAlignment="1"/>
    <xf numFmtId="0" fontId="104" fillId="0" borderId="0" xfId="0" applyFont="1" applyAlignment="1">
      <alignment vertical="center"/>
    </xf>
    <xf numFmtId="0" fontId="41" fillId="9" borderId="0" xfId="0" applyFont="1" applyFill="1" applyBorder="1" applyAlignment="1">
      <alignment horizontal="center" vertical="center"/>
    </xf>
    <xf numFmtId="0" fontId="0" fillId="0" borderId="0" xfId="0" applyAlignment="1"/>
    <xf numFmtId="0" fontId="78" fillId="0" borderId="0" xfId="0" applyFont="1" applyFill="1" applyBorder="1" applyAlignment="1">
      <alignment vertical="center"/>
    </xf>
    <xf numFmtId="0" fontId="103" fillId="0" borderId="0" xfId="0" applyFont="1" applyFill="1" applyBorder="1" applyAlignment="1">
      <alignment vertical="top"/>
    </xf>
    <xf numFmtId="3" fontId="88" fillId="3" borderId="0" xfId="24" applyNumberFormat="1" applyFont="1" applyFill="1" applyAlignment="1">
      <alignment horizontal="right" vertical="center"/>
    </xf>
    <xf numFmtId="0" fontId="0" fillId="0" borderId="0" xfId="0" applyBorder="1" applyAlignment="1">
      <alignment vertical="center"/>
    </xf>
    <xf numFmtId="0" fontId="51" fillId="0" borderId="0" xfId="0" applyFont="1" applyAlignment="1">
      <alignment horizontal="right"/>
    </xf>
    <xf numFmtId="0" fontId="54" fillId="0" borderId="0" xfId="0" applyFont="1" applyAlignment="1">
      <alignment horizontal="left" vertical="center" wrapText="1"/>
    </xf>
    <xf numFmtId="0" fontId="78" fillId="0" borderId="0" xfId="0" applyFont="1" applyAlignment="1">
      <alignment vertical="center"/>
    </xf>
    <xf numFmtId="3" fontId="89" fillId="9" borderId="0" xfId="0" applyNumberFormat="1" applyFont="1" applyFill="1" applyBorder="1" applyAlignment="1">
      <alignment horizontal="right" vertical="center" indent="1"/>
    </xf>
    <xf numFmtId="10" fontId="89" fillId="9" borderId="0" xfId="0"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2"/>
    </xf>
    <xf numFmtId="0" fontId="132" fillId="0" borderId="0" xfId="0" applyFont="1"/>
    <xf numFmtId="0" fontId="111" fillId="3" borderId="0" xfId="3" applyFont="1" applyFill="1" applyAlignment="1">
      <alignment horizontal="left" vertical="center"/>
    </xf>
    <xf numFmtId="0" fontId="89" fillId="0" borderId="0" xfId="0" applyFont="1" applyFill="1" applyAlignment="1">
      <alignment vertical="center" wrapText="1"/>
    </xf>
    <xf numFmtId="49" fontId="33" fillId="4" borderId="0" xfId="0" applyNumberFormat="1" applyFont="1" applyFill="1" applyBorder="1" applyAlignment="1">
      <alignment horizontal="right" vertical="center"/>
    </xf>
    <xf numFmtId="3" fontId="21" fillId="3" borderId="0" xfId="3" applyNumberFormat="1" applyFont="1" applyFill="1" applyAlignment="1">
      <alignment vertical="center"/>
    </xf>
    <xf numFmtId="3" fontId="21" fillId="3" borderId="0" xfId="3" applyNumberFormat="1" applyFont="1" applyFill="1" applyAlignment="1">
      <alignment horizontal="right" vertical="center"/>
    </xf>
    <xf numFmtId="0" fontId="21" fillId="3" borderId="0" xfId="3" applyFont="1" applyFill="1" applyAlignment="1">
      <alignment horizontal="left" vertical="center"/>
    </xf>
    <xf numFmtId="0" fontId="51" fillId="0" borderId="0" xfId="0" applyFont="1" applyAlignment="1">
      <alignment horizontal="right"/>
    </xf>
    <xf numFmtId="170" fontId="0" fillId="0" borderId="0" xfId="0" applyNumberFormat="1"/>
    <xf numFmtId="0" fontId="15" fillId="0" borderId="0" xfId="3" applyFont="1" applyFill="1" applyAlignment="1">
      <alignment horizontal="center"/>
    </xf>
    <xf numFmtId="0" fontId="16" fillId="0" borderId="0" xfId="3" applyFont="1" applyFill="1" applyAlignment="1">
      <alignment horizontal="center"/>
    </xf>
    <xf numFmtId="3" fontId="63" fillId="0" borderId="0" xfId="3" applyNumberFormat="1" applyFont="1" applyFill="1" applyAlignment="1">
      <alignment horizontal="right" vertical="center"/>
    </xf>
    <xf numFmtId="0" fontId="0" fillId="0" borderId="0" xfId="0" applyFill="1"/>
    <xf numFmtId="2" fontId="21" fillId="0" borderId="0" xfId="3" applyNumberFormat="1" applyFill="1" applyAlignment="1">
      <alignment horizontal="center" vertical="center"/>
    </xf>
    <xf numFmtId="2" fontId="63" fillId="0" borderId="0" xfId="3" applyNumberFormat="1" applyFont="1" applyFill="1" applyAlignment="1">
      <alignment horizontal="left" vertical="center"/>
    </xf>
    <xf numFmtId="0" fontId="32" fillId="0" borderId="0" xfId="3" applyFont="1" applyFill="1" applyAlignment="1">
      <alignment horizontal="center" vertical="center" wrapText="1"/>
    </xf>
    <xf numFmtId="10" fontId="52" fillId="0" borderId="0" xfId="3" applyNumberFormat="1" applyFont="1" applyFill="1" applyBorder="1" applyAlignment="1">
      <alignment horizontal="right" vertical="center" indent="2"/>
    </xf>
    <xf numFmtId="165" fontId="53" fillId="0" borderId="0" xfId="1" applyFont="1" applyFill="1" applyBorder="1" applyAlignment="1">
      <alignment horizontal="center" vertical="center"/>
    </xf>
    <xf numFmtId="165" fontId="52" fillId="0" borderId="0" xfId="1" applyFont="1" applyFill="1" applyBorder="1" applyAlignment="1">
      <alignment horizontal="center" vertical="center"/>
    </xf>
    <xf numFmtId="165" fontId="53" fillId="0" borderId="0" xfId="1" applyNumberFormat="1" applyFont="1" applyFill="1" applyBorder="1" applyAlignment="1">
      <alignment horizontal="center" vertical="center"/>
    </xf>
    <xf numFmtId="10" fontId="71" fillId="0" borderId="0" xfId="3" applyNumberFormat="1" applyFont="1" applyFill="1" applyBorder="1" applyAlignment="1">
      <alignment horizontal="center"/>
    </xf>
    <xf numFmtId="0" fontId="71" fillId="0" borderId="0" xfId="3" applyFont="1" applyFill="1" applyBorder="1" applyAlignment="1">
      <alignment horizontal="center"/>
    </xf>
    <xf numFmtId="0" fontId="41" fillId="0" borderId="0" xfId="3" applyFont="1" applyFill="1" applyBorder="1" applyAlignment="1"/>
    <xf numFmtId="166" fontId="41" fillId="0" borderId="0" xfId="17" applyNumberFormat="1" applyFont="1" applyFill="1" applyAlignment="1">
      <alignment horizontal="center" vertical="center"/>
    </xf>
    <xf numFmtId="0" fontId="80" fillId="0" borderId="0" xfId="3" applyFont="1" applyFill="1" applyAlignment="1">
      <alignment horizontal="left" vertical="center" wrapText="1"/>
    </xf>
    <xf numFmtId="0" fontId="33" fillId="0" borderId="0" xfId="3" applyFont="1" applyFill="1" applyAlignment="1">
      <alignment vertical="center"/>
    </xf>
    <xf numFmtId="0" fontId="15" fillId="0" borderId="0" xfId="3" applyFont="1" applyFill="1" applyAlignment="1">
      <alignment horizontal="center" vertical="center" wrapText="1"/>
    </xf>
    <xf numFmtId="0" fontId="117" fillId="0" borderId="0" xfId="3" applyFont="1" applyFill="1" applyAlignment="1">
      <alignment horizontal="left" vertical="center"/>
    </xf>
    <xf numFmtId="0" fontId="16" fillId="0" borderId="0" xfId="3" applyFont="1" applyFill="1" applyAlignment="1">
      <alignment horizontal="left" vertical="center"/>
    </xf>
    <xf numFmtId="0" fontId="21" fillId="0" borderId="0" xfId="3" applyFill="1">
      <alignment vertical="top"/>
    </xf>
    <xf numFmtId="0" fontId="89" fillId="0" borderId="0" xfId="0" applyFont="1" applyAlignment="1">
      <alignment vertical="top"/>
    </xf>
    <xf numFmtId="0" fontId="106" fillId="0" borderId="0" xfId="0" applyFont="1" applyAlignment="1">
      <alignment vertical="top"/>
    </xf>
    <xf numFmtId="3" fontId="41" fillId="3" borderId="0" xfId="1" applyNumberFormat="1" applyFont="1" applyFill="1" applyBorder="1" applyAlignment="1">
      <alignment horizontal="right" vertical="center" wrapText="1"/>
    </xf>
    <xf numFmtId="3" fontId="41" fillId="3" borderId="0" xfId="1" applyNumberFormat="1" applyFont="1" applyFill="1" applyAlignment="1">
      <alignment horizontal="right" vertical="center"/>
    </xf>
    <xf numFmtId="0" fontId="54" fillId="0" borderId="0" xfId="0" applyFont="1" applyAlignment="1">
      <alignment horizontal="left" vertical="center" wrapText="1"/>
    </xf>
    <xf numFmtId="0" fontId="43" fillId="0" borderId="0" xfId="0" applyFont="1" applyAlignment="1">
      <alignment horizontal="right" vertical="center"/>
    </xf>
    <xf numFmtId="0" fontId="136" fillId="0" borderId="0" xfId="0" applyFont="1"/>
    <xf numFmtId="0" fontId="93" fillId="0" borderId="0" xfId="0" applyFont="1" applyAlignment="1">
      <alignment horizontal="left" vertical="center" indent="1"/>
    </xf>
    <xf numFmtId="0" fontId="115" fillId="0" borderId="0" xfId="28" applyFont="1" applyFill="1" applyBorder="1" applyAlignment="1">
      <alignment horizontal="left" vertical="center"/>
    </xf>
    <xf numFmtId="0" fontId="70" fillId="0" borderId="0" xfId="28" applyFont="1" applyFill="1" applyBorder="1" applyAlignment="1">
      <alignment horizontal="left" vertical="center"/>
    </xf>
    <xf numFmtId="0" fontId="41" fillId="0" borderId="0" xfId="3" applyFont="1" applyFill="1" applyBorder="1" applyAlignment="1">
      <alignment horizontal="center" vertical="center" wrapText="1"/>
    </xf>
    <xf numFmtId="10" fontId="51" fillId="0" borderId="0" xfId="23" quotePrefix="1" applyNumberFormat="1" applyFont="1" applyFill="1" applyBorder="1" applyAlignment="1" applyProtection="1">
      <alignment vertical="center"/>
      <protection hidden="1"/>
    </xf>
    <xf numFmtId="3" fontId="51" fillId="0" borderId="0" xfId="23" quotePrefix="1" applyNumberFormat="1" applyFont="1" applyFill="1" applyBorder="1" applyAlignment="1" applyProtection="1">
      <alignment vertical="center"/>
      <protection hidden="1"/>
    </xf>
    <xf numFmtId="10" fontId="75" fillId="0" borderId="0" xfId="23" quotePrefix="1" applyNumberFormat="1" applyFont="1" applyFill="1" applyBorder="1" applyAlignment="1" applyProtection="1">
      <alignment vertical="center"/>
      <protection hidden="1"/>
    </xf>
    <xf numFmtId="3" fontId="75" fillId="0" borderId="0" xfId="23" quotePrefix="1" applyNumberFormat="1" applyFont="1" applyFill="1" applyBorder="1" applyAlignment="1" applyProtection="1">
      <alignment vertical="center"/>
      <protection hidden="1"/>
    </xf>
    <xf numFmtId="0" fontId="62" fillId="0" borderId="0" xfId="29" applyFont="1" applyFill="1" applyBorder="1" applyAlignment="1">
      <alignment horizontal="left" vertical="center"/>
    </xf>
    <xf numFmtId="0" fontId="62" fillId="0" borderId="0" xfId="29" applyFont="1" applyFill="1" applyBorder="1" applyAlignment="1">
      <alignment horizontal="right" vertical="center"/>
    </xf>
    <xf numFmtId="1" fontId="89" fillId="0" borderId="0" xfId="0" applyNumberFormat="1" applyFont="1" applyFill="1" applyAlignment="1">
      <alignment horizontal="center" vertical="center" wrapText="1"/>
    </xf>
    <xf numFmtId="0" fontId="38" fillId="0" borderId="0" xfId="29" applyFont="1" applyFill="1" applyBorder="1" applyAlignment="1">
      <alignment horizontal="right" vertical="center"/>
    </xf>
    <xf numFmtId="0" fontId="18" fillId="0" borderId="0" xfId="2" applyFont="1" applyFill="1" applyBorder="1" applyAlignment="1" applyProtection="1">
      <alignment horizontal="left" vertical="center"/>
    </xf>
    <xf numFmtId="3" fontId="138" fillId="0" borderId="0" xfId="0" applyNumberFormat="1" applyFont="1"/>
    <xf numFmtId="170" fontId="86" fillId="0" borderId="0" xfId="0" applyNumberFormat="1" applyFont="1"/>
    <xf numFmtId="0" fontId="109" fillId="0" borderId="0" xfId="3" applyFont="1" applyFill="1" applyAlignment="1">
      <alignment horizontal="left" vertical="center"/>
    </xf>
    <xf numFmtId="0" fontId="21" fillId="0" borderId="0" xfId="3" applyFont="1" applyFill="1">
      <alignment vertical="top"/>
    </xf>
    <xf numFmtId="3" fontId="21" fillId="0" borderId="0" xfId="3" applyNumberFormat="1" applyFont="1" applyFill="1" applyAlignment="1">
      <alignment vertical="center"/>
    </xf>
    <xf numFmtId="10" fontId="11" fillId="0" borderId="0" xfId="4" applyNumberFormat="1" applyFont="1" applyFill="1" applyBorder="1" applyAlignment="1">
      <alignment horizontal="right" vertical="center"/>
    </xf>
    <xf numFmtId="0" fontId="35" fillId="3" borderId="0" xfId="3" applyFont="1" applyFill="1" applyAlignment="1">
      <alignment vertical="center" wrapText="1"/>
    </xf>
    <xf numFmtId="0" fontId="35" fillId="3" borderId="0" xfId="3" applyFont="1" applyFill="1" applyAlignment="1">
      <alignment horizontal="left" vertical="center" wrapText="1"/>
    </xf>
    <xf numFmtId="0" fontId="11" fillId="3" borderId="0" xfId="3" applyFont="1" applyFill="1" applyAlignment="1">
      <alignment vertical="center"/>
    </xf>
    <xf numFmtId="3" fontId="133" fillId="3" borderId="0" xfId="3" applyNumberFormat="1" applyFont="1" applyFill="1" applyAlignment="1">
      <alignment horizontal="right" vertical="center"/>
    </xf>
    <xf numFmtId="3" fontId="133" fillId="3" borderId="0" xfId="3" applyNumberFormat="1" applyFont="1" applyFill="1" applyAlignment="1">
      <alignment vertical="center"/>
    </xf>
    <xf numFmtId="2" fontId="42"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3"/>
    </xf>
    <xf numFmtId="2" fontId="42" fillId="3" borderId="0" xfId="3" applyNumberFormat="1" applyFont="1" applyFill="1" applyAlignment="1">
      <alignment horizontal="right" vertical="center" indent="2"/>
    </xf>
    <xf numFmtId="3" fontId="133" fillId="3" borderId="6" xfId="3" applyNumberFormat="1" applyFont="1" applyFill="1" applyBorder="1" applyAlignment="1">
      <alignment horizontal="right" vertical="center"/>
    </xf>
    <xf numFmtId="3" fontId="21" fillId="3" borderId="6" xfId="3" applyNumberFormat="1" applyFont="1" applyFill="1" applyBorder="1" applyAlignment="1">
      <alignment horizontal="right" vertical="center"/>
    </xf>
    <xf numFmtId="177" fontId="21" fillId="3" borderId="6" xfId="3" applyNumberFormat="1" applyFont="1" applyFill="1" applyBorder="1" applyAlignment="1">
      <alignment horizontal="right" vertical="top"/>
    </xf>
    <xf numFmtId="10" fontId="133" fillId="3" borderId="7" xfId="3" applyNumberFormat="1" applyFont="1" applyFill="1" applyBorder="1" applyAlignment="1">
      <alignment vertical="center"/>
    </xf>
    <xf numFmtId="10" fontId="11" fillId="4" borderId="7" xfId="4" applyNumberFormat="1" applyFont="1" applyFill="1" applyBorder="1" applyAlignment="1">
      <alignment horizontal="right" vertical="center"/>
    </xf>
    <xf numFmtId="10" fontId="21" fillId="3" borderId="7" xfId="3" applyNumberFormat="1" applyFont="1" applyFill="1" applyBorder="1" applyAlignment="1">
      <alignment horizontal="right" vertical="center"/>
    </xf>
    <xf numFmtId="10" fontId="133" fillId="3" borderId="7" xfId="3" applyNumberFormat="1" applyFont="1" applyFill="1" applyBorder="1" applyAlignment="1">
      <alignment horizontal="right" vertical="center"/>
    </xf>
    <xf numFmtId="0" fontId="109" fillId="0" borderId="0" xfId="3" applyFont="1" applyFill="1" applyBorder="1" applyAlignment="1">
      <alignment horizontal="left" vertical="center"/>
    </xf>
    <xf numFmtId="0" fontId="21" fillId="0" borderId="0" xfId="3" applyFont="1" applyFill="1" applyBorder="1">
      <alignment vertical="top"/>
    </xf>
    <xf numFmtId="0" fontId="33" fillId="3" borderId="0" xfId="3" applyFont="1" applyFill="1" applyBorder="1" applyAlignment="1">
      <alignment horizontal="left" vertical="center"/>
    </xf>
    <xf numFmtId="3" fontId="21" fillId="3" borderId="0" xfId="3" applyNumberFormat="1" applyFont="1" applyFill="1" applyBorder="1" applyAlignment="1">
      <alignment horizontal="right" vertical="center"/>
    </xf>
    <xf numFmtId="0" fontId="33" fillId="0" borderId="0" xfId="3" applyFont="1" applyFill="1" applyBorder="1" applyAlignment="1">
      <alignment horizontal="right" vertical="center" indent="1"/>
    </xf>
    <xf numFmtId="0" fontId="0" fillId="0" borderId="0" xfId="0"/>
    <xf numFmtId="0" fontId="100" fillId="0" borderId="0" xfId="0" applyFont="1" applyFill="1" applyBorder="1" applyAlignment="1">
      <alignment vertical="top"/>
    </xf>
    <xf numFmtId="0" fontId="123" fillId="0" borderId="0" xfId="0" applyFont="1" applyFill="1" applyBorder="1" applyAlignment="1">
      <alignment vertical="top"/>
    </xf>
    <xf numFmtId="0" fontId="123" fillId="0" borderId="0" xfId="0" applyFont="1" applyFill="1" applyBorder="1" applyAlignment="1">
      <alignment vertical="center"/>
    </xf>
    <xf numFmtId="166" fontId="41" fillId="3" borderId="0" xfId="17" applyNumberFormat="1" applyFont="1" applyFill="1" applyAlignment="1">
      <alignment horizontal="right" vertical="center" indent="3"/>
    </xf>
    <xf numFmtId="166" fontId="53" fillId="3" borderId="0" xfId="17" applyNumberFormat="1" applyFont="1" applyFill="1" applyAlignment="1">
      <alignment horizontal="right" vertical="center" indent="3"/>
    </xf>
    <xf numFmtId="49" fontId="33" fillId="0" borderId="0" xfId="0" applyNumberFormat="1" applyFont="1" applyFill="1" applyBorder="1" applyAlignment="1">
      <alignment horizontal="right" vertical="center"/>
    </xf>
    <xf numFmtId="0" fontId="33" fillId="0" borderId="0" xfId="0" applyFont="1" applyFill="1" applyBorder="1" applyAlignment="1">
      <alignment horizontal="left" vertical="center"/>
    </xf>
    <xf numFmtId="0" fontId="33" fillId="0" borderId="0" xfId="3" applyFont="1" applyFill="1" applyBorder="1" applyAlignment="1">
      <alignment horizontal="left" vertical="center"/>
    </xf>
    <xf numFmtId="3" fontId="33" fillId="0" borderId="0" xfId="3" applyNumberFormat="1" applyFont="1" applyFill="1" applyBorder="1" applyAlignment="1">
      <alignment horizontal="right" vertical="center"/>
    </xf>
    <xf numFmtId="0" fontId="93" fillId="0" borderId="0" xfId="3" applyFont="1" applyAlignment="1">
      <alignment horizontal="left" vertical="center"/>
    </xf>
    <xf numFmtId="0" fontId="119" fillId="0" borderId="0" xfId="0" applyFont="1" applyAlignment="1">
      <alignment horizontal="right" vertical="center" indent="1"/>
    </xf>
    <xf numFmtId="0" fontId="145" fillId="0" borderId="0" xfId="0" applyFont="1"/>
    <xf numFmtId="0" fontId="93" fillId="0" borderId="0" xfId="0" applyFont="1" applyFill="1" applyBorder="1" applyAlignment="1">
      <alignment horizontal="left" vertical="center"/>
    </xf>
    <xf numFmtId="0" fontId="33" fillId="0" borderId="0" xfId="3" applyFont="1" applyAlignment="1">
      <alignment horizontal="right" vertical="center" indent="1"/>
    </xf>
    <xf numFmtId="0" fontId="33" fillId="3" borderId="0" xfId="18" applyFont="1" applyFill="1" applyBorder="1" applyAlignment="1">
      <alignment horizontal="left" vertical="center" wrapText="1"/>
    </xf>
    <xf numFmtId="0" fontId="93" fillId="0" borderId="0" xfId="0" applyFont="1" applyAlignment="1">
      <alignment vertical="center"/>
    </xf>
    <xf numFmtId="0" fontId="33" fillId="4" borderId="0" xfId="0" applyFont="1" applyFill="1" applyBorder="1" applyAlignment="1">
      <alignment horizontal="right" vertical="center" indent="1"/>
    </xf>
    <xf numFmtId="0" fontId="33" fillId="4" borderId="0" xfId="0" applyFont="1" applyFill="1" applyBorder="1" applyAlignment="1">
      <alignment horizontal="right" vertical="center" wrapText="1" indent="1"/>
    </xf>
    <xf numFmtId="0" fontId="51" fillId="3" borderId="0" xfId="20" applyFont="1" applyFill="1" applyBorder="1" applyAlignment="1">
      <alignment horizontal="right" vertical="center" wrapText="1" indent="1"/>
    </xf>
    <xf numFmtId="0" fontId="93" fillId="3" borderId="0" xfId="20" applyFont="1" applyFill="1" applyBorder="1" applyAlignment="1">
      <alignment horizontal="left" vertical="center" wrapText="1"/>
    </xf>
    <xf numFmtId="0" fontId="3" fillId="0" borderId="0" xfId="0" applyFont="1" applyAlignment="1"/>
    <xf numFmtId="0" fontId="16" fillId="0" borderId="0" xfId="0" applyFont="1" applyAlignment="1">
      <alignment horizontal="right" vertical="center"/>
    </xf>
    <xf numFmtId="175" fontId="145" fillId="0" borderId="0" xfId="0" applyNumberFormat="1" applyFont="1"/>
    <xf numFmtId="175" fontId="139" fillId="0" borderId="0" xfId="0" applyNumberFormat="1" applyFont="1"/>
    <xf numFmtId="0" fontId="139" fillId="0" borderId="0" xfId="0" applyFont="1"/>
    <xf numFmtId="175" fontId="89" fillId="0" borderId="0" xfId="0" applyNumberFormat="1" applyFont="1"/>
    <xf numFmtId="0" fontId="49" fillId="0" borderId="0" xfId="3" applyFont="1">
      <alignment vertical="top"/>
    </xf>
    <xf numFmtId="0" fontId="51" fillId="0" borderId="0" xfId="3" applyFont="1" applyFill="1" applyAlignment="1">
      <alignment horizontal="left" vertical="center"/>
    </xf>
    <xf numFmtId="10" fontId="0" fillId="0" borderId="0" xfId="0" applyNumberFormat="1" applyFont="1" applyAlignment="1">
      <alignment vertical="center"/>
    </xf>
    <xf numFmtId="0" fontId="101" fillId="0" borderId="0" xfId="0" applyFont="1" applyAlignment="1">
      <alignment vertical="center"/>
    </xf>
    <xf numFmtId="0" fontId="34" fillId="0" borderId="0" xfId="0" applyFont="1" applyFill="1" applyBorder="1" applyAlignment="1">
      <alignment horizontal="center" vertical="center" wrapText="1"/>
    </xf>
    <xf numFmtId="166" fontId="33" fillId="0" borderId="0" xfId="5" applyNumberFormat="1" applyFont="1" applyFill="1" applyBorder="1" applyAlignment="1" applyProtection="1">
      <alignment horizontal="right" vertical="center" wrapText="1"/>
    </xf>
    <xf numFmtId="10" fontId="33" fillId="0" borderId="0" xfId="4" applyNumberFormat="1" applyFont="1" applyFill="1" applyBorder="1" applyAlignment="1" applyProtection="1">
      <alignment horizontal="right" vertical="center" wrapText="1"/>
    </xf>
    <xf numFmtId="3" fontId="33" fillId="0" borderId="0" xfId="6" applyNumberFormat="1" applyFont="1" applyFill="1" applyBorder="1" applyAlignment="1" applyProtection="1">
      <alignment vertical="center"/>
    </xf>
    <xf numFmtId="3" fontId="32" fillId="0" borderId="0" xfId="6" applyNumberFormat="1" applyFont="1" applyFill="1" applyAlignment="1" applyProtection="1">
      <alignment horizontal="right" vertical="center"/>
    </xf>
    <xf numFmtId="0" fontId="32" fillId="0" borderId="0" xfId="0" applyFont="1" applyFill="1" applyBorder="1" applyAlignment="1">
      <alignment vertical="center" wrapText="1"/>
    </xf>
    <xf numFmtId="0" fontId="34" fillId="0" borderId="0" xfId="0" applyFont="1" applyFill="1" applyBorder="1" applyAlignment="1">
      <alignment vertical="center" wrapText="1"/>
    </xf>
    <xf numFmtId="0" fontId="33" fillId="0" borderId="0" xfId="0" applyFont="1" applyBorder="1" applyAlignment="1"/>
    <xf numFmtId="0" fontId="0" fillId="0" borderId="0" xfId="0" applyAlignment="1" applyProtection="1">
      <alignment vertical="center"/>
      <protection locked="0"/>
    </xf>
    <xf numFmtId="0" fontId="33" fillId="0" borderId="0" xfId="0" applyFont="1" applyFill="1" applyBorder="1" applyAlignment="1">
      <alignment horizontal="center" vertical="center" wrapText="1"/>
    </xf>
    <xf numFmtId="0" fontId="33" fillId="0" borderId="0" xfId="0" applyFont="1" applyFill="1" applyBorder="1"/>
    <xf numFmtId="0" fontId="105" fillId="0" borderId="0" xfId="0" applyFont="1" applyFill="1" applyBorder="1" applyAlignment="1">
      <alignment horizontal="center" vertical="center" wrapText="1"/>
    </xf>
    <xf numFmtId="3" fontId="41" fillId="0" borderId="0" xfId="7" applyNumberFormat="1" applyFont="1" applyFill="1" applyBorder="1" applyAlignment="1" applyProtection="1">
      <alignment horizontal="right" vertical="center"/>
    </xf>
    <xf numFmtId="3" fontId="40" fillId="0" borderId="0" xfId="7" applyNumberFormat="1" applyFont="1" applyFill="1" applyBorder="1" applyAlignment="1" applyProtection="1">
      <alignment horizontal="right" vertical="center"/>
    </xf>
    <xf numFmtId="0" fontId="40" fillId="0" borderId="0" xfId="27" applyFont="1" applyFill="1" applyAlignment="1" applyProtection="1">
      <alignment horizontal="left"/>
      <protection locked="0"/>
    </xf>
    <xf numFmtId="0" fontId="33" fillId="0" borderId="0" xfId="0" applyFont="1" applyAlignment="1"/>
    <xf numFmtId="0" fontId="39" fillId="0" borderId="0" xfId="0" applyFont="1" applyFill="1" applyAlignment="1">
      <alignment horizontal="center" vertical="center" wrapText="1"/>
    </xf>
    <xf numFmtId="0" fontId="32" fillId="0" borderId="0" xfId="0" applyFont="1" applyFill="1" applyBorder="1" applyAlignment="1">
      <alignment horizontal="center" vertical="center" wrapText="1"/>
    </xf>
    <xf numFmtId="3" fontId="41" fillId="0" borderId="0" xfId="0" applyNumberFormat="1" applyFont="1" applyFill="1" applyBorder="1" applyAlignment="1">
      <alignment horizontal="right" vertical="center" indent="2"/>
    </xf>
    <xf numFmtId="10" fontId="41" fillId="0" borderId="0" xfId="0" applyNumberFormat="1" applyFont="1" applyFill="1" applyBorder="1" applyAlignment="1">
      <alignment horizontal="right" vertical="center" inden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0" fontId="3" fillId="0" borderId="0" xfId="0" applyFont="1" applyAlignment="1">
      <alignment vertical="center"/>
    </xf>
    <xf numFmtId="0" fontId="33" fillId="0" borderId="0" xfId="0" applyFont="1" applyBorder="1" applyAlignment="1">
      <alignment horizontal="center" vertical="center"/>
    </xf>
    <xf numFmtId="14" fontId="41" fillId="0" borderId="0" xfId="3" applyNumberFormat="1" applyFont="1" applyFill="1" applyBorder="1" applyAlignment="1">
      <alignment horizontal="center" vertical="center"/>
    </xf>
    <xf numFmtId="0" fontId="49" fillId="0" borderId="0" xfId="0" applyFont="1" applyFill="1" applyBorder="1" applyAlignment="1">
      <alignment horizontal="right" vertical="center"/>
    </xf>
    <xf numFmtId="0" fontId="41" fillId="0" borderId="0" xfId="0" applyFont="1" applyFill="1" applyAlignment="1">
      <alignment wrapText="1"/>
    </xf>
    <xf numFmtId="0" fontId="0" fillId="0" borderId="0" xfId="0" applyFill="1" applyAlignment="1">
      <alignment wrapText="1"/>
    </xf>
    <xf numFmtId="14" fontId="40" fillId="0" borderId="0" xfId="3" applyNumberFormat="1" applyFont="1" applyFill="1" applyBorder="1" applyAlignment="1">
      <alignment horizontal="center" vertical="center" wrapText="1"/>
    </xf>
    <xf numFmtId="0" fontId="40" fillId="0" borderId="0" xfId="3" applyFont="1" applyFill="1" applyBorder="1" applyAlignment="1">
      <alignment horizontal="center" vertical="center" wrapText="1"/>
    </xf>
    <xf numFmtId="3" fontId="41" fillId="0" borderId="0" xfId="22" applyNumberFormat="1" applyFont="1" applyFill="1" applyBorder="1" applyAlignment="1">
      <alignment horizontal="right" vertical="center" indent="1"/>
    </xf>
    <xf numFmtId="10" fontId="41" fillId="0" borderId="0" xfId="22" applyNumberFormat="1" applyFont="1" applyFill="1" applyBorder="1" applyAlignment="1">
      <alignment horizontal="right" vertical="center" indent="2"/>
    </xf>
    <xf numFmtId="10" fontId="41" fillId="0" borderId="0" xfId="0" applyNumberFormat="1" applyFont="1" applyFill="1" applyBorder="1" applyAlignment="1">
      <alignment horizontal="right" indent="1"/>
    </xf>
    <xf numFmtId="0" fontId="88" fillId="0" borderId="0" xfId="0" applyFont="1" applyFill="1" applyAlignment="1">
      <alignment vertical="center"/>
    </xf>
    <xf numFmtId="0" fontId="33" fillId="0" borderId="0" xfId="22" applyFont="1" applyFill="1" applyBorder="1" applyAlignment="1">
      <alignment horizontal="left" vertical="center" wrapText="1"/>
    </xf>
    <xf numFmtId="0" fontId="49" fillId="0" borderId="0" xfId="0" applyFont="1" applyFill="1" applyBorder="1" applyAlignment="1">
      <alignment horizontal="right" vertical="center" indent="1"/>
    </xf>
    <xf numFmtId="14" fontId="33" fillId="0" borderId="0" xfId="0" applyNumberFormat="1" applyFont="1" applyFill="1" applyBorder="1" applyAlignment="1">
      <alignment horizontal="center" vertical="center" wrapText="1"/>
    </xf>
    <xf numFmtId="0" fontId="104" fillId="0" borderId="0" xfId="0" applyFont="1" applyFill="1" applyBorder="1" applyAlignment="1">
      <alignment horizontal="center" vertical="center" wrapText="1"/>
    </xf>
    <xf numFmtId="14" fontId="104" fillId="0" borderId="0" xfId="0" applyNumberFormat="1" applyFont="1" applyFill="1" applyBorder="1" applyAlignment="1">
      <alignment horizontal="center" vertical="center" wrapText="1"/>
    </xf>
    <xf numFmtId="0" fontId="33" fillId="0" borderId="0" xfId="0" applyFont="1" applyFill="1" applyAlignment="1">
      <alignment vertical="center" wrapText="1"/>
    </xf>
    <xf numFmtId="3" fontId="111" fillId="0" borderId="0" xfId="0" applyNumberFormat="1" applyFont="1" applyFill="1" applyAlignment="1">
      <alignment horizontal="center" vertical="center"/>
    </xf>
    <xf numFmtId="10" fontId="111" fillId="0" borderId="0" xfId="0" applyNumberFormat="1" applyFont="1" applyFill="1" applyAlignment="1">
      <alignment horizontal="center" vertical="center"/>
    </xf>
    <xf numFmtId="0" fontId="0" fillId="0" borderId="0" xfId="0" applyFont="1"/>
    <xf numFmtId="3" fontId="111" fillId="3" borderId="0" xfId="0" applyNumberFormat="1" applyFont="1" applyFill="1" applyBorder="1" applyAlignment="1">
      <alignment vertical="center"/>
    </xf>
    <xf numFmtId="0" fontId="3" fillId="3" borderId="0" xfId="0" applyFont="1" applyFill="1" applyBorder="1" applyAlignment="1">
      <alignment vertical="center"/>
    </xf>
    <xf numFmtId="3" fontId="3" fillId="3" borderId="0" xfId="0" applyNumberFormat="1" applyFont="1" applyFill="1" applyBorder="1" applyAlignment="1">
      <alignment horizontal="right" vertical="center" indent="1"/>
    </xf>
    <xf numFmtId="168" fontId="115" fillId="3" borderId="0" xfId="31" applyNumberFormat="1" applyFont="1" applyFill="1" applyAlignment="1" applyProtection="1">
      <alignment horizontal="right" vertical="center"/>
    </xf>
    <xf numFmtId="0" fontId="11" fillId="3" borderId="0" xfId="0" applyFont="1" applyFill="1" applyAlignment="1" applyProtection="1">
      <alignment vertical="center" wrapText="1"/>
      <protection locked="0"/>
    </xf>
    <xf numFmtId="0" fontId="11" fillId="3" borderId="0" xfId="0" applyFont="1" applyFill="1" applyAlignment="1" applyProtection="1">
      <alignment horizontal="left" vertical="center" wrapText="1" indent="1"/>
      <protection locked="0"/>
    </xf>
    <xf numFmtId="0" fontId="115" fillId="0" borderId="0" xfId="0" applyFont="1" applyFill="1" applyAlignment="1">
      <alignment vertical="center"/>
    </xf>
    <xf numFmtId="0" fontId="24" fillId="0" borderId="0" xfId="0" applyFont="1" applyFill="1" applyAlignment="1">
      <alignment horizontal="center"/>
    </xf>
    <xf numFmtId="0" fontId="31" fillId="0" borderId="0" xfId="0" applyFont="1" applyFill="1" applyAlignment="1">
      <alignment horizontal="center"/>
    </xf>
    <xf numFmtId="0" fontId="41" fillId="3" borderId="0" xfId="27" applyFont="1" applyFill="1" applyBorder="1" applyAlignment="1" applyProtection="1">
      <alignment horizontal="left" vertical="center" wrapText="1"/>
      <protection locked="0"/>
    </xf>
    <xf numFmtId="3" fontId="41" fillId="3" borderId="0" xfId="27" applyNumberFormat="1" applyFont="1" applyFill="1" applyBorder="1" applyAlignment="1" applyProtection="1">
      <alignment vertical="center"/>
    </xf>
    <xf numFmtId="0" fontId="41" fillId="3" borderId="0" xfId="27" applyFont="1" applyFill="1" applyBorder="1" applyAlignment="1" applyProtection="1">
      <alignment horizontal="left" vertical="center" wrapText="1"/>
    </xf>
    <xf numFmtId="0" fontId="73" fillId="3" borderId="0" xfId="27" applyFont="1" applyFill="1" applyBorder="1" applyAlignment="1" applyProtection="1">
      <alignment horizontal="left" vertical="center" wrapText="1"/>
    </xf>
    <xf numFmtId="3" fontId="73" fillId="3" borderId="0" xfId="27" applyNumberFormat="1" applyFont="1" applyFill="1" applyBorder="1" applyAlignment="1" applyProtection="1">
      <alignment vertical="center"/>
    </xf>
    <xf numFmtId="3" fontId="41" fillId="3" borderId="0" xfId="27" applyNumberFormat="1" applyFont="1" applyFill="1" applyBorder="1" applyAlignment="1" applyProtection="1">
      <alignment horizontal="right" vertical="center"/>
    </xf>
    <xf numFmtId="177" fontId="41" fillId="3" borderId="0" xfId="27" applyNumberFormat="1" applyFont="1" applyFill="1" applyBorder="1" applyAlignment="1" applyProtection="1">
      <alignment horizontal="right" vertical="center"/>
    </xf>
    <xf numFmtId="177" fontId="41" fillId="3" borderId="0" xfId="27" applyNumberFormat="1" applyFont="1" applyFill="1" applyBorder="1" applyAlignment="1" applyProtection="1">
      <alignment vertical="center"/>
    </xf>
    <xf numFmtId="3" fontId="73" fillId="3" borderId="0" xfId="27" applyNumberFormat="1" applyFont="1" applyFill="1" applyBorder="1" applyAlignment="1" applyProtection="1">
      <alignment horizontal="right" vertical="center"/>
    </xf>
    <xf numFmtId="177" fontId="73" fillId="3" borderId="0" xfId="27" applyNumberFormat="1" applyFont="1" applyFill="1" applyBorder="1" applyAlignment="1" applyProtection="1">
      <alignment horizontal="right" vertical="center"/>
    </xf>
    <xf numFmtId="177" fontId="73" fillId="3" borderId="0" xfId="27" applyNumberFormat="1" applyFont="1" applyFill="1" applyBorder="1" applyAlignment="1" applyProtection="1">
      <alignment vertical="center"/>
    </xf>
    <xf numFmtId="0" fontId="41" fillId="3" borderId="0" xfId="0" applyFont="1" applyFill="1" applyBorder="1" applyAlignment="1">
      <alignment vertical="center" wrapText="1"/>
    </xf>
    <xf numFmtId="3" fontId="41" fillId="3" borderId="0" xfId="8" applyNumberFormat="1" applyFont="1" applyFill="1" applyBorder="1" applyAlignment="1" applyProtection="1">
      <alignment horizontal="right" vertical="center"/>
    </xf>
    <xf numFmtId="10" fontId="41" fillId="3" borderId="0" xfId="4" applyNumberFormat="1" applyFont="1" applyFill="1" applyBorder="1" applyAlignment="1" applyProtection="1">
      <alignment horizontal="right" vertical="center" wrapText="1"/>
    </xf>
    <xf numFmtId="0" fontId="40" fillId="3" borderId="0" xfId="0" applyFont="1" applyFill="1" applyBorder="1" applyAlignment="1">
      <alignment horizontal="left" vertical="center" wrapText="1"/>
    </xf>
    <xf numFmtId="3" fontId="73" fillId="3" borderId="0" xfId="8" applyNumberFormat="1" applyFont="1" applyFill="1" applyBorder="1" applyAlignment="1" applyProtection="1">
      <alignment horizontal="right" vertical="center"/>
    </xf>
    <xf numFmtId="10" fontId="73" fillId="3" borderId="0" xfId="4" applyNumberFormat="1" applyFont="1" applyFill="1" applyBorder="1" applyAlignment="1" applyProtection="1">
      <alignment horizontal="right" vertical="center" wrapText="1"/>
    </xf>
    <xf numFmtId="0" fontId="129" fillId="3" borderId="0" xfId="0" applyFont="1" applyFill="1" applyBorder="1" applyAlignment="1">
      <alignment vertical="center"/>
    </xf>
    <xf numFmtId="167" fontId="41" fillId="3" borderId="0" xfId="1" applyNumberFormat="1" applyFont="1" applyFill="1" applyBorder="1" applyAlignment="1">
      <alignment horizontal="center" vertical="center"/>
    </xf>
    <xf numFmtId="167" fontId="41" fillId="3" borderId="0" xfId="1" applyNumberFormat="1" applyFont="1" applyFill="1" applyBorder="1" applyAlignment="1">
      <alignment horizontal="left" vertical="center" indent="1"/>
    </xf>
    <xf numFmtId="0" fontId="56" fillId="3" borderId="0" xfId="0" applyFont="1" applyFill="1" applyBorder="1" applyAlignment="1">
      <alignment vertical="center" wrapText="1"/>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3" fontId="57" fillId="3" borderId="0" xfId="9" applyNumberFormat="1" applyFont="1" applyFill="1" applyBorder="1" applyAlignment="1" applyProtection="1">
      <alignment vertical="center"/>
    </xf>
    <xf numFmtId="10" fontId="57" fillId="3" borderId="0" xfId="9" applyNumberFormat="1" applyFont="1" applyFill="1" applyBorder="1" applyAlignment="1" applyProtection="1">
      <alignment vertical="center"/>
    </xf>
    <xf numFmtId="0" fontId="57" fillId="3" borderId="0" xfId="0" applyFont="1" applyFill="1" applyBorder="1" applyAlignment="1">
      <alignment vertical="center" wrapText="1"/>
    </xf>
    <xf numFmtId="0" fontId="124" fillId="3" borderId="0" xfId="26" applyFont="1" applyFill="1" applyBorder="1" applyAlignment="1">
      <alignment vertical="center" wrapText="1"/>
    </xf>
    <xf numFmtId="0" fontId="34" fillId="3" borderId="0" xfId="0" applyFont="1" applyFill="1" applyBorder="1" applyAlignment="1">
      <alignment vertical="center" wrapText="1"/>
    </xf>
    <xf numFmtId="10" fontId="41" fillId="3" borderId="0" xfId="1" applyNumberFormat="1" applyFont="1" applyFill="1" applyAlignment="1">
      <alignment horizontal="right" vertical="center" wrapText="1"/>
    </xf>
    <xf numFmtId="3" fontId="41" fillId="3" borderId="0" xfId="0" applyNumberFormat="1" applyFont="1" applyFill="1" applyBorder="1" applyAlignment="1">
      <alignment horizontal="right" vertical="center" indent="2"/>
    </xf>
    <xf numFmtId="10" fontId="41" fillId="3" borderId="0" xfId="0" applyNumberFormat="1" applyFont="1" applyFill="1" applyBorder="1" applyAlignment="1">
      <alignment horizontal="right" vertical="center" indent="1"/>
    </xf>
    <xf numFmtId="10" fontId="41" fillId="3" borderId="0" xfId="4" applyNumberFormat="1" applyFont="1" applyFill="1" applyBorder="1" applyAlignment="1">
      <alignment horizontal="center" vertical="center"/>
    </xf>
    <xf numFmtId="171" fontId="41" fillId="3" borderId="0" xfId="0" applyNumberFormat="1" applyFont="1" applyFill="1" applyAlignment="1">
      <alignment horizontal="left" vertical="center" wrapText="1"/>
    </xf>
    <xf numFmtId="0" fontId="41" fillId="3" borderId="0" xfId="0" applyFont="1" applyFill="1" applyBorder="1" applyAlignment="1">
      <alignment vertical="center"/>
    </xf>
    <xf numFmtId="164" fontId="41" fillId="3" borderId="0" xfId="10" applyNumberFormat="1" applyFont="1" applyFill="1" applyAlignment="1">
      <alignment horizontal="right" vertical="center" indent="1"/>
    </xf>
    <xf numFmtId="10" fontId="41" fillId="3" borderId="0" xfId="4" applyNumberFormat="1" applyFont="1" applyFill="1" applyAlignment="1">
      <alignment horizontal="right" vertical="center" indent="1"/>
    </xf>
    <xf numFmtId="10" fontId="41" fillId="3" borderId="0" xfId="4"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1"/>
    </xf>
    <xf numFmtId="10" fontId="41" fillId="3" borderId="0" xfId="4" quotePrefix="1" applyNumberFormat="1" applyFont="1" applyFill="1" applyBorder="1" applyAlignment="1">
      <alignment horizontal="center"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3" fontId="33" fillId="3" borderId="0" xfId="9" applyNumberFormat="1" applyFont="1" applyFill="1" applyBorder="1" applyAlignment="1" applyProtection="1">
      <alignment vertical="center"/>
    </xf>
    <xf numFmtId="10" fontId="33" fillId="3" borderId="0" xfId="9" applyNumberFormat="1" applyFont="1" applyFill="1" applyBorder="1" applyAlignment="1" applyProtection="1">
      <alignment vertical="center"/>
    </xf>
    <xf numFmtId="0" fontId="40" fillId="12" borderId="0" xfId="3" applyFont="1" applyFill="1" applyBorder="1" applyAlignment="1">
      <alignment horizontal="center" vertical="center" wrapText="1"/>
    </xf>
    <xf numFmtId="0" fontId="64" fillId="13" borderId="0" xfId="3" applyFont="1" applyFill="1" applyBorder="1" applyAlignment="1">
      <alignment horizontal="left" vertical="center" indent="1"/>
    </xf>
    <xf numFmtId="166" fontId="40" fillId="14" borderId="0" xfId="16" applyNumberFormat="1" applyFont="1" applyFill="1" applyBorder="1" applyAlignment="1">
      <alignment horizontal="right" vertical="center" wrapText="1"/>
    </xf>
    <xf numFmtId="2" fontId="40" fillId="14" borderId="0" xfId="16" applyNumberFormat="1" applyFont="1" applyFill="1" applyBorder="1" applyAlignment="1">
      <alignment horizontal="center" vertical="center" wrapText="1"/>
    </xf>
    <xf numFmtId="10" fontId="40" fillId="14" borderId="0" xfId="16" applyNumberFormat="1" applyFont="1" applyFill="1" applyBorder="1" applyAlignment="1">
      <alignment horizontal="center" vertical="center" wrapText="1"/>
    </xf>
    <xf numFmtId="10" fontId="40" fillId="14" borderId="0" xfId="4" applyNumberFormat="1" applyFont="1" applyFill="1" applyAlignment="1">
      <alignment horizontal="center" vertical="center" wrapText="1"/>
    </xf>
    <xf numFmtId="166" fontId="40" fillId="14" borderId="0" xfId="4" applyNumberFormat="1" applyFont="1" applyFill="1" applyBorder="1" applyAlignment="1">
      <alignment horizontal="right" vertical="center" wrapText="1"/>
    </xf>
    <xf numFmtId="3" fontId="40" fillId="14" borderId="0" xfId="4" applyNumberFormat="1" applyFont="1" applyFill="1" applyBorder="1" applyAlignment="1">
      <alignment horizontal="right" vertical="center" wrapText="1"/>
    </xf>
    <xf numFmtId="3" fontId="40" fillId="14" borderId="0" xfId="16" applyNumberFormat="1" applyFont="1" applyFill="1" applyBorder="1" applyAlignment="1">
      <alignment horizontal="right" vertical="center" wrapText="1"/>
    </xf>
    <xf numFmtId="4" fontId="40" fillId="14" borderId="0" xfId="3" applyNumberFormat="1" applyFont="1" applyFill="1" applyBorder="1" applyAlignment="1">
      <alignment horizontal="center" vertical="center" wrapText="1"/>
    </xf>
    <xf numFmtId="10" fontId="40" fillId="14" borderId="0" xfId="3" applyNumberFormat="1" applyFont="1" applyFill="1" applyBorder="1" applyAlignment="1">
      <alignment horizontal="center" vertical="center" wrapText="1"/>
    </xf>
    <xf numFmtId="172" fontId="32" fillId="15" borderId="0" xfId="3" applyNumberFormat="1" applyFont="1" applyFill="1" applyBorder="1" applyAlignment="1">
      <alignment horizontal="center" vertical="center" wrapText="1"/>
    </xf>
    <xf numFmtId="173" fontId="49" fillId="14" borderId="0" xfId="3" applyNumberFormat="1" applyFont="1" applyFill="1" applyAlignment="1">
      <alignment horizontal="center" vertical="center"/>
    </xf>
    <xf numFmtId="0" fontId="32" fillId="14" borderId="0" xfId="3" applyFont="1" applyFill="1" applyBorder="1" applyAlignment="1">
      <alignment vertical="center"/>
    </xf>
    <xf numFmtId="173" fontId="49" fillId="12" borderId="0" xfId="3" applyNumberFormat="1" applyFont="1" applyFill="1" applyAlignment="1">
      <alignment horizontal="center" vertical="center"/>
    </xf>
    <xf numFmtId="0" fontId="49" fillId="12" borderId="0" xfId="3" applyFont="1" applyFill="1" applyBorder="1" applyAlignment="1">
      <alignment horizontal="left" vertical="center" wrapText="1"/>
    </xf>
    <xf numFmtId="0" fontId="15" fillId="17" borderId="0" xfId="3" applyFont="1" applyFill="1" applyAlignment="1">
      <alignment vertical="center"/>
    </xf>
    <xf numFmtId="3" fontId="133" fillId="17" borderId="6" xfId="3" applyNumberFormat="1" applyFont="1" applyFill="1" applyBorder="1" applyAlignment="1">
      <alignment horizontal="right" vertical="center"/>
    </xf>
    <xf numFmtId="3" fontId="133" fillId="17" borderId="0" xfId="3" applyNumberFormat="1" applyFont="1" applyFill="1" applyBorder="1" applyAlignment="1">
      <alignment vertical="center"/>
    </xf>
    <xf numFmtId="10" fontId="15" fillId="18" borderId="7" xfId="4" applyNumberFormat="1" applyFont="1" applyFill="1" applyBorder="1" applyAlignment="1">
      <alignment horizontal="right" vertical="center"/>
    </xf>
    <xf numFmtId="0" fontId="118" fillId="16" borderId="6" xfId="3" applyFont="1" applyFill="1" applyBorder="1" applyAlignment="1">
      <alignment horizontal="center" vertical="center"/>
    </xf>
    <xf numFmtId="3" fontId="133" fillId="17" borderId="0" xfId="3" applyNumberFormat="1" applyFont="1" applyFill="1" applyAlignment="1">
      <alignment horizontal="right" vertical="center"/>
    </xf>
    <xf numFmtId="0" fontId="115" fillId="16" borderId="6" xfId="3" applyFont="1" applyFill="1" applyBorder="1" applyAlignment="1">
      <alignment horizontal="right" vertical="center"/>
    </xf>
    <xf numFmtId="0" fontId="118" fillId="16" borderId="4" xfId="3" applyFont="1" applyFill="1" applyBorder="1" applyAlignment="1">
      <alignment horizontal="center" vertical="center"/>
    </xf>
    <xf numFmtId="0" fontId="15" fillId="3" borderId="0" xfId="3" applyFont="1" applyFill="1" applyAlignment="1">
      <alignment vertical="center"/>
    </xf>
    <xf numFmtId="3" fontId="133" fillId="3" borderId="0" xfId="3" applyNumberFormat="1" applyFont="1" applyFill="1" applyBorder="1" applyAlignment="1">
      <alignment horizontal="right" vertical="center"/>
    </xf>
    <xf numFmtId="10" fontId="15" fillId="4" borderId="7" xfId="4" applyNumberFormat="1" applyFont="1" applyFill="1" applyBorder="1" applyAlignment="1">
      <alignment horizontal="right" vertical="center"/>
    </xf>
    <xf numFmtId="0" fontId="32" fillId="16" borderId="0" xfId="3" applyFont="1" applyFill="1" applyAlignment="1">
      <alignment horizontal="center" vertical="center" wrapText="1"/>
    </xf>
    <xf numFmtId="0" fontId="21" fillId="16" borderId="0" xfId="3" applyFill="1">
      <alignment vertical="top"/>
    </xf>
    <xf numFmtId="2" fontId="63" fillId="17" borderId="0" xfId="3" applyNumberFormat="1" applyFont="1" applyFill="1" applyAlignment="1">
      <alignment horizontal="left" vertical="center"/>
    </xf>
    <xf numFmtId="166" fontId="40" fillId="17" borderId="0" xfId="1" applyNumberFormat="1" applyFont="1" applyFill="1" applyAlignment="1">
      <alignment horizontal="center" vertical="center"/>
    </xf>
    <xf numFmtId="10" fontId="69" fillId="17" borderId="0" xfId="3" applyNumberFormat="1" applyFont="1" applyFill="1" applyBorder="1" applyAlignment="1">
      <alignment horizontal="center" vertical="center"/>
    </xf>
    <xf numFmtId="0" fontId="49" fillId="17" borderId="0" xfId="3" applyFont="1" applyFill="1" applyBorder="1" applyAlignment="1">
      <alignment horizontal="center"/>
    </xf>
    <xf numFmtId="2" fontId="63" fillId="17" borderId="0" xfId="3" applyNumberFormat="1" applyFont="1" applyFill="1" applyAlignment="1">
      <alignment horizontal="left" vertical="center" wrapText="1"/>
    </xf>
    <xf numFmtId="166" fontId="40" fillId="18" borderId="0" xfId="1" applyNumberFormat="1" applyFont="1" applyFill="1" applyBorder="1" applyAlignment="1">
      <alignment horizontal="center" vertical="center"/>
    </xf>
    <xf numFmtId="10" fontId="71" fillId="18" borderId="0" xfId="3" applyNumberFormat="1" applyFont="1" applyFill="1" applyBorder="1" applyAlignment="1">
      <alignment horizontal="center"/>
    </xf>
    <xf numFmtId="0" fontId="71" fillId="18" borderId="0" xfId="3" applyFont="1" applyFill="1" applyBorder="1" applyAlignment="1">
      <alignment horizontal="center"/>
    </xf>
    <xf numFmtId="0" fontId="65" fillId="17" borderId="0" xfId="3" applyFont="1" applyFill="1" applyAlignment="1">
      <alignment horizontal="left" vertical="center"/>
    </xf>
    <xf numFmtId="166" fontId="73" fillId="17" borderId="0" xfId="17" applyNumberFormat="1" applyFont="1" applyFill="1" applyAlignment="1">
      <alignment horizontal="center" vertical="center"/>
    </xf>
    <xf numFmtId="10" fontId="52" fillId="18" borderId="0" xfId="3" applyNumberFormat="1" applyFont="1" applyFill="1" applyBorder="1" applyAlignment="1">
      <alignment horizontal="right" vertical="center" indent="2"/>
    </xf>
    <xf numFmtId="165" fontId="53" fillId="18" borderId="0" xfId="1" applyNumberFormat="1" applyFont="1" applyFill="1" applyBorder="1" applyAlignment="1">
      <alignment horizontal="center" vertical="center"/>
    </xf>
    <xf numFmtId="2" fontId="21" fillId="17" borderId="0" xfId="3" applyNumberFormat="1" applyFill="1" applyAlignment="1">
      <alignment horizontal="center" vertical="center"/>
    </xf>
    <xf numFmtId="3" fontId="63" fillId="17" borderId="0" xfId="3" applyNumberFormat="1" applyFont="1" applyFill="1" applyAlignment="1">
      <alignment horizontal="right" vertical="center"/>
    </xf>
    <xf numFmtId="2" fontId="74" fillId="17" borderId="0" xfId="3" applyNumberFormat="1" applyFont="1" applyFill="1" applyAlignment="1">
      <alignment horizontal="center" vertical="center"/>
    </xf>
    <xf numFmtId="0" fontId="33" fillId="4" borderId="0" xfId="0" applyFont="1" applyFill="1" applyBorder="1" applyAlignment="1">
      <alignment horizontal="left" vertical="center" indent="1"/>
    </xf>
    <xf numFmtId="0" fontId="91" fillId="4" borderId="0" xfId="0" applyFont="1" applyFill="1" applyBorder="1" applyAlignment="1">
      <alignment horizontal="center" vertical="center"/>
    </xf>
    <xf numFmtId="174" fontId="33" fillId="4" borderId="0" xfId="0" applyNumberFormat="1" applyFont="1" applyFill="1" applyBorder="1" applyAlignment="1" applyProtection="1">
      <alignment horizontal="right" vertical="center"/>
    </xf>
    <xf numFmtId="175" fontId="33" fillId="4" borderId="0" xfId="0" applyNumberFormat="1" applyFont="1" applyFill="1" applyBorder="1" applyAlignment="1" applyProtection="1">
      <alignment horizontal="right" vertical="center"/>
    </xf>
    <xf numFmtId="10" fontId="33" fillId="4" borderId="0" xfId="0" applyNumberFormat="1" applyFont="1" applyFill="1" applyBorder="1" applyAlignment="1">
      <alignment horizontal="right" vertical="center"/>
    </xf>
    <xf numFmtId="49" fontId="93" fillId="4" borderId="0" xfId="0" applyNumberFormat="1" applyFont="1" applyFill="1" applyBorder="1" applyAlignment="1">
      <alignment horizontal="right" vertical="center"/>
    </xf>
    <xf numFmtId="0" fontId="93" fillId="4" borderId="0" xfId="0" applyFont="1" applyFill="1" applyBorder="1" applyAlignment="1">
      <alignment horizontal="left" vertical="center" indent="1"/>
    </xf>
    <xf numFmtId="174" fontId="91" fillId="4" borderId="0" xfId="0" applyNumberFormat="1" applyFont="1" applyFill="1" applyBorder="1" applyAlignment="1" applyProtection="1">
      <alignment horizontal="right" vertical="center"/>
    </xf>
    <xf numFmtId="175" fontId="91" fillId="4" borderId="0" xfId="0" applyNumberFormat="1" applyFont="1" applyFill="1" applyBorder="1" applyAlignment="1" applyProtection="1">
      <alignment horizontal="right" vertical="center"/>
    </xf>
    <xf numFmtId="0" fontId="91" fillId="4" borderId="0" xfId="0" applyFont="1" applyFill="1" applyBorder="1" applyAlignment="1">
      <alignment horizontal="left" vertical="center"/>
    </xf>
    <xf numFmtId="49" fontId="91" fillId="4" borderId="0" xfId="0" applyNumberFormat="1" applyFont="1" applyFill="1" applyBorder="1" applyAlignment="1">
      <alignment horizontal="right" vertical="center"/>
    </xf>
    <xf numFmtId="0" fontId="33" fillId="4" borderId="0" xfId="3" applyFont="1" applyFill="1" applyBorder="1" applyAlignment="1">
      <alignment horizontal="center" vertical="center"/>
    </xf>
    <xf numFmtId="175" fontId="93" fillId="4" borderId="0" xfId="0" applyNumberFormat="1" applyFont="1" applyFill="1" applyBorder="1" applyAlignment="1" applyProtection="1">
      <alignment horizontal="right" vertical="center"/>
    </xf>
    <xf numFmtId="0" fontId="93" fillId="4" borderId="0" xfId="0" applyFont="1" applyFill="1" applyBorder="1" applyAlignment="1">
      <alignment horizontal="left" vertical="center" wrapText="1"/>
    </xf>
    <xf numFmtId="3" fontId="51" fillId="4" borderId="0" xfId="19" applyNumberFormat="1" applyFont="1" applyFill="1" applyBorder="1" applyAlignment="1">
      <alignment horizontal="right" vertical="center" indent="1"/>
    </xf>
    <xf numFmtId="0" fontId="126" fillId="3" borderId="0" xfId="0" applyFont="1" applyFill="1" applyBorder="1" applyAlignment="1">
      <alignment vertical="center" wrapText="1"/>
    </xf>
    <xf numFmtId="14" fontId="40" fillId="19" borderId="0" xfId="3" applyNumberFormat="1" applyFont="1" applyFill="1" applyBorder="1" applyAlignment="1">
      <alignment horizontal="center" vertical="center"/>
    </xf>
    <xf numFmtId="0" fontId="49" fillId="3" borderId="0" xfId="0" applyFont="1" applyFill="1" applyBorder="1" applyAlignment="1">
      <alignment horizontal="right" vertical="center" indent="1"/>
    </xf>
    <xf numFmtId="0" fontId="0" fillId="19" borderId="0" xfId="0" applyFill="1"/>
    <xf numFmtId="0" fontId="33" fillId="3" borderId="0" xfId="22" applyFont="1" applyFill="1" applyBorder="1" applyAlignment="1">
      <alignment horizontal="left" vertical="center"/>
    </xf>
    <xf numFmtId="3" fontId="41" fillId="3" borderId="0" xfId="22" applyNumberFormat="1" applyFont="1" applyFill="1" applyBorder="1" applyAlignment="1">
      <alignment horizontal="right" vertical="center" indent="1"/>
    </xf>
    <xf numFmtId="10" fontId="41" fillId="3" borderId="0" xfId="22" applyNumberFormat="1" applyFont="1" applyFill="1" applyBorder="1" applyAlignment="1">
      <alignment horizontal="right" vertical="center" indent="2"/>
    </xf>
    <xf numFmtId="10" fontId="41" fillId="3" borderId="0" xfId="0" applyNumberFormat="1" applyFont="1" applyFill="1" applyBorder="1" applyAlignment="1">
      <alignment horizontal="right" indent="1"/>
    </xf>
    <xf numFmtId="10" fontId="41" fillId="3" borderId="0" xfId="22" applyNumberFormat="1" applyFont="1" applyFill="1" applyBorder="1" applyAlignment="1">
      <alignment horizontal="right" vertical="center" indent="1"/>
    </xf>
    <xf numFmtId="0" fontId="32" fillId="20" borderId="0" xfId="22" applyFont="1" applyFill="1" applyBorder="1" applyAlignment="1">
      <alignment horizontal="left" vertical="center"/>
    </xf>
    <xf numFmtId="3" fontId="40" fillId="20" borderId="0" xfId="22" applyNumberFormat="1" applyFont="1" applyFill="1" applyBorder="1" applyAlignment="1">
      <alignment horizontal="right" vertical="center" indent="1"/>
    </xf>
    <xf numFmtId="10" fontId="40" fillId="20" borderId="0" xfId="22" applyNumberFormat="1" applyFont="1" applyFill="1" applyBorder="1" applyAlignment="1">
      <alignment horizontal="right" vertical="center" indent="2"/>
    </xf>
    <xf numFmtId="10" fontId="40" fillId="20" borderId="0" xfId="22" applyNumberFormat="1" applyFont="1" applyFill="1" applyBorder="1" applyAlignment="1">
      <alignment horizontal="right" vertical="center" indent="1"/>
    </xf>
    <xf numFmtId="0" fontId="33" fillId="19" borderId="0" xfId="3" applyFont="1" applyFill="1" applyBorder="1" applyAlignment="1">
      <alignment horizontal="center" vertical="center" wrapText="1"/>
    </xf>
    <xf numFmtId="0" fontId="89" fillId="3" borderId="0" xfId="0" applyFont="1" applyFill="1" applyAlignment="1">
      <alignment vertical="center"/>
    </xf>
    <xf numFmtId="3" fontId="51" fillId="3"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vertical="center"/>
      <protection hidden="1"/>
    </xf>
    <xf numFmtId="0" fontId="89" fillId="3" borderId="0" xfId="0" applyFont="1" applyFill="1" applyAlignment="1">
      <alignment vertical="center" wrapText="1"/>
    </xf>
    <xf numFmtId="0" fontId="93" fillId="3" borderId="0" xfId="0" applyFont="1" applyFill="1" applyAlignment="1">
      <alignment vertical="center"/>
    </xf>
    <xf numFmtId="3" fontId="33" fillId="3" borderId="0" xfId="23" quotePrefix="1" applyNumberFormat="1" applyFont="1" applyFill="1" applyBorder="1" applyAlignment="1" applyProtection="1">
      <alignment vertical="center"/>
      <protection hidden="1"/>
    </xf>
    <xf numFmtId="10" fontId="33" fillId="3" borderId="0" xfId="23" quotePrefix="1" applyNumberFormat="1" applyFont="1" applyFill="1" applyBorder="1" applyAlignment="1" applyProtection="1">
      <alignment vertical="center"/>
      <protection hidden="1"/>
    </xf>
    <xf numFmtId="0" fontId="93" fillId="3" borderId="0" xfId="0" applyFont="1" applyFill="1" applyAlignment="1">
      <alignment vertical="center" wrapText="1"/>
    </xf>
    <xf numFmtId="0" fontId="95" fillId="19" borderId="0" xfId="0" applyFont="1" applyFill="1" applyAlignment="1">
      <alignment vertical="center"/>
    </xf>
    <xf numFmtId="3" fontId="75" fillId="19" borderId="0" xfId="23" quotePrefix="1" applyNumberFormat="1" applyFont="1" applyFill="1" applyBorder="1" applyAlignment="1" applyProtection="1">
      <alignment vertical="center"/>
      <protection hidden="1"/>
    </xf>
    <xf numFmtId="10" fontId="75" fillId="19" borderId="0" xfId="23" quotePrefix="1" applyNumberFormat="1" applyFont="1" applyFill="1" applyBorder="1" applyAlignment="1" applyProtection="1">
      <alignment vertical="center"/>
      <protection hidden="1"/>
    </xf>
    <xf numFmtId="0" fontId="95" fillId="20" borderId="0" xfId="0" applyFont="1" applyFill="1" applyAlignment="1">
      <alignment vertical="center"/>
    </xf>
    <xf numFmtId="3" fontId="75" fillId="20" borderId="0" xfId="23" quotePrefix="1" applyNumberFormat="1" applyFont="1" applyFill="1" applyBorder="1" applyAlignment="1" applyProtection="1">
      <alignment vertical="center"/>
      <protection hidden="1"/>
    </xf>
    <xf numFmtId="10" fontId="75" fillId="20" borderId="0" xfId="23" quotePrefix="1" applyNumberFormat="1" applyFont="1" applyFill="1" applyBorder="1" applyAlignment="1" applyProtection="1">
      <alignment vertical="center"/>
      <protection hidden="1"/>
    </xf>
    <xf numFmtId="0" fontId="41" fillId="19" borderId="0" xfId="3" applyFont="1" applyFill="1" applyBorder="1" applyAlignment="1">
      <alignment horizontal="center" vertical="center" wrapText="1"/>
    </xf>
    <xf numFmtId="0" fontId="75" fillId="20" borderId="0" xfId="0" applyFont="1" applyFill="1" applyBorder="1" applyAlignment="1">
      <alignment vertical="center" wrapText="1"/>
    </xf>
    <xf numFmtId="3" fontId="40" fillId="21" borderId="0" xfId="23" quotePrefix="1" applyNumberFormat="1" applyFont="1" applyFill="1" applyBorder="1" applyAlignment="1" applyProtection="1">
      <alignment vertical="center"/>
      <protection hidden="1"/>
    </xf>
    <xf numFmtId="10" fontId="73" fillId="21" borderId="0" xfId="23" quotePrefix="1" applyNumberFormat="1" applyFont="1" applyFill="1" applyBorder="1" applyAlignment="1" applyProtection="1">
      <alignment vertical="center"/>
      <protection hidden="1"/>
    </xf>
    <xf numFmtId="3" fontId="73" fillId="21" borderId="0" xfId="23" quotePrefix="1" applyNumberFormat="1" applyFont="1" applyFill="1" applyBorder="1" applyAlignment="1" applyProtection="1">
      <alignment vertical="center"/>
      <protection hidden="1"/>
    </xf>
    <xf numFmtId="0" fontId="0" fillId="19" borderId="0" xfId="0" applyFill="1" applyBorder="1"/>
    <xf numFmtId="0" fontId="34" fillId="3" borderId="0" xfId="23" quotePrefix="1" applyNumberFormat="1" applyFont="1" applyFill="1" applyBorder="1" applyAlignment="1">
      <alignment vertical="center" wrapText="1"/>
    </xf>
    <xf numFmtId="3" fontId="49" fillId="22" borderId="0" xfId="0" applyNumberFormat="1" applyFont="1" applyFill="1" applyBorder="1" applyAlignment="1">
      <alignment horizontal="right" vertical="center" wrapText="1" indent="1"/>
    </xf>
    <xf numFmtId="10" fontId="49" fillId="3" borderId="0" xfId="0" applyNumberFormat="1" applyFont="1" applyFill="1" applyBorder="1" applyAlignment="1">
      <alignment horizontal="center" vertical="center"/>
    </xf>
    <xf numFmtId="3" fontId="49" fillId="3" borderId="0" xfId="0" applyNumberFormat="1" applyFont="1" applyFill="1" applyBorder="1" applyAlignment="1">
      <alignment horizontal="right" vertical="center" indent="1"/>
    </xf>
    <xf numFmtId="0" fontId="34" fillId="3" borderId="0" xfId="23" quotePrefix="1" applyNumberFormat="1" applyFont="1" applyFill="1" applyBorder="1" applyAlignment="1">
      <alignment vertical="center"/>
    </xf>
    <xf numFmtId="0" fontId="34" fillId="3" borderId="0" xfId="23" applyNumberFormat="1" applyFont="1" applyFill="1" applyBorder="1" applyAlignment="1">
      <alignment vertical="center"/>
    </xf>
    <xf numFmtId="0" fontId="69" fillId="23" borderId="0" xfId="0" applyFont="1" applyFill="1" applyBorder="1" applyAlignment="1">
      <alignment vertical="center" wrapText="1"/>
    </xf>
    <xf numFmtId="3" fontId="67" fillId="23" borderId="0" xfId="0" applyNumberFormat="1" applyFont="1" applyFill="1" applyBorder="1" applyAlignment="1">
      <alignment horizontal="right" vertical="center" wrapText="1" indent="1"/>
    </xf>
    <xf numFmtId="10" fontId="67" fillId="20" borderId="0" xfId="0" applyNumberFormat="1" applyFont="1" applyFill="1" applyBorder="1" applyAlignment="1">
      <alignment horizontal="center" vertical="center"/>
    </xf>
    <xf numFmtId="3" fontId="69" fillId="23" borderId="0" xfId="0" applyNumberFormat="1" applyFont="1" applyFill="1" applyBorder="1" applyAlignment="1">
      <alignment horizontal="right" vertical="center" wrapText="1" indent="1"/>
    </xf>
    <xf numFmtId="10" fontId="69" fillId="20" borderId="0" xfId="0" applyNumberFormat="1" applyFont="1" applyFill="1" applyBorder="1" applyAlignment="1">
      <alignment horizontal="center" vertical="center"/>
    </xf>
    <xf numFmtId="10" fontId="69" fillId="19" borderId="0" xfId="0" applyNumberFormat="1" applyFont="1" applyFill="1" applyBorder="1" applyAlignment="1">
      <alignment horizontal="center" vertical="center"/>
    </xf>
    <xf numFmtId="0" fontId="32" fillId="19" borderId="0" xfId="3" applyFont="1" applyFill="1" applyBorder="1" applyAlignment="1">
      <alignment horizontal="left" vertical="center" wrapText="1"/>
    </xf>
    <xf numFmtId="14" fontId="33" fillId="19" borderId="0" xfId="3" applyNumberFormat="1" applyFont="1" applyFill="1" applyBorder="1" applyAlignment="1">
      <alignment horizontal="right" vertical="center" wrapText="1"/>
    </xf>
    <xf numFmtId="0" fontId="33" fillId="19" borderId="0" xfId="3" applyFont="1" applyFill="1" applyBorder="1" applyAlignment="1">
      <alignment horizontal="left" vertical="center" wrapText="1"/>
    </xf>
    <xf numFmtId="0" fontId="32" fillId="19" borderId="0" xfId="3" applyFont="1" applyFill="1" applyBorder="1" applyAlignment="1">
      <alignment horizontal="right" vertical="center" wrapText="1" indent="1"/>
    </xf>
    <xf numFmtId="10" fontId="84" fillId="19" borderId="0" xfId="0" applyNumberFormat="1" applyFont="1" applyFill="1" applyBorder="1" applyAlignment="1">
      <alignment horizontal="center" vertical="center"/>
    </xf>
    <xf numFmtId="10" fontId="49" fillId="19" borderId="0" xfId="0" applyNumberFormat="1" applyFont="1" applyFill="1" applyBorder="1" applyAlignment="1">
      <alignment horizontal="center" vertical="center"/>
    </xf>
    <xf numFmtId="0" fontId="33" fillId="19" borderId="0" xfId="0" applyFont="1" applyFill="1" applyBorder="1" applyAlignment="1">
      <alignment horizontal="center" vertical="center" wrapText="1"/>
    </xf>
    <xf numFmtId="14" fontId="40" fillId="19" borderId="0" xfId="3" applyNumberFormat="1" applyFont="1" applyFill="1" applyBorder="1" applyAlignment="1">
      <alignment horizontal="center" vertical="center" wrapText="1"/>
    </xf>
    <xf numFmtId="0" fontId="33" fillId="19" borderId="0" xfId="0" applyFont="1" applyFill="1" applyBorder="1" applyAlignment="1">
      <alignment vertical="center" wrapText="1"/>
    </xf>
    <xf numFmtId="0" fontId="53" fillId="3" borderId="0" xfId="22" applyFont="1" applyFill="1" applyBorder="1" applyAlignment="1">
      <alignment horizontal="left" vertical="center" wrapText="1"/>
    </xf>
    <xf numFmtId="3" fontId="53" fillId="3" borderId="0" xfId="22" applyNumberFormat="1" applyFont="1" applyFill="1" applyBorder="1" applyAlignment="1">
      <alignment horizontal="right" vertical="center" indent="1"/>
    </xf>
    <xf numFmtId="10" fontId="53" fillId="3" borderId="0" xfId="22" applyNumberFormat="1" applyFont="1" applyFill="1" applyBorder="1" applyAlignment="1">
      <alignment horizontal="right" vertical="center" indent="1"/>
    </xf>
    <xf numFmtId="0" fontId="73" fillId="21" borderId="0" xfId="22" applyFont="1" applyFill="1" applyBorder="1" applyAlignment="1">
      <alignment horizontal="left" vertical="center"/>
    </xf>
    <xf numFmtId="3" fontId="73" fillId="21" borderId="0" xfId="22" applyNumberFormat="1" applyFont="1" applyFill="1" applyBorder="1" applyAlignment="1">
      <alignment horizontal="right" vertical="center" indent="1"/>
    </xf>
    <xf numFmtId="10" fontId="73" fillId="21" borderId="0" xfId="22" applyNumberFormat="1" applyFont="1" applyFill="1" applyBorder="1" applyAlignment="1">
      <alignment horizontal="right" vertical="center" indent="1"/>
    </xf>
    <xf numFmtId="0" fontId="141" fillId="19" borderId="0" xfId="0" applyFont="1" applyFill="1" applyBorder="1" applyAlignment="1" applyProtection="1">
      <alignment horizontal="center" vertical="center" wrapText="1" readingOrder="1"/>
      <protection locked="0"/>
    </xf>
    <xf numFmtId="0" fontId="32" fillId="24" borderId="0" xfId="0" applyFont="1" applyFill="1" applyBorder="1" applyAlignment="1" applyProtection="1">
      <alignment vertical="center" wrapText="1" readingOrder="1"/>
      <protection locked="0"/>
    </xf>
    <xf numFmtId="3" fontId="32" fillId="19" borderId="0" xfId="0" applyNumberFormat="1" applyFont="1" applyFill="1" applyBorder="1" applyAlignment="1" applyProtection="1">
      <alignment vertical="center" wrapText="1" readingOrder="1"/>
      <protection locked="0"/>
    </xf>
    <xf numFmtId="0" fontId="32" fillId="25" borderId="0" xfId="0" applyFont="1" applyFill="1" applyBorder="1" applyAlignment="1" applyProtection="1">
      <alignment vertical="center" wrapText="1" readingOrder="1"/>
      <protection locked="0"/>
    </xf>
    <xf numFmtId="3" fontId="32" fillId="20" borderId="0" xfId="0" applyNumberFormat="1" applyFont="1" applyFill="1" applyBorder="1" applyAlignment="1" applyProtection="1">
      <alignment vertical="center" wrapText="1" readingOrder="1"/>
      <protection locked="0"/>
    </xf>
    <xf numFmtId="0" fontId="33" fillId="26" borderId="0" xfId="0" applyFont="1" applyFill="1" applyBorder="1" applyAlignment="1" applyProtection="1">
      <alignment vertical="center" wrapText="1" readingOrder="1"/>
      <protection locked="0"/>
    </xf>
    <xf numFmtId="3" fontId="33" fillId="3" borderId="0" xfId="0" applyNumberFormat="1" applyFont="1" applyFill="1" applyBorder="1" applyAlignment="1" applyProtection="1">
      <alignment vertical="center" wrapText="1" readingOrder="1"/>
      <protection locked="0"/>
    </xf>
    <xf numFmtId="0" fontId="33" fillId="10" borderId="0" xfId="28" applyFont="1" applyFill="1" applyBorder="1" applyAlignment="1">
      <alignment horizontal="center" vertical="center" wrapText="1"/>
    </xf>
    <xf numFmtId="3" fontId="51" fillId="3" borderId="0" xfId="23" quotePrefix="1" applyNumberFormat="1" applyFont="1" applyFill="1" applyBorder="1" applyAlignment="1" applyProtection="1">
      <alignment horizontal="right" vertical="center"/>
      <protection hidden="1"/>
    </xf>
    <xf numFmtId="0" fontId="69" fillId="3" borderId="0" xfId="0" applyFont="1" applyFill="1" applyBorder="1" applyAlignment="1">
      <alignment horizontal="right" vertical="center" indent="1"/>
    </xf>
    <xf numFmtId="0" fontId="27" fillId="0" borderId="0" xfId="3" applyFont="1" applyFill="1" applyBorder="1" applyAlignment="1"/>
    <xf numFmtId="49" fontId="120" fillId="0" borderId="0" xfId="3" applyNumberFormat="1" applyFont="1" applyFill="1" applyBorder="1" applyAlignment="1">
      <alignment horizontal="right" vertical="center"/>
    </xf>
    <xf numFmtId="3" fontId="51" fillId="4"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horizontal="right" vertical="center"/>
      <protection hidden="1"/>
    </xf>
    <xf numFmtId="0" fontId="51" fillId="3" borderId="0" xfId="0" applyFont="1" applyFill="1" applyAlignment="1">
      <alignment horizontal="left" vertical="center"/>
    </xf>
    <xf numFmtId="3" fontId="89" fillId="3" borderId="0" xfId="0" applyNumberFormat="1" applyFont="1" applyFill="1" applyAlignment="1">
      <alignment vertical="center"/>
    </xf>
    <xf numFmtId="0" fontId="150" fillId="0" borderId="0" xfId="0" applyFont="1"/>
    <xf numFmtId="0" fontId="151" fillId="0" borderId="0" xfId="3" applyFont="1" applyFill="1" applyBorder="1" applyAlignment="1"/>
    <xf numFmtId="0" fontId="152" fillId="0" borderId="0" xfId="3" applyFont="1" applyFill="1" applyBorder="1" applyAlignment="1">
      <alignment horizontal="right" vertical="center"/>
    </xf>
    <xf numFmtId="0" fontId="152" fillId="0" borderId="0" xfId="3" applyFont="1" applyFill="1" applyBorder="1" applyAlignment="1">
      <alignment horizontal="left" vertical="center"/>
    </xf>
    <xf numFmtId="0" fontId="152" fillId="0" borderId="0" xfId="28" applyFont="1" applyFill="1" applyBorder="1" applyAlignment="1">
      <alignment horizontal="left" vertical="center"/>
    </xf>
    <xf numFmtId="0" fontId="156" fillId="0" borderId="0" xfId="28" applyFont="1" applyFill="1" applyBorder="1" applyAlignment="1">
      <alignment horizontal="left" vertical="center"/>
    </xf>
    <xf numFmtId="0" fontId="154" fillId="0" borderId="0" xfId="3" applyFont="1" applyFill="1" applyBorder="1" applyAlignment="1">
      <alignment horizontal="left" vertical="center"/>
    </xf>
    <xf numFmtId="0" fontId="154" fillId="0" borderId="0" xfId="3" applyFont="1" applyFill="1" applyAlignment="1">
      <alignment horizontal="left" vertical="center"/>
    </xf>
    <xf numFmtId="0" fontId="152" fillId="8" borderId="0" xfId="3" applyFont="1" applyFill="1" applyBorder="1" applyAlignment="1">
      <alignment horizontal="left" vertical="center"/>
    </xf>
    <xf numFmtId="0" fontId="154" fillId="0" borderId="0" xfId="0" applyFont="1" applyAlignment="1">
      <alignment horizontal="left" vertical="center"/>
    </xf>
    <xf numFmtId="14" fontId="154" fillId="0" borderId="0" xfId="0" applyNumberFormat="1" applyFont="1" applyAlignment="1">
      <alignment horizontal="right" vertical="center"/>
    </xf>
    <xf numFmtId="0" fontId="154" fillId="0" borderId="0" xfId="0" applyFont="1" applyAlignment="1">
      <alignment horizontal="right" vertical="center"/>
    </xf>
    <xf numFmtId="0" fontId="166" fillId="0" borderId="0" xfId="3" applyFont="1" applyAlignment="1">
      <alignment horizontal="left" vertical="center"/>
    </xf>
    <xf numFmtId="0" fontId="154" fillId="0" borderId="0" xfId="3" applyFont="1" applyAlignment="1">
      <alignment horizontal="left" vertical="center"/>
    </xf>
    <xf numFmtId="0" fontId="152" fillId="0" borderId="0" xfId="0" applyFont="1" applyAlignment="1">
      <alignment horizontal="right" vertical="center" indent="1"/>
    </xf>
    <xf numFmtId="14" fontId="167" fillId="0" borderId="0" xfId="0" applyNumberFormat="1" applyFont="1" applyAlignment="1">
      <alignment horizontal="right" vertical="center"/>
    </xf>
    <xf numFmtId="0" fontId="167" fillId="0" borderId="0" xfId="3" applyFont="1" applyFill="1">
      <alignment vertical="top"/>
    </xf>
    <xf numFmtId="0" fontId="154" fillId="0" borderId="0" xfId="0" applyFont="1" applyAlignment="1">
      <alignment horizontal="left"/>
    </xf>
    <xf numFmtId="0" fontId="153" fillId="0" borderId="0" xfId="0" applyFont="1" applyAlignment="1">
      <alignment horizontal="left" vertical="center"/>
    </xf>
    <xf numFmtId="0" fontId="19" fillId="0" borderId="0" xfId="3" applyFont="1" applyFill="1" applyAlignment="1"/>
    <xf numFmtId="0" fontId="19" fillId="0" borderId="0" xfId="3" applyFont="1" applyFill="1" applyAlignment="1">
      <alignment horizontal="center"/>
    </xf>
    <xf numFmtId="0" fontId="156" fillId="0" borderId="0" xfId="3" applyFont="1" applyFill="1" applyAlignment="1">
      <alignment horizontal="left" vertical="center"/>
    </xf>
    <xf numFmtId="0" fontId="26" fillId="0" borderId="0" xfId="3" applyFont="1" applyFill="1" applyAlignment="1">
      <alignment horizontal="center"/>
    </xf>
    <xf numFmtId="0" fontId="154" fillId="0" borderId="0" xfId="0" applyFont="1" applyFill="1" applyAlignment="1">
      <alignment horizontal="right" vertical="center"/>
    </xf>
    <xf numFmtId="0" fontId="152" fillId="0" borderId="0" xfId="3" applyFont="1" applyAlignment="1">
      <alignment horizontal="left" vertical="center"/>
    </xf>
    <xf numFmtId="0" fontId="152" fillId="0" borderId="0" xfId="3" applyFont="1" applyFill="1" applyAlignment="1">
      <alignment horizontal="left" vertical="center"/>
    </xf>
    <xf numFmtId="0" fontId="167" fillId="0" borderId="0" xfId="3" applyFont="1" applyFill="1" applyBorder="1" applyAlignment="1">
      <alignment horizontal="left" vertical="center"/>
    </xf>
    <xf numFmtId="0" fontId="23" fillId="0" borderId="0" xfId="15" applyFont="1" applyFill="1" applyAlignment="1"/>
    <xf numFmtId="0" fontId="156" fillId="0" borderId="0" xfId="15" applyFont="1" applyFill="1" applyAlignment="1">
      <alignment horizontal="left" vertical="center"/>
    </xf>
    <xf numFmtId="0" fontId="153" fillId="0" borderId="0" xfId="24" applyFont="1"/>
    <xf numFmtId="0" fontId="167" fillId="0" borderId="0" xfId="24" applyFont="1" applyAlignment="1">
      <alignment vertical="center"/>
    </xf>
    <xf numFmtId="0" fontId="88" fillId="0" borderId="0" xfId="24" applyFont="1" applyFill="1" applyAlignment="1">
      <alignment vertical="center"/>
    </xf>
    <xf numFmtId="0" fontId="173" fillId="0" borderId="0" xfId="24" applyFont="1" applyAlignment="1">
      <alignment vertical="center"/>
    </xf>
    <xf numFmtId="0" fontId="154" fillId="0" borderId="0" xfId="0" applyFont="1" applyFill="1" applyAlignment="1">
      <alignment horizontal="left" vertical="center"/>
    </xf>
    <xf numFmtId="0" fontId="167" fillId="0" borderId="0" xfId="0" applyFont="1" applyFill="1" applyAlignment="1">
      <alignment horizontal="left" vertical="center"/>
    </xf>
    <xf numFmtId="0" fontId="161" fillId="0" borderId="0" xfId="0" applyFont="1" applyFill="1" applyBorder="1" applyAlignment="1">
      <alignment vertical="center"/>
    </xf>
    <xf numFmtId="0" fontId="154" fillId="0" borderId="0" xfId="0" applyFont="1" applyFill="1" applyAlignment="1">
      <alignment horizontal="left"/>
    </xf>
    <xf numFmtId="0" fontId="167" fillId="0" borderId="0" xfId="0" applyFont="1" applyAlignment="1">
      <alignment horizontal="left" vertical="center"/>
    </xf>
    <xf numFmtId="0" fontId="166" fillId="0" borderId="0" xfId="0" applyFont="1" applyFill="1" applyBorder="1" applyAlignment="1">
      <alignment vertical="center"/>
    </xf>
    <xf numFmtId="0" fontId="153" fillId="0" borderId="0" xfId="0" applyFont="1" applyAlignment="1">
      <alignment vertical="center"/>
    </xf>
    <xf numFmtId="0" fontId="154" fillId="0" borderId="0" xfId="27" applyFont="1" applyFill="1" applyAlignment="1" applyProtection="1">
      <alignment horizontal="left"/>
      <protection locked="0"/>
    </xf>
    <xf numFmtId="0" fontId="154" fillId="0" borderId="0" xfId="0" applyFont="1" applyFill="1" applyBorder="1" applyAlignment="1">
      <alignment horizontal="left" vertical="center"/>
    </xf>
    <xf numFmtId="0" fontId="23" fillId="0" borderId="0" xfId="0" applyFont="1" applyFill="1" applyAlignment="1">
      <alignment horizontal="center"/>
    </xf>
    <xf numFmtId="0" fontId="180" fillId="27" borderId="0" xfId="3" applyFont="1" applyFill="1">
      <alignment vertical="top"/>
    </xf>
    <xf numFmtId="0" fontId="33" fillId="27" borderId="0" xfId="3" applyFont="1" applyFill="1">
      <alignment vertical="top"/>
    </xf>
    <xf numFmtId="0" fontId="32" fillId="11" borderId="0" xfId="0" applyFont="1" applyFill="1" applyBorder="1" applyAlignment="1"/>
    <xf numFmtId="0" fontId="32" fillId="11" borderId="0" xfId="3" applyFont="1" applyFill="1" applyAlignment="1">
      <alignment horizontal="left" vertical="center" wrapText="1"/>
    </xf>
    <xf numFmtId="0" fontId="32" fillId="11" borderId="0" xfId="3" applyFont="1" applyFill="1" applyAlignment="1">
      <alignment horizontal="center" vertical="center" wrapText="1"/>
    </xf>
    <xf numFmtId="0" fontId="32" fillId="11" borderId="0" xfId="3" applyFont="1" applyFill="1" applyAlignment="1">
      <alignment horizontal="left" vertical="center" wrapText="1" indent="1"/>
    </xf>
    <xf numFmtId="0" fontId="155" fillId="11" borderId="0" xfId="3" applyFont="1" applyFill="1" applyBorder="1" applyAlignment="1">
      <alignment horizontal="left" vertical="center"/>
    </xf>
    <xf numFmtId="0" fontId="155" fillId="11" borderId="0" xfId="3" applyFont="1" applyFill="1" applyBorder="1" applyAlignment="1">
      <alignment horizontal="center" vertical="center"/>
    </xf>
    <xf numFmtId="0" fontId="155" fillId="11" borderId="0" xfId="3" applyFont="1" applyFill="1" applyBorder="1" applyAlignment="1">
      <alignment horizontal="left" vertical="center" indent="1"/>
    </xf>
    <xf numFmtId="0" fontId="155" fillId="11" borderId="0" xfId="3" applyFont="1" applyFill="1" applyBorder="1" applyAlignment="1">
      <alignment horizontal="center" vertical="center" wrapText="1"/>
    </xf>
    <xf numFmtId="0" fontId="40" fillId="28" borderId="0" xfId="3" applyFont="1" applyFill="1" applyAlignment="1">
      <alignment horizontal="left" vertical="center"/>
    </xf>
    <xf numFmtId="0" fontId="33" fillId="28" borderId="0" xfId="3" applyFont="1" applyFill="1" applyAlignment="1">
      <alignment horizontal="left" vertical="center"/>
    </xf>
    <xf numFmtId="0" fontId="33" fillId="28" borderId="0" xfId="3" applyFont="1" applyFill="1" applyAlignment="1">
      <alignment vertical="center"/>
    </xf>
    <xf numFmtId="3" fontId="32" fillId="28" borderId="0" xfId="3" applyNumberFormat="1" applyFont="1" applyFill="1" applyAlignment="1">
      <alignment horizontal="right" vertical="center"/>
    </xf>
    <xf numFmtId="10" fontId="32" fillId="28" borderId="0" xfId="0" applyNumberFormat="1" applyFont="1" applyFill="1" applyAlignment="1">
      <alignment horizontal="right" vertical="center"/>
    </xf>
    <xf numFmtId="0" fontId="33" fillId="11" borderId="0" xfId="0" applyFont="1" applyFill="1" applyBorder="1" applyAlignment="1">
      <alignment horizontal="center" wrapText="1"/>
    </xf>
    <xf numFmtId="0" fontId="153" fillId="11" borderId="0" xfId="0" applyFont="1" applyFill="1" applyBorder="1" applyAlignment="1">
      <alignment horizontal="center" vertical="top" wrapText="1"/>
    </xf>
    <xf numFmtId="0" fontId="75" fillId="28" borderId="0" xfId="0" applyFont="1" applyFill="1" applyBorder="1" applyAlignment="1">
      <alignment vertical="center" wrapText="1"/>
    </xf>
    <xf numFmtId="3" fontId="32" fillId="28" borderId="0" xfId="19" applyNumberFormat="1" applyFont="1" applyFill="1" applyBorder="1" applyAlignment="1">
      <alignment horizontal="right" vertical="center"/>
    </xf>
    <xf numFmtId="10" fontId="32" fillId="28" borderId="0" xfId="19" applyNumberFormat="1" applyFont="1" applyFill="1" applyAlignment="1">
      <alignment vertical="center"/>
    </xf>
    <xf numFmtId="0" fontId="32" fillId="11" borderId="0" xfId="0" applyFont="1" applyFill="1" applyBorder="1" applyAlignment="1" applyProtection="1">
      <alignment horizontal="center" vertical="center" wrapText="1"/>
      <protection locked="0"/>
    </xf>
    <xf numFmtId="0" fontId="51" fillId="11" borderId="0" xfId="0" applyFont="1" applyFill="1" applyBorder="1" applyAlignment="1" applyProtection="1">
      <alignment horizontal="center" vertical="center" wrapText="1"/>
      <protection locked="0"/>
    </xf>
    <xf numFmtId="3" fontId="32" fillId="29" borderId="0" xfId="19" applyNumberFormat="1" applyFont="1" applyFill="1" applyBorder="1" applyAlignment="1">
      <alignment horizontal="right" vertical="center" indent="1"/>
    </xf>
    <xf numFmtId="0" fontId="32" fillId="28" borderId="0" xfId="3" applyFont="1" applyFill="1" applyAlignment="1">
      <alignment horizontal="center" vertical="center" wrapText="1"/>
    </xf>
    <xf numFmtId="0" fontId="67" fillId="28" borderId="0" xfId="3" applyFont="1" applyFill="1" applyAlignment="1">
      <alignment horizontal="left" vertical="center" wrapText="1"/>
    </xf>
    <xf numFmtId="3" fontId="67" fillId="28" borderId="0" xfId="3" applyNumberFormat="1" applyFont="1" applyFill="1" applyAlignment="1">
      <alignment horizontal="right" vertical="center" wrapText="1"/>
    </xf>
    <xf numFmtId="0" fontId="33" fillId="28" borderId="0" xfId="3" applyFont="1" applyFill="1" applyAlignment="1">
      <alignment horizontal="right" vertical="center"/>
    </xf>
    <xf numFmtId="0" fontId="75" fillId="11" borderId="0" xfId="3" applyFont="1" applyFill="1" applyAlignment="1">
      <alignment horizontal="center" vertical="center" wrapText="1"/>
    </xf>
    <xf numFmtId="166" fontId="75" fillId="28" borderId="0" xfId="20" applyNumberFormat="1" applyFont="1" applyFill="1" applyBorder="1" applyAlignment="1">
      <alignment horizontal="right" vertical="center" wrapText="1"/>
    </xf>
    <xf numFmtId="0" fontId="66" fillId="28" borderId="0" xfId="3" applyFont="1" applyFill="1" applyAlignment="1">
      <alignment horizontal="center" vertical="center" wrapText="1"/>
    </xf>
    <xf numFmtId="0" fontId="75" fillId="28" borderId="0" xfId="20" applyFont="1" applyFill="1" applyBorder="1" applyAlignment="1">
      <alignment vertical="center"/>
    </xf>
    <xf numFmtId="166" fontId="32" fillId="28" borderId="0" xfId="20" applyNumberFormat="1" applyFont="1" applyFill="1" applyBorder="1" applyAlignment="1">
      <alignment horizontal="right" vertical="center" wrapText="1"/>
    </xf>
    <xf numFmtId="4" fontId="33" fillId="28" borderId="0" xfId="0" applyNumberFormat="1" applyFont="1" applyFill="1" applyBorder="1" applyAlignment="1">
      <alignment horizontal="right" vertical="center"/>
    </xf>
    <xf numFmtId="0" fontId="0" fillId="11" borderId="0" xfId="0" applyFill="1"/>
    <xf numFmtId="0" fontId="88" fillId="7" borderId="0" xfId="24" applyFont="1" applyFill="1" applyAlignment="1">
      <alignment vertical="center"/>
    </xf>
    <xf numFmtId="0" fontId="98" fillId="7" borderId="0" xfId="24" applyFont="1" applyFill="1" applyAlignment="1">
      <alignment vertical="center"/>
    </xf>
    <xf numFmtId="0" fontId="156" fillId="7" borderId="0" xfId="24" applyFont="1" applyFill="1" applyAlignment="1">
      <alignment vertical="center"/>
    </xf>
    <xf numFmtId="0" fontId="98" fillId="12" borderId="0" xfId="15" applyFont="1" applyFill="1" applyAlignment="1">
      <alignment horizontal="left" vertical="center"/>
    </xf>
    <xf numFmtId="0" fontId="156" fillId="12" borderId="0" xfId="15" applyFont="1" applyFill="1" applyAlignment="1">
      <alignment horizontal="left" vertical="center"/>
    </xf>
    <xf numFmtId="0" fontId="24" fillId="16" borderId="0" xfId="3" applyFont="1" applyFill="1" applyAlignment="1">
      <alignment horizontal="left" vertical="center"/>
    </xf>
    <xf numFmtId="0" fontId="152" fillId="16" borderId="0" xfId="3" applyFont="1" applyFill="1" applyAlignment="1">
      <alignment horizontal="left" vertical="center"/>
    </xf>
    <xf numFmtId="0" fontId="19" fillId="11" borderId="0" xfId="3" applyFont="1" applyFill="1" applyAlignment="1">
      <alignment horizontal="left" vertical="center"/>
    </xf>
    <xf numFmtId="0" fontId="156" fillId="11" borderId="0" xfId="3" applyFont="1" applyFill="1" applyAlignment="1">
      <alignment horizontal="left" vertical="center"/>
    </xf>
    <xf numFmtId="49" fontId="61" fillId="0" borderId="0" xfId="3" applyNumberFormat="1" applyFont="1" applyFill="1" applyBorder="1" applyAlignment="1">
      <alignment horizontal="right"/>
    </xf>
    <xf numFmtId="0" fontId="26" fillId="0" borderId="0" xfId="3" applyFont="1" applyFill="1" applyBorder="1" applyAlignment="1">
      <alignment horizontal="right"/>
    </xf>
    <xf numFmtId="0" fontId="98" fillId="19" borderId="0" xfId="3" applyFont="1" applyFill="1" applyBorder="1" applyAlignment="1">
      <alignment horizontal="left" vertical="center"/>
    </xf>
    <xf numFmtId="0" fontId="27" fillId="19" borderId="0" xfId="3" applyFont="1" applyFill="1" applyBorder="1" applyAlignment="1"/>
    <xf numFmtId="0" fontId="152" fillId="19" borderId="0" xfId="3" applyFont="1" applyFill="1" applyBorder="1" applyAlignment="1">
      <alignment horizontal="left" vertical="center"/>
    </xf>
    <xf numFmtId="0" fontId="19" fillId="8" borderId="0" xfId="3" applyFont="1" applyFill="1" applyBorder="1" applyAlignment="1">
      <alignment horizontal="left" vertical="center"/>
    </xf>
    <xf numFmtId="0" fontId="16" fillId="11" borderId="0" xfId="3" applyFont="1" applyFill="1" applyAlignment="1">
      <alignment horizontal="left" vertical="center"/>
    </xf>
    <xf numFmtId="0" fontId="54" fillId="11" borderId="0" xfId="0" applyFont="1" applyFill="1" applyAlignment="1">
      <alignment vertical="top" wrapText="1"/>
    </xf>
    <xf numFmtId="0" fontId="0" fillId="11" borderId="0" xfId="0" applyFill="1" applyAlignment="1">
      <alignment vertical="center"/>
    </xf>
    <xf numFmtId="0" fontId="129" fillId="11" borderId="0" xfId="0" applyFont="1" applyFill="1" applyAlignment="1">
      <alignment vertical="center"/>
    </xf>
    <xf numFmtId="0" fontId="181" fillId="0" borderId="0" xfId="2" applyFont="1" applyAlignment="1" applyProtection="1"/>
    <xf numFmtId="0" fontId="181" fillId="0" borderId="0" xfId="2" applyFont="1" applyAlignment="1" applyProtection="1">
      <alignment vertical="center"/>
    </xf>
    <xf numFmtId="0" fontId="118" fillId="0" borderId="0" xfId="0" applyFont="1"/>
    <xf numFmtId="0" fontId="182" fillId="0" borderId="0" xfId="0" applyFont="1"/>
    <xf numFmtId="0" fontId="32" fillId="10" borderId="0" xfId="22" applyFont="1" applyFill="1" applyBorder="1" applyAlignment="1">
      <alignment vertical="center" wrapText="1"/>
    </xf>
    <xf numFmtId="0" fontId="32" fillId="0" borderId="0" xfId="22" applyFont="1" applyFill="1" applyBorder="1" applyAlignment="1">
      <alignment vertical="center" wrapText="1"/>
    </xf>
    <xf numFmtId="0" fontId="69" fillId="0" borderId="0" xfId="0" applyFont="1" applyFill="1" applyBorder="1" applyAlignment="1">
      <alignment horizontal="right" vertical="center" indent="1"/>
    </xf>
    <xf numFmtId="0" fontId="137" fillId="10" borderId="0" xfId="0" applyFont="1" applyFill="1" applyAlignment="1">
      <alignment vertical="center"/>
    </xf>
    <xf numFmtId="3" fontId="32" fillId="1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vertical="center"/>
      <protection hidden="1"/>
    </xf>
    <xf numFmtId="3" fontId="75" fillId="10" borderId="0" xfId="23" quotePrefix="1" applyNumberFormat="1" applyFont="1" applyFill="1" applyBorder="1" applyAlignment="1" applyProtection="1">
      <alignment vertical="center"/>
      <protection hidden="1"/>
    </xf>
    <xf numFmtId="10" fontId="75" fillId="10" borderId="0" xfId="23" quotePrefix="1" applyNumberFormat="1" applyFont="1" applyFill="1" applyBorder="1" applyAlignment="1" applyProtection="1">
      <alignment vertical="center"/>
      <protection hidden="1"/>
    </xf>
    <xf numFmtId="0" fontId="137" fillId="10" borderId="0" xfId="0" applyFont="1" applyFill="1" applyAlignment="1">
      <alignment vertical="center" wrapText="1"/>
    </xf>
    <xf numFmtId="3" fontId="32" fillId="3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horizontal="right" vertical="center"/>
      <protection hidden="1"/>
    </xf>
    <xf numFmtId="0" fontId="75" fillId="10" borderId="0" xfId="0" applyFont="1" applyFill="1" applyAlignment="1">
      <alignment horizontal="left" vertical="center"/>
    </xf>
    <xf numFmtId="3" fontId="95" fillId="10" borderId="0" xfId="0" applyNumberFormat="1" applyFont="1" applyFill="1" applyAlignment="1">
      <alignment vertical="center"/>
    </xf>
    <xf numFmtId="0" fontId="15" fillId="31" borderId="0" xfId="0" applyFont="1" applyFill="1" applyBorder="1" applyAlignment="1">
      <alignment horizontal="center" vertical="center"/>
    </xf>
    <xf numFmtId="0" fontId="11" fillId="0" borderId="0" xfId="0" applyFont="1" applyFill="1" applyBorder="1" applyAlignment="1"/>
    <xf numFmtId="0" fontId="85" fillId="0" borderId="0" xfId="2" applyFont="1" applyFill="1" applyAlignment="1" applyProtection="1">
      <alignment horizontal="left" vertical="center"/>
    </xf>
    <xf numFmtId="0" fontId="18" fillId="0" borderId="0" xfId="2" applyFont="1" applyFill="1" applyAlignment="1" applyProtection="1">
      <alignment horizontal="left" vertical="center"/>
    </xf>
    <xf numFmtId="0" fontId="35" fillId="0" borderId="0" xfId="0" applyFont="1" applyFill="1" applyBorder="1" applyAlignment="1">
      <alignment horizontal="left"/>
    </xf>
    <xf numFmtId="0" fontId="173" fillId="0" borderId="0" xfId="0" applyFont="1" applyFill="1" applyBorder="1"/>
    <xf numFmtId="0" fontId="20" fillId="0" borderId="0" xfId="0" applyFont="1" applyFill="1" applyBorder="1" applyAlignment="1">
      <alignment vertical="center"/>
    </xf>
    <xf numFmtId="0" fontId="22" fillId="0" borderId="0" xfId="3" applyFont="1" applyFill="1" applyBorder="1" applyAlignment="1"/>
    <xf numFmtId="0" fontId="48" fillId="0" borderId="0" xfId="0" applyFont="1" applyFill="1"/>
    <xf numFmtId="0" fontId="11" fillId="0" borderId="0" xfId="0" applyFont="1" applyFill="1" applyBorder="1" applyAlignment="1">
      <alignment horizontal="center"/>
    </xf>
    <xf numFmtId="0" fontId="170" fillId="0" borderId="0" xfId="0" applyFont="1" applyFill="1" applyBorder="1" applyAlignment="1">
      <alignment horizontal="left" vertical="center"/>
    </xf>
    <xf numFmtId="0" fontId="15" fillId="7" borderId="0" xfId="0" applyFont="1" applyFill="1" applyBorder="1" applyAlignment="1">
      <alignment horizontal="center" vertical="center"/>
    </xf>
    <xf numFmtId="0" fontId="15" fillId="12" borderId="0" xfId="0" applyFont="1" applyFill="1" applyBorder="1" applyAlignment="1">
      <alignment horizontal="center" vertical="center"/>
    </xf>
    <xf numFmtId="0" fontId="15" fillId="16" borderId="0" xfId="0" applyFont="1" applyFill="1" applyBorder="1" applyAlignment="1">
      <alignment horizontal="center" vertical="center"/>
    </xf>
    <xf numFmtId="0" fontId="0" fillId="16" borderId="0" xfId="0" applyFill="1"/>
    <xf numFmtId="0" fontId="183" fillId="0" borderId="0" xfId="0" applyFont="1"/>
    <xf numFmtId="0" fontId="184" fillId="0" borderId="0" xfId="0" applyFont="1"/>
    <xf numFmtId="0" fontId="185" fillId="0" borderId="0" xfId="3" applyFont="1" applyFill="1" applyBorder="1" applyAlignment="1"/>
    <xf numFmtId="0" fontId="15" fillId="19" borderId="0" xfId="0" applyFont="1" applyFill="1" applyBorder="1" applyAlignment="1">
      <alignment horizontal="center" vertical="center"/>
    </xf>
    <xf numFmtId="0" fontId="186" fillId="0" borderId="0" xfId="2" applyFont="1" applyFill="1" applyAlignment="1" applyProtection="1"/>
    <xf numFmtId="0" fontId="6" fillId="3" borderId="0" xfId="0" applyFont="1" applyFill="1" applyBorder="1" applyAlignment="1">
      <alignment horizontal="center" vertical="center"/>
    </xf>
    <xf numFmtId="0" fontId="6" fillId="3" borderId="0" xfId="0" applyFont="1" applyFill="1" applyBorder="1" applyAlignment="1">
      <alignment horizontal="center"/>
    </xf>
    <xf numFmtId="0" fontId="8" fillId="3" borderId="0" xfId="0" applyFont="1" applyFill="1" applyBorder="1" applyAlignment="1">
      <alignment horizontal="center"/>
    </xf>
    <xf numFmtId="0" fontId="9" fillId="3" borderId="0" xfId="0" applyFont="1" applyFill="1" applyBorder="1" applyAlignment="1">
      <alignment horizontal="center"/>
    </xf>
    <xf numFmtId="0" fontId="10" fillId="3" borderId="0" xfId="0" applyFont="1" applyFill="1" applyBorder="1" applyAlignment="1">
      <alignment horizontal="center"/>
    </xf>
    <xf numFmtId="0" fontId="12" fillId="3" borderId="0" xfId="0" applyFont="1" applyFill="1" applyBorder="1" applyAlignment="1"/>
    <xf numFmtId="0" fontId="12" fillId="3" borderId="0" xfId="0" applyFont="1" applyFill="1" applyBorder="1"/>
    <xf numFmtId="0" fontId="13" fillId="3" borderId="0" xfId="0" applyFont="1" applyFill="1" applyBorder="1" applyAlignment="1">
      <alignment horizontal="center"/>
    </xf>
    <xf numFmtId="0" fontId="7" fillId="3" borderId="0" xfId="0" applyFont="1" applyFill="1" applyBorder="1" applyAlignment="1">
      <alignment horizontal="center" vertical="top" wrapText="1"/>
    </xf>
    <xf numFmtId="0" fontId="14" fillId="3" borderId="0" xfId="0" applyFont="1" applyFill="1" applyBorder="1" applyAlignment="1">
      <alignment horizontal="center"/>
    </xf>
    <xf numFmtId="0" fontId="12" fillId="3" borderId="0" xfId="0" applyFont="1" applyFill="1" applyBorder="1" applyAlignment="1">
      <alignment horizontal="center" vertical="center" wrapText="1"/>
    </xf>
    <xf numFmtId="0" fontId="0" fillId="3" borderId="0" xfId="0" applyFill="1"/>
    <xf numFmtId="0" fontId="15" fillId="11" borderId="0" xfId="0" applyFont="1" applyFill="1" applyBorder="1" applyAlignment="1">
      <alignment horizontal="center" vertical="center"/>
    </xf>
    <xf numFmtId="0" fontId="15" fillId="33" borderId="0" xfId="0" applyFont="1" applyFill="1" applyBorder="1" applyAlignment="1">
      <alignment horizontal="center" vertical="center"/>
    </xf>
    <xf numFmtId="0" fontId="19" fillId="32" borderId="0" xfId="0" applyFont="1" applyFill="1" applyAlignment="1">
      <alignment horizontal="left" vertical="center"/>
    </xf>
    <xf numFmtId="0" fontId="152" fillId="32" borderId="0" xfId="0" applyFont="1" applyFill="1" applyAlignment="1">
      <alignment horizontal="left" vertical="center"/>
    </xf>
    <xf numFmtId="0" fontId="95" fillId="32" borderId="0" xfId="0" applyFont="1" applyFill="1" applyBorder="1" applyAlignment="1">
      <alignment horizontal="center" vertical="center" wrapText="1"/>
    </xf>
    <xf numFmtId="0" fontId="15" fillId="32" borderId="0" xfId="27" applyFont="1" applyFill="1" applyAlignment="1" applyProtection="1">
      <alignment horizontal="center" vertical="center"/>
    </xf>
    <xf numFmtId="10" fontId="97" fillId="32" borderId="0" xfId="0" applyNumberFormat="1" applyFont="1" applyFill="1" applyBorder="1" applyAlignment="1">
      <alignment vertical="center"/>
    </xf>
    <xf numFmtId="168" fontId="97" fillId="35" borderId="0" xfId="0" applyNumberFormat="1" applyFont="1" applyFill="1" applyBorder="1" applyAlignment="1">
      <alignment horizontal="right" vertical="center" wrapText="1"/>
    </xf>
    <xf numFmtId="168" fontId="118" fillId="35" borderId="0" xfId="0" applyNumberFormat="1" applyFont="1" applyFill="1" applyBorder="1" applyAlignment="1">
      <alignment horizontal="right" vertical="center" wrapText="1"/>
    </xf>
    <xf numFmtId="168" fontId="118" fillId="35" borderId="0" xfId="0" applyNumberFormat="1" applyFont="1" applyFill="1" applyBorder="1" applyAlignment="1">
      <alignment vertical="center"/>
    </xf>
    <xf numFmtId="3" fontId="97" fillId="32" borderId="0" xfId="0" applyNumberFormat="1" applyFont="1" applyFill="1" applyBorder="1" applyAlignment="1">
      <alignment vertical="center"/>
    </xf>
    <xf numFmtId="0" fontId="128" fillId="32" borderId="0" xfId="0" applyFont="1" applyFill="1" applyBorder="1" applyAlignment="1">
      <alignment horizontal="center" vertical="center" wrapText="1"/>
    </xf>
    <xf numFmtId="0" fontId="95" fillId="32" borderId="0" xfId="0" applyFont="1" applyFill="1" applyBorder="1" applyAlignment="1">
      <alignment horizontal="right" vertical="center" wrapText="1" indent="1"/>
    </xf>
    <xf numFmtId="0" fontId="41" fillId="32" borderId="0" xfId="0" applyFont="1" applyFill="1" applyBorder="1" applyAlignment="1">
      <alignment horizontal="center" vertical="center"/>
    </xf>
    <xf numFmtId="0" fontId="73" fillId="32" borderId="0" xfId="0" applyFont="1" applyFill="1" applyBorder="1" applyAlignment="1">
      <alignment horizontal="left" vertical="center" wrapText="1" indent="1"/>
    </xf>
    <xf numFmtId="3" fontId="73" fillId="32" borderId="0" xfId="0" applyNumberFormat="1" applyFont="1" applyFill="1" applyBorder="1" applyAlignment="1">
      <alignment horizontal="right" vertical="center" indent="1"/>
    </xf>
    <xf numFmtId="10" fontId="73" fillId="32" borderId="0" xfId="0" applyNumberFormat="1" applyFont="1" applyFill="1" applyBorder="1" applyAlignment="1">
      <alignment horizontal="right" vertical="center" indent="1"/>
    </xf>
    <xf numFmtId="0" fontId="97" fillId="35" borderId="0" xfId="0" applyFont="1" applyFill="1" applyBorder="1" applyAlignment="1">
      <alignment horizontal="left" vertical="center" wrapText="1" indent="1"/>
    </xf>
    <xf numFmtId="0" fontId="3" fillId="32" borderId="0" xfId="0" applyFont="1" applyFill="1" applyBorder="1" applyAlignment="1">
      <alignment vertical="center"/>
    </xf>
    <xf numFmtId="3" fontId="115" fillId="35" borderId="0" xfId="0" applyNumberFormat="1" applyFont="1" applyFill="1" applyBorder="1" applyAlignment="1">
      <alignment horizontal="right" vertical="center" indent="1"/>
    </xf>
    <xf numFmtId="0" fontId="15" fillId="35" borderId="0" xfId="0" applyFont="1" applyFill="1" applyAlignment="1" applyProtection="1">
      <alignment vertical="center" wrapText="1"/>
      <protection locked="0"/>
    </xf>
    <xf numFmtId="0" fontId="41" fillId="32" borderId="0" xfId="27" applyFont="1" applyFill="1" applyBorder="1" applyAlignment="1" applyProtection="1">
      <alignment horizontal="center" vertical="center" wrapText="1"/>
      <protection locked="0"/>
    </xf>
    <xf numFmtId="0" fontId="73" fillId="32" borderId="0" xfId="27" applyFont="1" applyFill="1" applyBorder="1" applyAlignment="1" applyProtection="1">
      <alignment horizontal="left" vertical="center" wrapText="1"/>
    </xf>
    <xf numFmtId="3" fontId="73" fillId="32" borderId="0" xfId="27" applyNumberFormat="1" applyFont="1" applyFill="1" applyBorder="1" applyAlignment="1" applyProtection="1">
      <alignment vertical="center"/>
    </xf>
    <xf numFmtId="0" fontId="40" fillId="35" borderId="0" xfId="27" applyFont="1" applyFill="1" applyBorder="1" applyAlignment="1" applyProtection="1">
      <alignment horizontal="left" vertical="center" wrapText="1"/>
    </xf>
    <xf numFmtId="3" fontId="40" fillId="35" borderId="0" xfId="27" applyNumberFormat="1" applyFont="1" applyFill="1" applyBorder="1" applyAlignment="1" applyProtection="1">
      <alignment vertical="center"/>
    </xf>
    <xf numFmtId="3" fontId="73" fillId="32" borderId="0" xfId="27" applyNumberFormat="1" applyFont="1" applyFill="1" applyBorder="1" applyAlignment="1" applyProtection="1">
      <alignment horizontal="right" vertical="center"/>
    </xf>
    <xf numFmtId="177" fontId="73" fillId="32" borderId="0" xfId="27" applyNumberFormat="1" applyFont="1" applyFill="1" applyBorder="1" applyAlignment="1" applyProtection="1">
      <alignment horizontal="right" vertical="center"/>
    </xf>
    <xf numFmtId="177" fontId="73" fillId="32" borderId="0" xfId="27" applyNumberFormat="1" applyFont="1" applyFill="1" applyBorder="1" applyAlignment="1" applyProtection="1">
      <alignment vertical="center"/>
    </xf>
    <xf numFmtId="3" fontId="40" fillId="35" borderId="0" xfId="27" applyNumberFormat="1" applyFont="1" applyFill="1" applyBorder="1" applyAlignment="1" applyProtection="1">
      <alignment horizontal="right" vertical="center"/>
    </xf>
    <xf numFmtId="177" fontId="40" fillId="35" borderId="0" xfId="27" applyNumberFormat="1" applyFont="1" applyFill="1" applyBorder="1" applyAlignment="1" applyProtection="1">
      <alignment horizontal="right" vertical="center"/>
    </xf>
    <xf numFmtId="177" fontId="40" fillId="35" borderId="0" xfId="27" applyNumberFormat="1" applyFont="1" applyFill="1" applyBorder="1" applyAlignment="1" applyProtection="1">
      <alignment vertical="center"/>
    </xf>
    <xf numFmtId="0" fontId="33" fillId="32" borderId="0" xfId="0" applyFont="1" applyFill="1" applyBorder="1" applyAlignment="1">
      <alignment horizontal="center" vertical="center"/>
    </xf>
    <xf numFmtId="0" fontId="153" fillId="32" borderId="0" xfId="0" applyFont="1" applyFill="1" applyBorder="1" applyAlignment="1">
      <alignment horizontal="center" vertical="center"/>
    </xf>
    <xf numFmtId="0" fontId="73" fillId="32" borderId="0" xfId="0" applyFont="1" applyFill="1" applyBorder="1" applyAlignment="1">
      <alignment horizontal="left" vertical="center" wrapText="1"/>
    </xf>
    <xf numFmtId="3" fontId="73" fillId="32" borderId="0" xfId="8" applyNumberFormat="1" applyFont="1" applyFill="1" applyBorder="1" applyAlignment="1" applyProtection="1">
      <alignment horizontal="right" vertical="center"/>
    </xf>
    <xf numFmtId="10" fontId="73" fillId="32" borderId="0" xfId="4" applyNumberFormat="1" applyFont="1" applyFill="1" applyBorder="1" applyAlignment="1" applyProtection="1">
      <alignment horizontal="right" vertical="center" wrapText="1"/>
    </xf>
    <xf numFmtId="0" fontId="73" fillId="32" borderId="0" xfId="0" applyFont="1" applyFill="1" applyBorder="1" applyAlignment="1">
      <alignment horizontal="right" vertical="center"/>
    </xf>
    <xf numFmtId="168" fontId="40" fillId="35" borderId="0" xfId="8" applyNumberFormat="1" applyFont="1" applyFill="1" applyBorder="1" applyAlignment="1" applyProtection="1">
      <alignment horizontal="right" vertical="center" wrapText="1"/>
    </xf>
    <xf numFmtId="10" fontId="40" fillId="35" borderId="0" xfId="4" applyNumberFormat="1" applyFont="1" applyFill="1" applyBorder="1" applyAlignment="1" applyProtection="1">
      <alignment horizontal="right" vertical="center" wrapText="1"/>
    </xf>
    <xf numFmtId="0" fontId="118" fillId="32" borderId="0" xfId="0" applyFont="1" applyFill="1" applyBorder="1" applyAlignment="1">
      <alignment vertical="center"/>
    </xf>
    <xf numFmtId="167" fontId="73" fillId="32" borderId="0" xfId="1" applyNumberFormat="1" applyFont="1" applyFill="1" applyBorder="1" applyAlignment="1">
      <alignment horizontal="center" vertical="center"/>
    </xf>
    <xf numFmtId="167" fontId="73" fillId="32" borderId="0" xfId="1" applyNumberFormat="1" applyFont="1" applyFill="1" applyBorder="1" applyAlignment="1">
      <alignment horizontal="left" vertical="center" indent="1"/>
    </xf>
    <xf numFmtId="0" fontId="55" fillId="32" borderId="0" xfId="0" applyFont="1" applyFill="1" applyBorder="1" applyAlignment="1">
      <alignment horizontal="center" wrapText="1"/>
    </xf>
    <xf numFmtId="0" fontId="168" fillId="32" borderId="0" xfId="0" applyFont="1" applyFill="1" applyBorder="1" applyAlignment="1">
      <alignment horizontal="center" vertical="top" wrapText="1"/>
    </xf>
    <xf numFmtId="0" fontId="75" fillId="35" borderId="0" xfId="0" applyFont="1" applyFill="1" applyBorder="1" applyAlignment="1">
      <alignment vertical="center" wrapText="1"/>
    </xf>
    <xf numFmtId="3" fontId="32" fillId="35" borderId="0" xfId="9" applyNumberFormat="1" applyFont="1" applyFill="1" applyBorder="1" applyAlignment="1" applyProtection="1">
      <alignment horizontal="right" vertical="center"/>
    </xf>
    <xf numFmtId="9" fontId="32" fillId="35" borderId="0" xfId="9" applyNumberFormat="1" applyFont="1" applyFill="1" applyBorder="1" applyAlignment="1" applyProtection="1">
      <alignment vertical="center"/>
    </xf>
    <xf numFmtId="3" fontId="137" fillId="35" borderId="0" xfId="9" applyNumberFormat="1" applyFont="1" applyFill="1" applyBorder="1" applyAlignment="1" applyProtection="1">
      <alignment horizontal="right" vertical="center"/>
    </xf>
    <xf numFmtId="0" fontId="137" fillId="35" borderId="0" xfId="0" applyFont="1" applyFill="1" applyAlignment="1">
      <alignment vertical="center" wrapText="1"/>
    </xf>
    <xf numFmtId="3" fontId="118" fillId="35" borderId="0" xfId="1" applyNumberFormat="1" applyFont="1" applyFill="1" applyAlignment="1">
      <alignment horizontal="right" vertical="center"/>
    </xf>
    <xf numFmtId="0" fontId="118" fillId="0" borderId="0" xfId="0" applyFont="1" applyAlignment="1">
      <alignment horizontal="right" vertical="center"/>
    </xf>
    <xf numFmtId="0" fontId="187" fillId="0" borderId="0" xfId="0" applyFont="1"/>
    <xf numFmtId="0" fontId="153" fillId="32" borderId="0" xfId="0" applyFont="1" applyFill="1" applyBorder="1" applyAlignment="1">
      <alignment horizontal="center" vertical="center" wrapText="1"/>
    </xf>
    <xf numFmtId="0" fontId="158" fillId="32" borderId="0" xfId="0" applyFont="1" applyFill="1" applyBorder="1" applyAlignment="1">
      <alignment horizontal="center" vertical="center"/>
    </xf>
    <xf numFmtId="167" fontId="41" fillId="3" borderId="0" xfId="13" applyNumberFormat="1" applyFont="1" applyFill="1" applyBorder="1" applyAlignment="1">
      <alignment horizontal="center" vertical="center"/>
    </xf>
    <xf numFmtId="14" fontId="41" fillId="3" borderId="0" xfId="13" applyNumberFormat="1" applyFont="1" applyFill="1" applyBorder="1" applyAlignment="1">
      <alignment horizontal="right" vertical="center" wrapText="1"/>
    </xf>
    <xf numFmtId="167" fontId="41" fillId="3" borderId="0" xfId="12" applyNumberFormat="1" applyFont="1" applyFill="1" applyBorder="1" applyAlignment="1">
      <alignment horizontal="center" vertical="center"/>
    </xf>
    <xf numFmtId="0" fontId="34" fillId="32" borderId="0" xfId="0" applyFont="1" applyFill="1" applyBorder="1" applyAlignment="1">
      <alignment horizontal="center" wrapText="1"/>
    </xf>
    <xf numFmtId="0" fontId="161" fillId="32" borderId="0" xfId="0" applyFont="1" applyFill="1" applyBorder="1" applyAlignment="1">
      <alignment horizontal="center" vertical="top" wrapText="1"/>
    </xf>
    <xf numFmtId="0" fontId="33" fillId="32" borderId="0" xfId="0" applyFont="1" applyFill="1" applyBorder="1"/>
    <xf numFmtId="14" fontId="40" fillId="32" borderId="0" xfId="0" applyNumberFormat="1" applyFont="1" applyFill="1" applyBorder="1" applyAlignment="1">
      <alignment horizontal="center" vertical="center"/>
    </xf>
    <xf numFmtId="14" fontId="33" fillId="32" borderId="0" xfId="0" applyNumberFormat="1" applyFont="1" applyFill="1" applyBorder="1" applyAlignment="1">
      <alignment horizontal="center" vertical="center"/>
    </xf>
    <xf numFmtId="14" fontId="154" fillId="32" borderId="0" xfId="0" applyNumberFormat="1" applyFont="1" applyFill="1" applyBorder="1" applyAlignment="1">
      <alignment horizontal="center" vertical="center"/>
    </xf>
    <xf numFmtId="0" fontId="39" fillId="32" borderId="0" xfId="0" applyFont="1" applyFill="1" applyAlignment="1">
      <alignment horizontal="center" vertical="center" wrapText="1"/>
    </xf>
    <xf numFmtId="3" fontId="40" fillId="35" borderId="0" xfId="0" applyNumberFormat="1" applyFont="1" applyFill="1" applyBorder="1" applyAlignment="1">
      <alignment horizontal="right" vertical="center" indent="2"/>
    </xf>
    <xf numFmtId="10" fontId="40" fillId="35" borderId="0" xfId="0" applyNumberFormat="1" applyFont="1" applyFill="1" applyBorder="1" applyAlignment="1">
      <alignment horizontal="right" vertical="center" indent="1"/>
    </xf>
    <xf numFmtId="0" fontId="118" fillId="0" borderId="0" xfId="0" applyFont="1" applyAlignment="1">
      <alignment vertical="top" wrapText="1"/>
    </xf>
    <xf numFmtId="0" fontId="33"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3" fillId="0" borderId="0" xfId="0" applyFont="1" applyFill="1" applyAlignment="1">
      <alignment vertical="center"/>
    </xf>
    <xf numFmtId="0" fontId="3" fillId="37" borderId="0" xfId="0" applyFont="1" applyFill="1" applyAlignment="1">
      <alignment vertical="center"/>
    </xf>
    <xf numFmtId="0" fontId="117" fillId="37" borderId="0" xfId="0" applyFont="1" applyFill="1" applyAlignment="1">
      <alignment vertical="center"/>
    </xf>
    <xf numFmtId="0" fontId="152" fillId="37" borderId="0" xfId="0" applyFont="1" applyFill="1" applyAlignment="1">
      <alignment vertical="center"/>
    </xf>
    <xf numFmtId="0" fontId="188" fillId="0" borderId="0" xfId="3" applyFont="1" applyFill="1" applyBorder="1" applyAlignment="1">
      <alignment horizontal="left" vertical="center"/>
    </xf>
    <xf numFmtId="0" fontId="189" fillId="0" borderId="0" xfId="0" applyFont="1" applyAlignment="1">
      <alignment vertical="center"/>
    </xf>
    <xf numFmtId="0" fontId="115" fillId="0" borderId="0" xfId="0" applyFont="1" applyAlignment="1">
      <alignment vertical="center"/>
    </xf>
    <xf numFmtId="0" fontId="115" fillId="0" borderId="0" xfId="0" applyFont="1"/>
    <xf numFmtId="0" fontId="115" fillId="37" borderId="0" xfId="0" applyFont="1" applyFill="1" applyBorder="1" applyAlignment="1">
      <alignment horizontal="center" vertical="center" wrapText="1"/>
    </xf>
    <xf numFmtId="14" fontId="3" fillId="0" borderId="0" xfId="0" applyNumberFormat="1" applyFont="1" applyBorder="1"/>
    <xf numFmtId="0" fontId="3" fillId="0" borderId="0" xfId="0" applyFont="1" applyBorder="1"/>
    <xf numFmtId="3" fontId="3" fillId="0" borderId="0" xfId="0" applyNumberFormat="1" applyFont="1" applyBorder="1"/>
    <xf numFmtId="0" fontId="191" fillId="0" borderId="0" xfId="0" applyFont="1"/>
    <xf numFmtId="10" fontId="41" fillId="39" borderId="0" xfId="1" applyNumberFormat="1" applyFont="1" applyFill="1" applyBorder="1" applyAlignment="1" applyProtection="1">
      <alignment horizontal="right" vertical="center" indent="3"/>
      <protection hidden="1"/>
    </xf>
    <xf numFmtId="0" fontId="32" fillId="32" borderId="0" xfId="0" applyFont="1" applyFill="1" applyBorder="1" applyAlignment="1">
      <alignment horizontal="center" vertical="center" wrapText="1"/>
    </xf>
    <xf numFmtId="10" fontId="41" fillId="4" borderId="0" xfId="1" applyNumberFormat="1" applyFont="1" applyFill="1" applyBorder="1" applyAlignment="1" applyProtection="1">
      <alignment horizontal="right" vertical="center" indent="3"/>
      <protection hidden="1"/>
    </xf>
    <xf numFmtId="10" fontId="41" fillId="4" borderId="0" xfId="4" applyNumberFormat="1" applyFont="1" applyFill="1" applyBorder="1" applyAlignment="1" applyProtection="1">
      <alignment horizontal="right" vertical="center" indent="3"/>
      <protection hidden="1"/>
    </xf>
    <xf numFmtId="0" fontId="33" fillId="3" borderId="0" xfId="0" applyFont="1" applyFill="1" applyAlignment="1">
      <alignment horizontal="left" vertical="center" wrapText="1"/>
    </xf>
    <xf numFmtId="0" fontId="153" fillId="32" borderId="0" xfId="0" applyFont="1" applyFill="1" applyBorder="1" applyAlignment="1">
      <alignment horizontal="center" vertical="center"/>
    </xf>
    <xf numFmtId="0" fontId="33" fillId="32" borderId="0" xfId="0" applyFont="1" applyFill="1" applyBorder="1" applyAlignment="1">
      <alignment horizontal="center" vertical="center"/>
    </xf>
    <xf numFmtId="168" fontId="12" fillId="0" borderId="0" xfId="0" applyNumberFormat="1" applyFont="1" applyFill="1" applyAlignment="1">
      <alignment horizontal="right" vertical="center" indent="1"/>
    </xf>
    <xf numFmtId="167" fontId="41" fillId="0" borderId="0" xfId="13" applyNumberFormat="1" applyFont="1" applyFill="1" applyBorder="1" applyAlignment="1">
      <alignment horizontal="center" vertical="center"/>
    </xf>
    <xf numFmtId="10" fontId="41" fillId="0" borderId="0" xfId="4" applyNumberFormat="1" applyFont="1" applyFill="1" applyBorder="1" applyAlignment="1">
      <alignment horizontal="center" vertical="center"/>
    </xf>
    <xf numFmtId="14" fontId="41" fillId="0" borderId="0" xfId="13" applyNumberFormat="1" applyFont="1" applyFill="1" applyBorder="1" applyAlignment="1">
      <alignment horizontal="right" vertical="center" wrapText="1"/>
    </xf>
    <xf numFmtId="0" fontId="122" fillId="0" borderId="0" xfId="0" applyFont="1" applyFill="1" applyAlignment="1">
      <alignment horizontal="right" vertical="center"/>
    </xf>
    <xf numFmtId="0" fontId="152" fillId="0" borderId="0" xfId="0" applyFont="1" applyFill="1" applyAlignment="1">
      <alignment horizontal="right" vertical="center"/>
    </xf>
    <xf numFmtId="0" fontId="149" fillId="0" borderId="0" xfId="0" applyFont="1" applyFill="1" applyAlignment="1">
      <alignment horizontal="right" vertical="center"/>
    </xf>
    <xf numFmtId="181" fontId="115" fillId="37" borderId="0" xfId="0" applyNumberFormat="1" applyFont="1" applyFill="1" applyBorder="1" applyAlignment="1">
      <alignment horizontal="center" vertical="center" wrapText="1"/>
    </xf>
    <xf numFmtId="0" fontId="70" fillId="0" borderId="0" xfId="24" applyFont="1" applyAlignment="1">
      <alignment horizontal="left" vertical="center"/>
    </xf>
    <xf numFmtId="0" fontId="0" fillId="0" borderId="0" xfId="0" applyAlignment="1">
      <alignment horizontal="left"/>
    </xf>
    <xf numFmtId="0" fontId="193" fillId="37" borderId="0" xfId="0" applyFont="1" applyFill="1" applyAlignment="1">
      <alignment horizontal="center" vertical="center"/>
    </xf>
    <xf numFmtId="0" fontId="115" fillId="3" borderId="0" xfId="0" applyFont="1" applyFill="1" applyBorder="1" applyAlignment="1">
      <alignment vertical="center" wrapText="1"/>
    </xf>
    <xf numFmtId="0" fontId="32" fillId="27" borderId="0" xfId="3" applyFont="1" applyFill="1" applyBorder="1" applyAlignment="1">
      <alignment horizontal="center" vertical="center"/>
    </xf>
    <xf numFmtId="0" fontId="33" fillId="0" borderId="0" xfId="0" applyFont="1" applyFill="1" applyBorder="1" applyAlignment="1">
      <alignment horizontal="center" vertical="center" wrapText="1"/>
    </xf>
    <xf numFmtId="0" fontId="129" fillId="32" borderId="0" xfId="0" applyFont="1" applyFill="1" applyBorder="1" applyAlignment="1">
      <alignment vertical="center"/>
    </xf>
    <xf numFmtId="179" fontId="118" fillId="32" borderId="0" xfId="0" applyNumberFormat="1" applyFont="1" applyFill="1" applyBorder="1" applyAlignment="1">
      <alignment horizontal="center" vertical="center"/>
    </xf>
    <xf numFmtId="179" fontId="118" fillId="32" borderId="0" xfId="0" applyNumberFormat="1" applyFont="1" applyFill="1" applyBorder="1" applyAlignment="1">
      <alignment horizontal="center" vertical="center" wrapText="1"/>
    </xf>
    <xf numFmtId="179" fontId="154" fillId="32" borderId="0" xfId="0" applyNumberFormat="1" applyFont="1" applyFill="1" applyBorder="1" applyAlignment="1">
      <alignment horizontal="center" vertical="center"/>
    </xf>
    <xf numFmtId="0" fontId="129" fillId="3" borderId="0" xfId="0" applyFont="1" applyFill="1" applyBorder="1" applyAlignment="1">
      <alignment vertical="center" wrapText="1"/>
    </xf>
    <xf numFmtId="3" fontId="129" fillId="3" borderId="0" xfId="0" applyNumberFormat="1" applyFont="1" applyFill="1" applyBorder="1" applyAlignment="1">
      <alignment horizontal="right" vertical="center" indent="1"/>
    </xf>
    <xf numFmtId="0" fontId="118" fillId="3" borderId="0" xfId="0" applyFont="1" applyFill="1" applyBorder="1" applyAlignment="1">
      <alignment vertical="center"/>
    </xf>
    <xf numFmtId="0" fontId="129" fillId="3" borderId="0" xfId="0" applyFont="1" applyFill="1" applyBorder="1" applyAlignment="1">
      <alignment horizontal="right" vertical="center" indent="1"/>
    </xf>
    <xf numFmtId="0" fontId="129" fillId="3" borderId="0" xfId="0" applyFont="1" applyFill="1" applyBorder="1" applyAlignment="1">
      <alignment horizontal="left" vertical="center" indent="1"/>
    </xf>
    <xf numFmtId="0" fontId="129" fillId="3" borderId="0" xfId="0" applyFont="1" applyFill="1" applyBorder="1" applyAlignment="1">
      <alignment horizontal="left" vertical="center" wrapText="1" indent="1"/>
    </xf>
    <xf numFmtId="0" fontId="118" fillId="35" borderId="0" xfId="0" applyFont="1" applyFill="1" applyBorder="1" applyAlignment="1">
      <alignment vertical="center"/>
    </xf>
    <xf numFmtId="3" fontId="118" fillId="35" borderId="0" xfId="0" applyNumberFormat="1" applyFont="1" applyFill="1" applyBorder="1" applyAlignment="1">
      <alignment horizontal="right" vertical="center" indent="1"/>
    </xf>
    <xf numFmtId="0" fontId="129" fillId="3" borderId="0" xfId="0" applyFont="1" applyFill="1" applyBorder="1" applyAlignment="1">
      <alignment horizontal="left" vertical="center" indent="2"/>
    </xf>
    <xf numFmtId="4" fontId="129" fillId="3" borderId="0" xfId="0" applyNumberFormat="1" applyFont="1" applyFill="1" applyBorder="1" applyAlignment="1">
      <alignment horizontal="right" vertical="center" indent="1"/>
    </xf>
    <xf numFmtId="0" fontId="24" fillId="38" borderId="0" xfId="27" applyFont="1" applyFill="1" applyBorder="1" applyAlignment="1" applyProtection="1">
      <alignment vertical="center"/>
      <protection locked="0"/>
    </xf>
    <xf numFmtId="0" fontId="40" fillId="38" borderId="0" xfId="27" applyFont="1" applyFill="1" applyAlignment="1" applyProtection="1">
      <alignment vertical="center"/>
      <protection locked="0"/>
    </xf>
    <xf numFmtId="0" fontId="121" fillId="0" borderId="0" xfId="0" applyNumberFormat="1" applyFont="1" applyFill="1" applyAlignment="1">
      <alignment vertical="top"/>
    </xf>
    <xf numFmtId="0" fontId="121" fillId="2" borderId="0" xfId="0" applyFont="1" applyFill="1" applyBorder="1" applyAlignment="1">
      <alignment vertical="distributed"/>
    </xf>
    <xf numFmtId="0" fontId="161" fillId="0" borderId="0" xfId="0" applyNumberFormat="1" applyFont="1" applyFill="1" applyBorder="1" applyAlignment="1">
      <alignment vertical="center"/>
    </xf>
    <xf numFmtId="0" fontId="93" fillId="0" borderId="0" xfId="0" applyFont="1" applyAlignment="1">
      <alignment vertical="top"/>
    </xf>
    <xf numFmtId="0" fontId="40" fillId="35" borderId="0" xfId="0" applyFont="1" applyFill="1" applyBorder="1" applyAlignment="1">
      <alignment horizontal="center" vertical="center" wrapText="1"/>
    </xf>
    <xf numFmtId="179" fontId="154" fillId="32" borderId="0" xfId="0" applyNumberFormat="1" applyFont="1" applyFill="1" applyBorder="1" applyAlignment="1">
      <alignment horizontal="center" vertical="center" wrapText="1"/>
    </xf>
    <xf numFmtId="3" fontId="133" fillId="17" borderId="0" xfId="3" applyNumberFormat="1" applyFont="1" applyFill="1" applyBorder="1" applyAlignment="1">
      <alignment horizontal="right" vertical="center"/>
    </xf>
    <xf numFmtId="0" fontId="33" fillId="19" borderId="8" xfId="3" applyFont="1" applyFill="1" applyBorder="1" applyAlignment="1">
      <alignment horizontal="center" vertical="center" wrapText="1"/>
    </xf>
    <xf numFmtId="0" fontId="42" fillId="19" borderId="8" xfId="0" applyFont="1" applyFill="1" applyBorder="1" applyAlignment="1" applyProtection="1">
      <alignment horizontal="center" vertical="center" wrapText="1" readingOrder="1"/>
      <protection locked="0"/>
    </xf>
    <xf numFmtId="0" fontId="33" fillId="19" borderId="8" xfId="0" applyFont="1" applyFill="1" applyBorder="1" applyAlignment="1" applyProtection="1">
      <alignment horizontal="center" vertical="center" wrapText="1" readingOrder="1"/>
      <protection locked="0"/>
    </xf>
    <xf numFmtId="0" fontId="200" fillId="0" borderId="0" xfId="0" applyFont="1" applyAlignment="1">
      <alignment vertical="center"/>
    </xf>
    <xf numFmtId="10" fontId="73" fillId="32" borderId="0" xfId="4" applyNumberFormat="1" applyFont="1" applyFill="1" applyBorder="1" applyAlignment="1">
      <alignment horizontal="right" vertical="center" wrapText="1" indent="3"/>
    </xf>
    <xf numFmtId="0" fontId="129" fillId="0" borderId="0" xfId="0" applyFont="1" applyAlignment="1">
      <alignment vertical="center"/>
    </xf>
    <xf numFmtId="0" fontId="118" fillId="20" borderId="0" xfId="0" applyFont="1" applyFill="1" applyAlignment="1">
      <alignment horizontal="center" vertical="center" wrapText="1"/>
    </xf>
    <xf numFmtId="3" fontId="129" fillId="3" borderId="0" xfId="0" applyNumberFormat="1" applyFont="1" applyFill="1" applyAlignment="1">
      <alignment horizontal="right" vertical="center" indent="1"/>
    </xf>
    <xf numFmtId="14" fontId="129" fillId="3" borderId="0" xfId="0" applyNumberFormat="1" applyFont="1" applyFill="1" applyAlignment="1">
      <alignment horizontal="right" vertical="center" indent="1"/>
    </xf>
    <xf numFmtId="0" fontId="118" fillId="10" borderId="0" xfId="0" applyFont="1" applyFill="1" applyAlignment="1">
      <alignment horizontal="center" vertical="center" wrapText="1"/>
    </xf>
    <xf numFmtId="0" fontId="204" fillId="0" borderId="0" xfId="0" applyFont="1" applyAlignment="1">
      <alignment horizontal="left" vertical="center"/>
    </xf>
    <xf numFmtId="174" fontId="89" fillId="3" borderId="0" xfId="21" applyNumberFormat="1" applyFont="1" applyFill="1" applyAlignment="1">
      <alignment vertical="center"/>
    </xf>
    <xf numFmtId="175" fontId="89" fillId="3" borderId="0" xfId="0" applyNumberFormat="1" applyFont="1" applyFill="1" applyBorder="1" applyAlignment="1">
      <alignment vertical="center"/>
    </xf>
    <xf numFmtId="0" fontId="41" fillId="19" borderId="0" xfId="3" applyFont="1" applyFill="1" applyBorder="1" applyAlignment="1">
      <alignment horizontal="center" vertical="center" wrapText="1"/>
    </xf>
    <xf numFmtId="0" fontId="33" fillId="19" borderId="0" xfId="3" applyFont="1" applyFill="1" applyBorder="1" applyAlignment="1">
      <alignment horizontal="center" vertical="center" wrapText="1"/>
    </xf>
    <xf numFmtId="0" fontId="33" fillId="32" borderId="0" xfId="0" applyFont="1" applyFill="1" applyBorder="1" applyAlignment="1">
      <alignment horizontal="center" vertical="center" wrapText="1"/>
    </xf>
    <xf numFmtId="0" fontId="153" fillId="32" borderId="0" xfId="0" applyFont="1" applyFill="1" applyBorder="1" applyAlignment="1">
      <alignment horizontal="center" vertical="center"/>
    </xf>
    <xf numFmtId="0" fontId="33" fillId="32" borderId="0" xfId="0" applyFont="1" applyFill="1" applyBorder="1" applyAlignment="1">
      <alignment horizontal="center" vertical="center"/>
    </xf>
    <xf numFmtId="0" fontId="49" fillId="32" borderId="0" xfId="0" applyFont="1" applyFill="1" applyBorder="1" applyAlignment="1">
      <alignment horizontal="center" vertical="center" wrapText="1"/>
    </xf>
    <xf numFmtId="0" fontId="153" fillId="32" borderId="0" xfId="0" applyFont="1" applyFill="1" applyBorder="1" applyAlignment="1">
      <alignment horizontal="center" vertical="top" wrapText="1"/>
    </xf>
    <xf numFmtId="169" fontId="41" fillId="3" borderId="0" xfId="1" applyNumberFormat="1" applyFont="1" applyFill="1" applyBorder="1" applyAlignment="1">
      <alignment horizontal="center" vertical="center" wrapText="1"/>
    </xf>
    <xf numFmtId="10" fontId="41" fillId="3" borderId="0" xfId="4" applyNumberFormat="1" applyFont="1" applyFill="1" applyBorder="1" applyAlignment="1">
      <alignment horizontal="center" vertical="center" wrapText="1"/>
    </xf>
    <xf numFmtId="169" fontId="73" fillId="32" borderId="0" xfId="1" applyNumberFormat="1" applyFont="1" applyFill="1" applyBorder="1" applyAlignment="1">
      <alignment horizontal="center" vertical="center" wrapText="1"/>
    </xf>
    <xf numFmtId="10" fontId="73" fillId="32" borderId="0" xfId="4" applyNumberFormat="1" applyFont="1" applyFill="1" applyBorder="1" applyAlignment="1">
      <alignment horizontal="center" vertical="center" wrapText="1"/>
    </xf>
    <xf numFmtId="14" fontId="129" fillId="3" borderId="0" xfId="24" applyNumberFormat="1" applyFont="1" applyFill="1" applyAlignment="1">
      <alignment horizontal="right" vertical="center" indent="1"/>
    </xf>
    <xf numFmtId="3" fontId="129" fillId="3" borderId="0" xfId="24" applyNumberFormat="1" applyFont="1" applyFill="1" applyAlignment="1">
      <alignment horizontal="right" vertical="center" indent="1"/>
    </xf>
    <xf numFmtId="14" fontId="118" fillId="0" borderId="0" xfId="3" applyNumberFormat="1" applyFont="1" applyFill="1" applyBorder="1" applyAlignment="1">
      <alignment horizontal="center" vertical="center"/>
    </xf>
    <xf numFmtId="0" fontId="33" fillId="0" borderId="0" xfId="0" applyFont="1" applyAlignment="1">
      <alignment horizontal="right" vertical="center" indent="1"/>
    </xf>
    <xf numFmtId="4" fontId="0" fillId="0" borderId="0" xfId="0" applyNumberFormat="1"/>
    <xf numFmtId="0" fontId="154" fillId="16" borderId="6" xfId="3" applyFont="1" applyFill="1" applyBorder="1" applyAlignment="1">
      <alignment horizontal="center" vertical="center"/>
    </xf>
    <xf numFmtId="0" fontId="118" fillId="16" borderId="0" xfId="3" applyFont="1" applyFill="1" applyBorder="1" applyAlignment="1">
      <alignment horizontal="center" vertical="center"/>
    </xf>
    <xf numFmtId="0" fontId="115" fillId="16" borderId="6" xfId="3" applyFont="1" applyFill="1" applyBorder="1" applyAlignment="1">
      <alignment horizontal="center" vertical="center"/>
    </xf>
    <xf numFmtId="0" fontId="154" fillId="16" borderId="0" xfId="3" applyFont="1" applyFill="1" applyBorder="1" applyAlignment="1">
      <alignment horizontal="center" vertical="center"/>
    </xf>
    <xf numFmtId="3" fontId="3" fillId="0" borderId="0" xfId="0" applyNumberFormat="1" applyFont="1" applyAlignment="1">
      <alignment vertical="center"/>
    </xf>
    <xf numFmtId="168" fontId="0" fillId="0" borderId="0" xfId="0" applyNumberFormat="1"/>
    <xf numFmtId="0" fontId="129" fillId="37" borderId="0" xfId="0" applyFont="1" applyFill="1" applyAlignment="1">
      <alignment horizontal="center" vertical="center" wrapText="1"/>
    </xf>
    <xf numFmtId="10" fontId="12" fillId="0" borderId="0" xfId="4" applyNumberFormat="1" applyFont="1" applyFill="1" applyAlignment="1">
      <alignment horizontal="right" vertical="center" wrapText="1" indent="1"/>
    </xf>
    <xf numFmtId="0" fontId="41" fillId="0" borderId="0" xfId="0" applyFont="1" applyFill="1" applyAlignment="1">
      <alignment horizontal="left" vertical="center" indent="1"/>
    </xf>
    <xf numFmtId="0" fontId="0" fillId="0" borderId="0" xfId="0" applyAlignment="1"/>
    <xf numFmtId="0" fontId="51" fillId="0" borderId="0" xfId="0" applyFont="1" applyAlignment="1"/>
    <xf numFmtId="0" fontId="118" fillId="32" borderId="0" xfId="0" applyFont="1" applyFill="1" applyAlignment="1">
      <alignment horizontal="center" vertical="center"/>
    </xf>
    <xf numFmtId="0" fontId="154" fillId="32" borderId="0" xfId="0" applyFont="1" applyFill="1" applyAlignment="1">
      <alignment horizontal="center" vertical="center"/>
    </xf>
    <xf numFmtId="0" fontId="40" fillId="12" borderId="0" xfId="3" applyFont="1" applyFill="1" applyBorder="1" applyAlignment="1">
      <alignment horizontal="center" vertical="center"/>
    </xf>
    <xf numFmtId="0" fontId="118" fillId="37" borderId="0" xfId="0" applyFont="1" applyFill="1" applyAlignment="1">
      <alignment horizontal="center" vertical="center" wrapText="1"/>
    </xf>
    <xf numFmtId="14" fontId="3" fillId="0" borderId="0" xfId="0" applyNumberFormat="1" applyFont="1" applyAlignment="1">
      <alignment vertical="center"/>
    </xf>
    <xf numFmtId="0" fontId="33" fillId="0" borderId="0" xfId="3" applyFont="1" applyFill="1" applyAlignment="1">
      <alignment horizontal="left" vertical="center" wrapText="1"/>
    </xf>
    <xf numFmtId="168" fontId="41" fillId="3" borderId="0" xfId="10" applyNumberFormat="1" applyFont="1" applyFill="1" applyAlignment="1">
      <alignment horizontal="right" vertical="center" indent="1"/>
    </xf>
    <xf numFmtId="168" fontId="41" fillId="3" borderId="0" xfId="10" applyNumberFormat="1" applyFont="1" applyFill="1" applyBorder="1" applyAlignment="1">
      <alignment horizontal="right" vertical="center" indent="1"/>
    </xf>
    <xf numFmtId="178" fontId="41" fillId="3" borderId="0" xfId="4" applyNumberFormat="1" applyFont="1" applyFill="1" applyBorder="1" applyAlignment="1" applyProtection="1">
      <alignment horizontal="right" vertical="center" wrapText="1"/>
    </xf>
    <xf numFmtId="10" fontId="86" fillId="0" borderId="0" xfId="0" applyNumberFormat="1" applyFont="1" applyAlignment="1">
      <alignment vertical="center"/>
    </xf>
    <xf numFmtId="164" fontId="0" fillId="0" borderId="0" xfId="0" applyNumberFormat="1"/>
    <xf numFmtId="0" fontId="209" fillId="0" borderId="0" xfId="2" applyFont="1" applyFill="1" applyAlignment="1" applyProtection="1">
      <alignment horizontal="left" vertical="center"/>
    </xf>
    <xf numFmtId="0" fontId="210" fillId="0" borderId="0" xfId="2" applyFont="1" applyFill="1" applyAlignment="1" applyProtection="1">
      <alignment horizontal="left" vertical="center"/>
    </xf>
    <xf numFmtId="0" fontId="211" fillId="0" borderId="0" xfId="2" applyFont="1" applyFill="1" applyAlignment="1" applyProtection="1">
      <alignment horizontal="left" vertical="center"/>
    </xf>
    <xf numFmtId="0" fontId="212" fillId="0" borderId="0" xfId="2" applyFont="1" applyFill="1" applyAlignment="1" applyProtection="1">
      <alignment horizontal="left" vertical="center"/>
    </xf>
    <xf numFmtId="0" fontId="161" fillId="0" borderId="0" xfId="0" applyFont="1" applyFill="1" applyBorder="1" applyAlignment="1">
      <alignment vertical="center" wrapText="1"/>
    </xf>
    <xf numFmtId="0" fontId="213" fillId="0" borderId="0" xfId="2" applyFont="1" applyFill="1" applyAlignment="1" applyProtection="1">
      <alignment horizontal="left" vertical="center"/>
    </xf>
    <xf numFmtId="0" fontId="75" fillId="32" borderId="0" xfId="0" applyFont="1" applyFill="1" applyAlignment="1">
      <alignment horizontal="left" vertical="center" wrapText="1"/>
    </xf>
    <xf numFmtId="3" fontId="73" fillId="32" borderId="0" xfId="1" applyNumberFormat="1" applyFont="1" applyFill="1" applyAlignment="1">
      <alignment horizontal="right" vertical="center"/>
    </xf>
    <xf numFmtId="0" fontId="153" fillId="0" borderId="0" xfId="0" applyFont="1" applyFill="1" applyBorder="1" applyAlignment="1">
      <alignment horizontal="left" vertical="center"/>
    </xf>
    <xf numFmtId="0" fontId="215" fillId="0" borderId="0" xfId="0" applyFont="1" applyFill="1" applyAlignment="1">
      <alignment horizontal="left" vertical="center"/>
    </xf>
    <xf numFmtId="3" fontId="161" fillId="0" borderId="0" xfId="0" applyNumberFormat="1" applyFont="1" applyFill="1" applyBorder="1" applyAlignment="1">
      <alignment vertical="center" wrapText="1"/>
    </xf>
    <xf numFmtId="0" fontId="208" fillId="0" borderId="0" xfId="0" applyFont="1" applyAlignment="1">
      <alignment horizontal="left" vertical="center"/>
    </xf>
    <xf numFmtId="0" fontId="4" fillId="0" borderId="0" xfId="24" applyAlignment="1"/>
    <xf numFmtId="0" fontId="136" fillId="0" borderId="0" xfId="0" applyFont="1" applyAlignment="1">
      <alignment vertical="center"/>
    </xf>
    <xf numFmtId="0" fontId="33" fillId="38" borderId="0" xfId="0" applyFont="1" applyFill="1" applyBorder="1" applyAlignment="1">
      <alignment horizontal="right" vertical="center"/>
    </xf>
    <xf numFmtId="0" fontId="41" fillId="7" borderId="0" xfId="3" applyFont="1" applyFill="1" applyBorder="1" applyAlignment="1">
      <alignment horizontal="center" vertical="center" wrapText="1"/>
    </xf>
    <xf numFmtId="14" fontId="40" fillId="7" borderId="0" xfId="3" applyNumberFormat="1" applyFont="1" applyFill="1" applyBorder="1" applyAlignment="1" applyProtection="1">
      <alignment horizontal="center" vertical="center" wrapText="1"/>
      <protection hidden="1"/>
    </xf>
    <xf numFmtId="0" fontId="33" fillId="7" borderId="0" xfId="3" applyFont="1" applyFill="1" applyBorder="1" applyAlignment="1">
      <alignment horizontal="center" vertical="center" wrapText="1"/>
    </xf>
    <xf numFmtId="0" fontId="95" fillId="7" borderId="0" xfId="0" applyFont="1" applyFill="1" applyAlignment="1">
      <alignment vertical="center"/>
    </xf>
    <xf numFmtId="3" fontId="75" fillId="7" borderId="0" xfId="23" quotePrefix="1" applyNumberFormat="1" applyFont="1" applyFill="1" applyBorder="1" applyAlignment="1" applyProtection="1">
      <alignment vertical="center"/>
      <protection hidden="1"/>
    </xf>
    <xf numFmtId="10" fontId="75" fillId="7" borderId="0" xfId="23" quotePrefix="1" applyNumberFormat="1" applyFont="1" applyFill="1" applyBorder="1" applyAlignment="1" applyProtection="1">
      <alignment vertical="center"/>
      <protection hidden="1"/>
    </xf>
    <xf numFmtId="0" fontId="111" fillId="0" borderId="0" xfId="24" applyFont="1" applyFill="1" applyAlignment="1">
      <alignment horizontal="center" vertical="center" wrapText="1"/>
    </xf>
    <xf numFmtId="0" fontId="111" fillId="0" borderId="0" xfId="24" applyFont="1" applyFill="1" applyAlignment="1">
      <alignment vertical="center"/>
    </xf>
    <xf numFmtId="0" fontId="111" fillId="0" borderId="0" xfId="24" applyFont="1" applyFill="1" applyAlignment="1">
      <alignment horizontal="center" vertical="center"/>
    </xf>
    <xf numFmtId="3" fontId="111" fillId="0" borderId="0" xfId="24" applyNumberFormat="1" applyFont="1" applyFill="1" applyAlignment="1">
      <alignment vertical="center"/>
    </xf>
    <xf numFmtId="0" fontId="30" fillId="0" borderId="0" xfId="3" applyFont="1" applyFill="1" applyBorder="1" applyAlignment="1">
      <alignment horizontal="left" vertical="center"/>
    </xf>
    <xf numFmtId="10" fontId="51" fillId="4" borderId="0" xfId="23" quotePrefix="1" applyNumberFormat="1" applyFont="1" applyFill="1" applyBorder="1" applyAlignment="1" applyProtection="1">
      <alignment vertical="center"/>
      <protection hidden="1"/>
    </xf>
    <xf numFmtId="0" fontId="75" fillId="7" borderId="0" xfId="0" applyFont="1" applyFill="1" applyBorder="1" applyAlignment="1">
      <alignment vertical="center" wrapText="1"/>
    </xf>
    <xf numFmtId="3" fontId="75" fillId="40" borderId="0" xfId="23" quotePrefix="1" applyNumberFormat="1" applyFont="1" applyFill="1" applyBorder="1" applyAlignment="1" applyProtection="1">
      <alignment vertical="center"/>
      <protection hidden="1"/>
    </xf>
    <xf numFmtId="10" fontId="75" fillId="40" borderId="0" xfId="23" quotePrefix="1" applyNumberFormat="1" applyFont="1" applyFill="1" applyBorder="1" applyAlignment="1" applyProtection="1">
      <alignment vertical="center"/>
      <protection hidden="1"/>
    </xf>
    <xf numFmtId="0" fontId="70" fillId="0" borderId="0" xfId="0" applyFont="1" applyFill="1" applyAlignment="1">
      <alignment vertical="center"/>
    </xf>
    <xf numFmtId="0" fontId="111" fillId="0" borderId="0" xfId="0" applyFont="1" applyFill="1" applyAlignment="1">
      <alignment vertical="center"/>
    </xf>
    <xf numFmtId="0" fontId="111" fillId="0" borderId="0" xfId="0" applyFont="1" applyAlignment="1">
      <alignment vertical="center"/>
    </xf>
    <xf numFmtId="0" fontId="70" fillId="0" borderId="0" xfId="0" applyFont="1" applyAlignment="1">
      <alignment vertical="center"/>
    </xf>
    <xf numFmtId="0" fontId="51" fillId="3" borderId="0" xfId="34" applyFont="1" applyFill="1" applyBorder="1" applyAlignment="1" applyProtection="1">
      <alignment vertical="center"/>
      <protection hidden="1"/>
    </xf>
    <xf numFmtId="172" fontId="51" fillId="3" borderId="0" xfId="34" applyNumberFormat="1" applyFont="1" applyFill="1" applyBorder="1" applyAlignment="1">
      <alignment horizontal="right" vertical="center"/>
    </xf>
    <xf numFmtId="0" fontId="75" fillId="7" borderId="0" xfId="34" applyFont="1" applyFill="1" applyBorder="1" applyAlignment="1" applyProtection="1">
      <alignment vertical="center"/>
      <protection hidden="1"/>
    </xf>
    <xf numFmtId="172" fontId="75" fillId="7" borderId="0" xfId="34" applyNumberFormat="1" applyFont="1" applyFill="1" applyBorder="1" applyAlignment="1">
      <alignment horizontal="right" vertical="center"/>
    </xf>
    <xf numFmtId="10" fontId="51" fillId="3" borderId="0" xfId="4" applyNumberFormat="1" applyFont="1" applyFill="1" applyBorder="1" applyAlignment="1">
      <alignment horizontal="right" vertical="center"/>
    </xf>
    <xf numFmtId="172" fontId="75" fillId="7" borderId="0" xfId="34" applyNumberFormat="1" applyFont="1" applyFill="1" applyBorder="1" applyAlignment="1" applyProtection="1">
      <alignment vertical="center"/>
      <protection hidden="1"/>
    </xf>
    <xf numFmtId="10" fontId="75" fillId="7" borderId="0" xfId="4" applyNumberFormat="1" applyFont="1" applyFill="1" applyBorder="1" applyAlignment="1" applyProtection="1">
      <alignment vertical="center"/>
      <protection hidden="1"/>
    </xf>
    <xf numFmtId="0" fontId="127" fillId="3" borderId="0" xfId="26" applyFont="1" applyFill="1" applyBorder="1" applyAlignment="1">
      <alignment vertical="center" wrapText="1"/>
    </xf>
    <xf numFmtId="3" fontId="33" fillId="3" borderId="0" xfId="19" applyNumberFormat="1" applyFont="1" applyFill="1" applyAlignment="1">
      <alignment vertical="center"/>
    </xf>
    <xf numFmtId="10" fontId="33" fillId="3" borderId="0" xfId="19" applyNumberFormat="1" applyFont="1" applyFill="1" applyAlignment="1">
      <alignment vertical="center"/>
    </xf>
    <xf numFmtId="0" fontId="111" fillId="7" borderId="0" xfId="24" applyFont="1" applyFill="1" applyAlignment="1">
      <alignment horizontal="center" vertical="center" wrapText="1"/>
    </xf>
    <xf numFmtId="0" fontId="75" fillId="7" borderId="0" xfId="34" applyFont="1" applyFill="1" applyBorder="1" applyAlignment="1" applyProtection="1">
      <alignment vertical="center" wrapText="1"/>
      <protection hidden="1"/>
    </xf>
    <xf numFmtId="0" fontId="51" fillId="3" borderId="0" xfId="34" applyFont="1" applyFill="1" applyBorder="1" applyAlignment="1" applyProtection="1">
      <alignment vertical="center" wrapText="1"/>
      <protection hidden="1"/>
    </xf>
    <xf numFmtId="0" fontId="41" fillId="7" borderId="0" xfId="34" applyFont="1" applyFill="1" applyBorder="1" applyAlignment="1">
      <alignment horizontal="center" vertical="center" wrapText="1"/>
    </xf>
    <xf numFmtId="0" fontId="41" fillId="7" borderId="0" xfId="34" applyFont="1" applyFill="1" applyBorder="1" applyAlignment="1" applyProtection="1">
      <alignment horizontal="center" vertical="center" wrapText="1"/>
      <protection hidden="1"/>
    </xf>
    <xf numFmtId="0" fontId="17" fillId="0" borderId="0" xfId="2" applyFill="1" applyAlignment="1" applyProtection="1">
      <alignment horizontal="left" vertical="center"/>
    </xf>
    <xf numFmtId="0" fontId="219" fillId="0" borderId="0" xfId="2" applyFont="1" applyFill="1" applyAlignment="1" applyProtection="1">
      <alignment horizontal="left" vertical="center"/>
    </xf>
    <xf numFmtId="0" fontId="220" fillId="0" borderId="0" xfId="2" applyFont="1" applyFill="1" applyAlignment="1" applyProtection="1">
      <alignment horizontal="left" vertical="center"/>
    </xf>
    <xf numFmtId="0" fontId="221" fillId="0" borderId="0" xfId="2" applyFont="1" applyFill="1" applyAlignment="1" applyProtection="1">
      <alignment horizontal="left" vertical="center"/>
    </xf>
    <xf numFmtId="0" fontId="222" fillId="0" borderId="0" xfId="2" applyFont="1" applyFill="1" applyBorder="1" applyAlignment="1" applyProtection="1"/>
    <xf numFmtId="0" fontId="223" fillId="0" borderId="0" xfId="2" applyFont="1" applyFill="1" applyAlignment="1" applyProtection="1">
      <alignment horizontal="left" vertical="center"/>
    </xf>
    <xf numFmtId="0" fontId="224" fillId="0" borderId="0" xfId="2" applyFont="1" applyFill="1" applyAlignment="1" applyProtection="1">
      <alignment horizontal="left" vertical="center"/>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33" fillId="3" borderId="0" xfId="0" applyFont="1" applyFill="1" applyBorder="1" applyAlignment="1">
      <alignment vertical="center" wrapText="1"/>
    </xf>
    <xf numFmtId="0" fontId="32" fillId="7" borderId="0" xfId="3" applyFont="1" applyFill="1" applyBorder="1" applyAlignment="1">
      <alignment vertical="center" wrapText="1"/>
    </xf>
    <xf numFmtId="3" fontId="32" fillId="7" borderId="0" xfId="3" applyNumberFormat="1" applyFont="1" applyFill="1" applyBorder="1" applyAlignment="1">
      <alignment vertical="center" wrapText="1"/>
    </xf>
    <xf numFmtId="10" fontId="32" fillId="7" borderId="0" xfId="4" applyNumberFormat="1" applyFont="1" applyFill="1" applyBorder="1" applyAlignment="1">
      <alignment vertical="center" wrapText="1"/>
    </xf>
    <xf numFmtId="0" fontId="0" fillId="0" borderId="0" xfId="0" applyNumberFormat="1" applyAlignment="1">
      <alignment vertical="center"/>
    </xf>
    <xf numFmtId="0" fontId="91" fillId="4" borderId="0" xfId="0" applyFont="1" applyFill="1" applyBorder="1" applyAlignment="1">
      <alignment horizontal="left" vertical="center" indent="1"/>
    </xf>
    <xf numFmtId="49" fontId="49" fillId="0" borderId="0" xfId="3" quotePrefix="1" applyNumberFormat="1" applyFont="1" applyAlignment="1">
      <alignment vertical="top"/>
    </xf>
    <xf numFmtId="49" fontId="153" fillId="0" borderId="0" xfId="33" quotePrefix="1" applyNumberFormat="1" applyFont="1"/>
    <xf numFmtId="0" fontId="93" fillId="9" borderId="0" xfId="0" applyFont="1" applyFill="1" applyBorder="1" applyAlignment="1">
      <alignment vertical="center" wrapText="1"/>
    </xf>
    <xf numFmtId="0" fontId="32" fillId="32" borderId="0" xfId="0" applyFont="1" applyFill="1" applyAlignment="1">
      <alignment horizontal="left" vertical="center" wrapText="1"/>
    </xf>
    <xf numFmtId="0" fontId="32" fillId="32" borderId="0" xfId="0" applyFont="1" applyFill="1" applyAlignment="1">
      <alignment horizontal="center" vertical="center" wrapText="1"/>
    </xf>
    <xf numFmtId="0" fontId="89" fillId="0" borderId="0" xfId="0" applyFont="1" applyAlignment="1">
      <alignment horizontal="left" vertical="top"/>
    </xf>
    <xf numFmtId="0" fontId="78" fillId="0" borderId="0" xfId="0" applyFont="1" applyAlignment="1">
      <alignment horizontal="left" vertical="top"/>
    </xf>
    <xf numFmtId="14" fontId="137" fillId="7" borderId="0" xfId="33" applyNumberFormat="1" applyFont="1" applyFill="1" applyAlignment="1">
      <alignment horizontal="center" vertical="center" wrapText="1"/>
    </xf>
    <xf numFmtId="166" fontId="42" fillId="5" borderId="0" xfId="16" applyNumberFormat="1" applyFont="1" applyFill="1" applyBorder="1" applyAlignment="1">
      <alignment horizontal="center" vertical="center"/>
    </xf>
    <xf numFmtId="166" fontId="42" fillId="15" borderId="0" xfId="16" applyNumberFormat="1" applyFont="1" applyFill="1" applyBorder="1" applyAlignment="1">
      <alignment horizontal="center" vertical="center"/>
    </xf>
    <xf numFmtId="166" fontId="39" fillId="13" borderId="0" xfId="16" applyNumberFormat="1" applyFont="1" applyFill="1" applyBorder="1" applyAlignment="1">
      <alignment horizontal="center" vertical="center"/>
    </xf>
    <xf numFmtId="0" fontId="35" fillId="3" borderId="0" xfId="3" applyFont="1" applyFill="1" applyAlignment="1">
      <alignment horizontal="left" vertical="center"/>
    </xf>
    <xf numFmtId="3" fontId="229" fillId="3" borderId="6" xfId="3" applyNumberFormat="1" applyFont="1" applyFill="1" applyBorder="1" applyAlignment="1">
      <alignment horizontal="right" vertical="center"/>
    </xf>
    <xf numFmtId="3" fontId="229" fillId="3" borderId="0" xfId="3" applyNumberFormat="1" applyFont="1" applyFill="1" applyAlignment="1">
      <alignment horizontal="right" vertical="center"/>
    </xf>
    <xf numFmtId="10" fontId="35" fillId="4" borderId="7" xfId="4" applyNumberFormat="1" applyFont="1" applyFill="1" applyBorder="1" applyAlignment="1">
      <alignment horizontal="right" vertical="center"/>
    </xf>
    <xf numFmtId="0" fontId="12" fillId="16" borderId="0" xfId="3" applyFont="1" applyFill="1" applyAlignment="1">
      <alignment horizontal="center"/>
    </xf>
    <xf numFmtId="0" fontId="228" fillId="16" borderId="0" xfId="3" applyFont="1" applyFill="1" applyAlignment="1">
      <alignment horizontal="center"/>
    </xf>
    <xf numFmtId="0" fontId="15" fillId="0" borderId="0" xfId="0" applyFont="1" applyFill="1" applyBorder="1" applyAlignment="1">
      <alignment horizontal="center" vertical="center" wrapText="1"/>
    </xf>
    <xf numFmtId="0" fontId="40" fillId="0" borderId="0" xfId="0" applyFont="1" applyFill="1" applyAlignment="1">
      <alignment horizontal="center" vertical="center"/>
    </xf>
    <xf numFmtId="0" fontId="41" fillId="3" borderId="0" xfId="0" applyFont="1" applyFill="1" applyAlignment="1">
      <alignment horizontal="left" vertical="center" wrapText="1"/>
    </xf>
    <xf numFmtId="0" fontId="33" fillId="0" borderId="0" xfId="0" applyFont="1" applyFill="1" applyBorder="1" applyAlignment="1">
      <alignment horizontal="center" vertical="center" wrapText="1"/>
    </xf>
    <xf numFmtId="0" fontId="41" fillId="0" borderId="0" xfId="0" applyFont="1" applyFill="1" applyAlignment="1">
      <alignment horizontal="left" vertical="center" wrapText="1"/>
    </xf>
    <xf numFmtId="0" fontId="231" fillId="0" borderId="0" xfId="0" applyFont="1" applyAlignment="1">
      <alignment vertical="center"/>
    </xf>
    <xf numFmtId="0" fontId="41" fillId="38" borderId="0" xfId="0" applyFont="1" applyFill="1" applyAlignment="1">
      <alignment horizontal="left" vertical="center" wrapText="1"/>
    </xf>
    <xf numFmtId="3" fontId="88" fillId="38" borderId="0" xfId="0" applyNumberFormat="1" applyFont="1" applyFill="1" applyAlignment="1">
      <alignment vertical="center"/>
    </xf>
    <xf numFmtId="3" fontId="70" fillId="38" borderId="0" xfId="0" applyNumberFormat="1" applyFont="1" applyFill="1" applyAlignment="1">
      <alignment vertical="center"/>
    </xf>
    <xf numFmtId="171" fontId="41" fillId="38" borderId="0" xfId="0" applyNumberFormat="1" applyFont="1" applyFill="1" applyAlignment="1">
      <alignment horizontal="left" vertical="center" wrapText="1"/>
    </xf>
    <xf numFmtId="0" fontId="53" fillId="32" borderId="0" xfId="0" applyFont="1" applyFill="1" applyAlignment="1">
      <alignment horizontal="center" vertical="center" wrapText="1"/>
    </xf>
    <xf numFmtId="0" fontId="40" fillId="42" borderId="0" xfId="0" applyFont="1" applyFill="1" applyBorder="1" applyAlignment="1">
      <alignment horizontal="left" vertical="center" wrapText="1"/>
    </xf>
    <xf numFmtId="3" fontId="70" fillId="33" borderId="0" xfId="0" applyNumberFormat="1" applyFont="1" applyFill="1" applyAlignment="1">
      <alignment vertical="center"/>
    </xf>
    <xf numFmtId="10" fontId="88" fillId="38" borderId="0" xfId="0" applyNumberFormat="1" applyFont="1" applyFill="1" applyAlignment="1">
      <alignment vertical="center"/>
    </xf>
    <xf numFmtId="3" fontId="88" fillId="3" borderId="0" xfId="0" applyNumberFormat="1" applyFont="1" applyFill="1" applyAlignment="1">
      <alignment vertical="center"/>
    </xf>
    <xf numFmtId="3" fontId="70" fillId="3" borderId="0" xfId="0" applyNumberFormat="1" applyFont="1" applyFill="1" applyAlignment="1">
      <alignment vertical="center"/>
    </xf>
    <xf numFmtId="10" fontId="88" fillId="3" borderId="0" xfId="0" applyNumberFormat="1" applyFont="1" applyFill="1" applyAlignment="1">
      <alignment vertical="center"/>
    </xf>
    <xf numFmtId="0" fontId="118" fillId="0" borderId="0" xfId="0" applyFont="1" applyFill="1" applyAlignment="1">
      <alignment horizontal="center" vertical="center"/>
    </xf>
    <xf numFmtId="0" fontId="51" fillId="0" borderId="0" xfId="0" applyFont="1" applyFill="1" applyBorder="1" applyAlignment="1">
      <alignment vertical="center" wrapText="1"/>
    </xf>
    <xf numFmtId="10" fontId="33" fillId="0" borderId="0" xfId="4" applyNumberFormat="1" applyFont="1" applyFill="1" applyBorder="1" applyAlignment="1" applyProtection="1">
      <alignment horizontal="center" vertical="center"/>
    </xf>
    <xf numFmtId="14" fontId="33" fillId="0" borderId="0" xfId="4" applyNumberFormat="1" applyFont="1" applyFill="1" applyBorder="1" applyAlignment="1" applyProtection="1">
      <alignment horizontal="right" vertical="center"/>
      <protection locked="0"/>
    </xf>
    <xf numFmtId="0" fontId="51" fillId="0" borderId="0" xfId="0" applyFont="1" applyFill="1" applyAlignment="1">
      <alignment vertical="center" wrapText="1"/>
    </xf>
    <xf numFmtId="0" fontId="41" fillId="41" borderId="0" xfId="0" applyFont="1" applyFill="1" applyBorder="1" applyAlignment="1">
      <alignment horizontal="center" vertical="center"/>
    </xf>
    <xf numFmtId="0" fontId="234" fillId="41" borderId="0" xfId="0" applyFont="1" applyFill="1" applyBorder="1" applyAlignment="1">
      <alignment horizontal="center" vertical="center"/>
    </xf>
    <xf numFmtId="0" fontId="35" fillId="42" borderId="0" xfId="0" applyFont="1" applyFill="1" applyBorder="1" applyAlignment="1">
      <alignment vertical="center"/>
    </xf>
    <xf numFmtId="3" fontId="35" fillId="42" borderId="0" xfId="0" applyNumberFormat="1" applyFont="1" applyFill="1" applyBorder="1" applyAlignment="1">
      <alignment vertical="center"/>
    </xf>
    <xf numFmtId="10" fontId="35" fillId="42" borderId="0" xfId="0" applyNumberFormat="1" applyFont="1" applyFill="1" applyBorder="1" applyAlignment="1">
      <alignment vertical="center"/>
    </xf>
    <xf numFmtId="0" fontId="40" fillId="33" borderId="0" xfId="0" applyFont="1" applyFill="1" applyBorder="1" applyAlignment="1">
      <alignment horizontal="left" vertical="center" wrapText="1" indent="2"/>
    </xf>
    <xf numFmtId="3" fontId="40" fillId="33" borderId="0" xfId="0" applyNumberFormat="1" applyFont="1" applyFill="1" applyBorder="1" applyAlignment="1">
      <alignment horizontal="right" vertical="center" indent="2"/>
    </xf>
    <xf numFmtId="10" fontId="40" fillId="33" borderId="0" xfId="0" applyNumberFormat="1" applyFont="1" applyFill="1" applyBorder="1" applyAlignment="1">
      <alignment horizontal="right" vertical="center" indent="1"/>
    </xf>
    <xf numFmtId="0" fontId="40" fillId="33" borderId="0" xfId="0" applyFont="1" applyFill="1" applyBorder="1" applyAlignment="1">
      <alignment horizontal="left" vertical="center"/>
    </xf>
    <xf numFmtId="3" fontId="40" fillId="33" borderId="0" xfId="11" applyNumberFormat="1" applyFont="1" applyFill="1" applyBorder="1" applyAlignment="1">
      <alignment horizontal="right" vertical="center" indent="2"/>
    </xf>
    <xf numFmtId="10" fontId="40" fillId="33" borderId="0" xfId="4" applyNumberFormat="1" applyFont="1" applyFill="1" applyBorder="1" applyAlignment="1">
      <alignment horizontal="right" vertical="center" indent="1"/>
    </xf>
    <xf numFmtId="3" fontId="40" fillId="33" borderId="0" xfId="11" applyNumberFormat="1" applyFont="1" applyFill="1" applyBorder="1" applyAlignment="1">
      <alignment horizontal="left" vertical="center" indent="2"/>
    </xf>
    <xf numFmtId="3" fontId="40" fillId="33" borderId="0" xfId="11" applyNumberFormat="1" applyFont="1" applyFill="1" applyBorder="1" applyAlignment="1">
      <alignment horizontal="right" vertical="center" indent="1"/>
    </xf>
    <xf numFmtId="0" fontId="75" fillId="33" borderId="0" xfId="0" applyFont="1" applyFill="1" applyBorder="1" applyAlignment="1">
      <alignment vertical="center" wrapText="1"/>
    </xf>
    <xf numFmtId="3" fontId="32" fillId="33" borderId="0" xfId="9" applyNumberFormat="1" applyFont="1" applyFill="1" applyBorder="1" applyAlignment="1" applyProtection="1">
      <alignment horizontal="right" vertical="center"/>
    </xf>
    <xf numFmtId="9" fontId="32" fillId="33" borderId="0" xfId="9" applyNumberFormat="1" applyFont="1" applyFill="1" applyBorder="1" applyAlignment="1" applyProtection="1">
      <alignment vertical="center"/>
    </xf>
    <xf numFmtId="0" fontId="53" fillId="3" borderId="0" xfId="0" applyFont="1" applyFill="1" applyBorder="1" applyAlignment="1" applyProtection="1">
      <alignment vertical="center" wrapText="1"/>
      <protection locked="0"/>
    </xf>
    <xf numFmtId="0" fontId="53" fillId="3" borderId="0" xfId="0" applyFont="1" applyFill="1" applyAlignment="1" applyProtection="1">
      <alignment vertical="center" wrapText="1"/>
      <protection locked="0"/>
    </xf>
    <xf numFmtId="0" fontId="53" fillId="3" borderId="0" xfId="0" applyFont="1" applyFill="1" applyAlignment="1">
      <alignment horizontal="left" vertical="center" wrapText="1"/>
    </xf>
    <xf numFmtId="0" fontId="147" fillId="0" borderId="0" xfId="0" applyFont="1" applyFill="1" applyAlignment="1"/>
    <xf numFmtId="0" fontId="40" fillId="0" borderId="0" xfId="0" applyFont="1" applyFill="1" applyAlignment="1">
      <alignment horizontal="center" vertical="center" wrapText="1"/>
    </xf>
    <xf numFmtId="167" fontId="53" fillId="3" borderId="0" xfId="14" applyNumberFormat="1" applyFont="1" applyFill="1" applyBorder="1" applyAlignment="1" applyProtection="1">
      <alignment horizontal="center" vertical="center"/>
    </xf>
    <xf numFmtId="10" fontId="53" fillId="3" borderId="0" xfId="4" applyNumberFormat="1" applyFont="1" applyFill="1" applyBorder="1" applyAlignment="1" applyProtection="1">
      <alignment horizontal="center" vertical="center"/>
    </xf>
    <xf numFmtId="14" fontId="53" fillId="3" borderId="0" xfId="4" applyNumberFormat="1" applyFont="1" applyFill="1" applyBorder="1" applyAlignment="1" applyProtection="1">
      <alignment horizontal="right" vertical="center"/>
      <protection locked="0"/>
    </xf>
    <xf numFmtId="0" fontId="53" fillId="3" borderId="0" xfId="0" applyFont="1" applyFill="1" applyBorder="1" applyAlignment="1">
      <alignment vertical="center"/>
    </xf>
    <xf numFmtId="3" fontId="53" fillId="3" borderId="0" xfId="0" applyNumberFormat="1" applyFont="1" applyFill="1" applyBorder="1" applyAlignment="1">
      <alignment vertical="center"/>
    </xf>
    <xf numFmtId="10" fontId="53" fillId="3" borderId="0" xfId="0" applyNumberFormat="1" applyFont="1" applyFill="1" applyBorder="1" applyAlignment="1">
      <alignment vertical="center"/>
    </xf>
    <xf numFmtId="0" fontId="53" fillId="3" borderId="0" xfId="0" applyFont="1" applyFill="1" applyAlignment="1">
      <alignment vertical="center"/>
    </xf>
    <xf numFmtId="0" fontId="118" fillId="0" borderId="0" xfId="0" applyFont="1" applyFill="1" applyAlignment="1">
      <alignment vertical="center" wrapText="1"/>
    </xf>
    <xf numFmtId="0" fontId="147" fillId="0" borderId="0" xfId="0" applyFont="1" applyFill="1" applyAlignment="1">
      <alignment vertical="center"/>
    </xf>
    <xf numFmtId="0" fontId="40" fillId="32" borderId="0" xfId="0" applyFont="1" applyFill="1" applyBorder="1" applyAlignment="1">
      <alignment horizontal="center" vertical="center" wrapText="1"/>
    </xf>
    <xf numFmtId="0" fontId="53" fillId="32" borderId="0" xfId="0" applyFont="1" applyFill="1" applyAlignment="1">
      <alignment horizontal="center" vertical="center" wrapText="1"/>
    </xf>
    <xf numFmtId="0" fontId="0" fillId="0" borderId="0" xfId="0" applyAlignment="1">
      <alignment vertical="top" wrapText="1"/>
    </xf>
    <xf numFmtId="0" fontId="34" fillId="0" borderId="0" xfId="0" applyFont="1" applyFill="1" applyAlignment="1">
      <alignment vertical="top"/>
    </xf>
    <xf numFmtId="0" fontId="161" fillId="0" borderId="0" xfId="0" applyFont="1" applyFill="1" applyAlignment="1">
      <alignment vertical="top"/>
    </xf>
    <xf numFmtId="0" fontId="162" fillId="0" borderId="0" xfId="0" applyFont="1" applyFill="1" applyAlignment="1">
      <alignment vertical="top"/>
    </xf>
    <xf numFmtId="0" fontId="162" fillId="0" borderId="0" xfId="0" applyFont="1" applyAlignment="1">
      <alignment vertical="top"/>
    </xf>
    <xf numFmtId="0" fontId="121" fillId="0" borderId="0" xfId="0" applyNumberFormat="1" applyFont="1" applyFill="1" applyAlignment="1">
      <alignment vertical="center"/>
    </xf>
    <xf numFmtId="0" fontId="41" fillId="32" borderId="0" xfId="0" applyFont="1" applyFill="1" applyBorder="1" applyAlignment="1">
      <alignment horizontal="center" vertical="center" wrapText="1"/>
    </xf>
    <xf numFmtId="0" fontId="53" fillId="32" borderId="0" xfId="0" applyFont="1" applyFill="1" applyBorder="1" applyAlignment="1">
      <alignment horizontal="center" vertical="center" wrapText="1"/>
    </xf>
    <xf numFmtId="0" fontId="218" fillId="32" borderId="0" xfId="0" applyFont="1" applyFill="1" applyBorder="1" applyAlignment="1">
      <alignment horizontal="center" vertical="center" wrapText="1"/>
    </xf>
    <xf numFmtId="0" fontId="237" fillId="32" borderId="0" xfId="0" applyFont="1" applyFill="1" applyBorder="1" applyAlignment="1">
      <alignment horizontal="center" vertical="center" wrapText="1"/>
    </xf>
    <xf numFmtId="0" fontId="218" fillId="0" borderId="0" xfId="0" applyFont="1" applyFill="1" applyAlignment="1" applyProtection="1">
      <alignment vertical="center"/>
      <protection locked="0"/>
    </xf>
    <xf numFmtId="0" fontId="53" fillId="6" borderId="0" xfId="0" applyFont="1" applyFill="1" applyBorder="1" applyAlignment="1">
      <alignment vertical="center"/>
    </xf>
    <xf numFmtId="3" fontId="53" fillId="6" borderId="0" xfId="0" applyNumberFormat="1" applyFont="1" applyFill="1" applyBorder="1" applyAlignment="1">
      <alignment vertical="center"/>
    </xf>
    <xf numFmtId="10" fontId="53" fillId="6" borderId="0" xfId="0" applyNumberFormat="1" applyFont="1" applyFill="1" applyBorder="1" applyAlignment="1">
      <alignment vertical="center"/>
    </xf>
    <xf numFmtId="0" fontId="53" fillId="6" borderId="0" xfId="0" applyFont="1" applyFill="1" applyBorder="1" applyAlignment="1">
      <alignment vertical="center" wrapText="1"/>
    </xf>
    <xf numFmtId="0" fontId="73" fillId="42" borderId="0" xfId="0" applyFont="1" applyFill="1" applyBorder="1" applyAlignment="1">
      <alignment vertical="center"/>
    </xf>
    <xf numFmtId="3" fontId="73" fillId="42" borderId="0" xfId="0" applyNumberFormat="1" applyFont="1" applyFill="1" applyBorder="1" applyAlignment="1">
      <alignment vertical="center"/>
    </xf>
    <xf numFmtId="10" fontId="73" fillId="42" borderId="0" xfId="0" applyNumberFormat="1" applyFont="1" applyFill="1" applyBorder="1" applyAlignment="1">
      <alignment vertical="center"/>
    </xf>
    <xf numFmtId="3" fontId="111" fillId="3" borderId="0" xfId="0" applyNumberFormat="1" applyFont="1" applyFill="1" applyAlignment="1">
      <alignment vertical="center"/>
    </xf>
    <xf numFmtId="3" fontId="97" fillId="3" borderId="0" xfId="0" applyNumberFormat="1" applyFont="1" applyFill="1" applyAlignment="1">
      <alignment vertical="center"/>
    </xf>
    <xf numFmtId="10" fontId="111" fillId="3" borderId="0" xfId="0" applyNumberFormat="1" applyFont="1" applyFill="1" applyAlignment="1">
      <alignment vertical="center"/>
    </xf>
    <xf numFmtId="3" fontId="97" fillId="33" borderId="0" xfId="0" applyNumberFormat="1" applyFont="1" applyFill="1" applyAlignment="1">
      <alignment vertical="center"/>
    </xf>
    <xf numFmtId="10" fontId="111" fillId="3" borderId="0" xfId="0" applyNumberFormat="1" applyFont="1" applyFill="1" applyAlignment="1">
      <alignment horizontal="right" vertical="center"/>
    </xf>
    <xf numFmtId="167" fontId="0" fillId="0" borderId="0" xfId="0" applyNumberFormat="1"/>
    <xf numFmtId="14" fontId="0" fillId="0" borderId="0" xfId="0" applyNumberFormat="1"/>
    <xf numFmtId="10" fontId="35" fillId="4" borderId="7" xfId="4" quotePrefix="1" applyNumberFormat="1" applyFont="1" applyFill="1" applyBorder="1" applyAlignment="1">
      <alignment horizontal="right" vertical="center"/>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241" fillId="0" borderId="0" xfId="0" applyFont="1" applyAlignment="1">
      <alignment horizontal="left"/>
    </xf>
    <xf numFmtId="10" fontId="0" fillId="0" borderId="0" xfId="0" applyNumberFormat="1" applyAlignment="1">
      <alignment vertical="center"/>
    </xf>
    <xf numFmtId="10" fontId="33" fillId="3" borderId="0" xfId="23" quotePrefix="1" applyNumberFormat="1" applyFont="1" applyFill="1" applyBorder="1" applyAlignment="1" applyProtection="1">
      <alignment horizontal="right" vertical="center"/>
      <protection hidden="1"/>
    </xf>
    <xf numFmtId="0" fontId="0" fillId="10" borderId="0" xfId="0" applyFill="1"/>
    <xf numFmtId="0" fontId="88" fillId="10" borderId="0" xfId="0" applyFont="1" applyFill="1" applyAlignment="1">
      <alignment vertical="center"/>
    </xf>
    <xf numFmtId="10" fontId="3" fillId="0" borderId="0" xfId="0" applyNumberFormat="1" applyFont="1" applyAlignment="1">
      <alignment vertical="center"/>
    </xf>
    <xf numFmtId="9" fontId="0" fillId="0" borderId="0" xfId="4" applyFont="1" applyAlignment="1">
      <alignment vertical="center"/>
    </xf>
    <xf numFmtId="0" fontId="165" fillId="0" borderId="0" xfId="0" applyFont="1" applyAlignment="1">
      <alignment vertical="top" wrapText="1"/>
    </xf>
    <xf numFmtId="14" fontId="40" fillId="10" borderId="0" xfId="28" applyNumberFormat="1" applyFont="1" applyFill="1" applyBorder="1" applyAlignment="1" applyProtection="1">
      <alignment horizontal="center" vertical="center" wrapText="1"/>
      <protection hidden="1"/>
    </xf>
    <xf numFmtId="0" fontId="89" fillId="0" borderId="0" xfId="0" applyFont="1" applyAlignment="1">
      <alignment horizontal="left" vertical="center"/>
    </xf>
    <xf numFmtId="10" fontId="97" fillId="33" borderId="0" xfId="0" applyNumberFormat="1" applyFont="1" applyFill="1" applyAlignment="1">
      <alignment vertical="center"/>
    </xf>
    <xf numFmtId="10" fontId="70" fillId="33" borderId="0" xfId="0" applyNumberFormat="1" applyFont="1" applyFill="1" applyAlignment="1">
      <alignment vertical="center"/>
    </xf>
    <xf numFmtId="0" fontId="51" fillId="32" borderId="0" xfId="0" applyFont="1" applyFill="1" applyBorder="1" applyAlignment="1">
      <alignment vertical="center" wrapText="1"/>
    </xf>
    <xf numFmtId="10" fontId="53" fillId="32" borderId="0" xfId="1" applyNumberFormat="1" applyFont="1" applyFill="1" applyAlignment="1">
      <alignment horizontal="right" vertical="center"/>
    </xf>
    <xf numFmtId="0" fontId="33" fillId="10" borderId="0" xfId="28" applyFont="1" applyFill="1" applyBorder="1" applyAlignment="1">
      <alignment horizontal="center" vertical="center" wrapText="1"/>
    </xf>
    <xf numFmtId="0" fontId="156" fillId="0" borderId="0" xfId="3" applyFont="1" applyFill="1" applyBorder="1" applyAlignment="1">
      <alignment horizontal="right" vertical="center"/>
    </xf>
    <xf numFmtId="9" fontId="89" fillId="0" borderId="0" xfId="0" applyNumberFormat="1" applyFont="1" applyFill="1" applyAlignment="1">
      <alignment vertical="center"/>
    </xf>
    <xf numFmtId="10" fontId="89" fillId="0" borderId="0" xfId="0" applyNumberFormat="1" applyFont="1" applyFill="1" applyAlignment="1">
      <alignment vertical="center"/>
    </xf>
    <xf numFmtId="0" fontId="165" fillId="10" borderId="0" xfId="28" applyFont="1" applyFill="1" applyBorder="1" applyAlignment="1">
      <alignment horizontal="center" vertical="center" wrapText="1"/>
    </xf>
    <xf numFmtId="3" fontId="0" fillId="0" borderId="0" xfId="0" applyNumberFormat="1" applyAlignment="1">
      <alignment vertical="center"/>
    </xf>
    <xf numFmtId="170" fontId="0" fillId="0" borderId="0" xfId="0" applyNumberFormat="1" applyAlignment="1">
      <alignment vertical="center"/>
    </xf>
    <xf numFmtId="49" fontId="33" fillId="0" borderId="0" xfId="0" quotePrefix="1" applyNumberFormat="1" applyFont="1" applyFill="1" applyBorder="1" applyAlignment="1">
      <alignment horizontal="left" vertical="top"/>
    </xf>
    <xf numFmtId="178" fontId="41" fillId="3" borderId="0" xfId="4" applyNumberFormat="1" applyFont="1" applyFill="1" applyBorder="1" applyAlignment="1">
      <alignment horizontal="center" vertical="center" wrapText="1"/>
    </xf>
    <xf numFmtId="0" fontId="32" fillId="0" borderId="0" xfId="0" applyFont="1" applyFill="1" applyAlignment="1">
      <alignment vertical="center" wrapText="1"/>
    </xf>
    <xf numFmtId="14" fontId="40" fillId="19" borderId="8" xfId="3" applyNumberFormat="1" applyFont="1" applyFill="1" applyBorder="1" applyAlignment="1" applyProtection="1">
      <alignment horizontal="center" vertical="center" wrapText="1"/>
      <protection hidden="1"/>
    </xf>
    <xf numFmtId="0" fontId="40" fillId="12" borderId="0" xfId="3" applyFont="1" applyFill="1" applyBorder="1" applyAlignment="1">
      <alignment horizontal="center" vertical="center" wrapText="1"/>
    </xf>
    <xf numFmtId="0" fontId="40" fillId="12" borderId="0" xfId="3" applyFont="1" applyFill="1" applyBorder="1" applyAlignment="1">
      <alignment vertical="center" wrapText="1"/>
    </xf>
    <xf numFmtId="0" fontId="32" fillId="32" borderId="0" xfId="0" applyFont="1" applyFill="1" applyBorder="1" applyAlignment="1">
      <alignment horizontal="center" vertical="center" wrapText="1"/>
    </xf>
    <xf numFmtId="0" fontId="40" fillId="12" borderId="0" xfId="3" applyFont="1" applyFill="1" applyBorder="1" applyAlignment="1">
      <alignment horizontal="center" vertical="center" wrapText="1"/>
    </xf>
    <xf numFmtId="0" fontId="179" fillId="3" borderId="0"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15" fillId="3" borderId="0" xfId="0" applyFont="1" applyFill="1" applyBorder="1" applyAlignment="1">
      <alignment horizontal="left" vertical="center" wrapText="1" indent="1"/>
    </xf>
    <xf numFmtId="0" fontId="152" fillId="3" borderId="0" xfId="0" applyFont="1" applyFill="1" applyBorder="1" applyAlignment="1">
      <alignment horizontal="left" vertical="center" wrapText="1" indent="1"/>
    </xf>
    <xf numFmtId="0" fontId="112" fillId="3" borderId="0" xfId="0" applyFont="1" applyFill="1" applyBorder="1" applyAlignment="1">
      <alignment horizontal="center" vertical="center"/>
    </xf>
    <xf numFmtId="0" fontId="151" fillId="3" borderId="0" xfId="0" applyFont="1" applyFill="1" applyBorder="1" applyAlignment="1">
      <alignment horizontal="center" vertical="center"/>
    </xf>
    <xf numFmtId="0" fontId="3" fillId="3" borderId="0" xfId="0" applyFont="1" applyFill="1" applyBorder="1" applyAlignment="1">
      <alignment horizontal="center" vertical="center" wrapText="1"/>
    </xf>
    <xf numFmtId="0" fontId="113" fillId="3" borderId="0" xfId="0" applyFont="1" applyFill="1" applyBorder="1" applyAlignment="1">
      <alignment horizontal="center" vertical="center" wrapText="1"/>
    </xf>
    <xf numFmtId="0" fontId="114" fillId="3" borderId="0" xfId="0" applyFont="1" applyFill="1" applyBorder="1" applyAlignment="1">
      <alignment horizontal="center" vertical="center"/>
    </xf>
    <xf numFmtId="0" fontId="112" fillId="3" borderId="0" xfId="0" applyFont="1" applyFill="1" applyBorder="1" applyAlignment="1">
      <alignment horizontal="center" vertical="center" wrapText="1"/>
    </xf>
    <xf numFmtId="0" fontId="178" fillId="3" borderId="0" xfId="0" applyFont="1" applyFill="1" applyBorder="1" applyAlignment="1">
      <alignment horizontal="center" vertical="center"/>
    </xf>
    <xf numFmtId="0" fontId="15" fillId="32" borderId="0" xfId="27" applyFont="1" applyFill="1" applyAlignment="1" applyProtection="1">
      <alignment horizontal="center" vertical="center" wrapText="1"/>
    </xf>
    <xf numFmtId="0" fontId="15" fillId="32" borderId="0" xfId="27" applyFont="1" applyFill="1" applyAlignment="1" applyProtection="1">
      <alignment horizontal="center" vertical="center"/>
    </xf>
    <xf numFmtId="0" fontId="12" fillId="32" borderId="0" xfId="27" applyFont="1" applyFill="1" applyAlignment="1" applyProtection="1">
      <alignment horizontal="center" vertical="center" wrapText="1"/>
    </xf>
    <xf numFmtId="0" fontId="12" fillId="32" borderId="0" xfId="27" applyFont="1" applyFill="1" applyAlignment="1" applyProtection="1">
      <alignment horizontal="center" vertical="center"/>
    </xf>
    <xf numFmtId="10" fontId="97" fillId="35" borderId="0" xfId="0" applyNumberFormat="1" applyFont="1" applyFill="1" applyBorder="1" applyAlignment="1">
      <alignment horizontal="center" vertical="center"/>
    </xf>
    <xf numFmtId="3" fontId="97" fillId="35" borderId="0" xfId="0" applyNumberFormat="1" applyFont="1" applyFill="1" applyBorder="1" applyAlignment="1">
      <alignment horizontal="center" vertical="center"/>
    </xf>
    <xf numFmtId="0" fontId="131" fillId="32" borderId="0" xfId="0" applyFont="1" applyFill="1" applyBorder="1" applyAlignment="1">
      <alignment horizontal="center" vertical="center" wrapText="1"/>
    </xf>
    <xf numFmtId="0" fontId="89" fillId="32" borderId="0" xfId="0" applyFont="1" applyFill="1" applyBorder="1" applyAlignment="1">
      <alignment horizontal="center" vertical="center" wrapText="1"/>
    </xf>
    <xf numFmtId="0" fontId="95" fillId="32" borderId="0" xfId="0" applyFont="1" applyFill="1" applyBorder="1" applyAlignment="1">
      <alignment horizontal="center" vertical="center" wrapText="1"/>
    </xf>
    <xf numFmtId="0" fontId="137" fillId="34" borderId="0" xfId="0" applyFont="1" applyFill="1" applyBorder="1" applyAlignment="1">
      <alignment horizontal="left" vertical="center" wrapText="1"/>
    </xf>
    <xf numFmtId="0" fontId="32" fillId="32" borderId="0" xfId="0" applyFont="1" applyFill="1" applyBorder="1" applyAlignment="1">
      <alignment horizontal="left" vertical="center" wrapText="1"/>
    </xf>
    <xf numFmtId="0" fontId="33" fillId="3" borderId="0" xfId="0" applyFont="1" applyFill="1" applyBorder="1" applyAlignment="1">
      <alignment horizontal="left" vertical="center" wrapText="1"/>
    </xf>
    <xf numFmtId="0" fontId="127" fillId="9" borderId="0" xfId="0" applyFont="1" applyFill="1" applyBorder="1" applyAlignment="1">
      <alignment horizontal="left" vertical="center" wrapText="1"/>
    </xf>
    <xf numFmtId="0" fontId="93" fillId="9" borderId="0" xfId="0" applyFont="1" applyFill="1" applyBorder="1" applyAlignment="1">
      <alignment horizontal="left" vertical="center" wrapText="1"/>
    </xf>
    <xf numFmtId="0" fontId="89" fillId="9" borderId="0" xfId="0" applyFont="1" applyFill="1" applyBorder="1" applyAlignment="1">
      <alignment horizontal="left" vertical="center" wrapText="1"/>
    </xf>
    <xf numFmtId="180" fontId="41" fillId="32" borderId="0" xfId="27" applyNumberFormat="1" applyFont="1" applyFill="1" applyBorder="1" applyAlignment="1" applyProtection="1">
      <alignment horizontal="center" vertical="center" wrapText="1"/>
      <protection locked="0"/>
    </xf>
    <xf numFmtId="180" fontId="40" fillId="32" borderId="0" xfId="27" applyNumberFormat="1" applyFont="1" applyFill="1" applyBorder="1" applyAlignment="1" applyProtection="1">
      <alignment horizontal="center" vertical="center" wrapText="1"/>
      <protection locked="0"/>
    </xf>
    <xf numFmtId="0" fontId="40" fillId="32" borderId="0" xfId="27" applyFont="1" applyFill="1" applyAlignment="1" applyProtection="1">
      <alignment horizontal="center" vertical="center" wrapText="1"/>
      <protection locked="0"/>
    </xf>
    <xf numFmtId="0" fontId="15" fillId="32" borderId="0" xfId="27" applyFont="1" applyFill="1" applyBorder="1" applyAlignment="1" applyProtection="1">
      <alignment horizontal="center" vertical="center" wrapText="1"/>
      <protection locked="0"/>
    </xf>
    <xf numFmtId="0" fontId="121" fillId="2" borderId="0" xfId="0" applyFont="1" applyFill="1" applyBorder="1" applyAlignment="1">
      <alignment horizontal="left" vertical="top" wrapText="1"/>
    </xf>
    <xf numFmtId="0" fontId="161" fillId="0" borderId="0" xfId="0" applyNumberFormat="1" applyFont="1" applyFill="1" applyBorder="1" applyAlignment="1">
      <alignment horizontal="left" vertical="top" wrapText="1"/>
    </xf>
    <xf numFmtId="0" fontId="93" fillId="0" borderId="0" xfId="0" applyFont="1" applyAlignment="1">
      <alignment horizontal="left" vertical="top" wrapText="1"/>
    </xf>
    <xf numFmtId="0" fontId="33" fillId="32" borderId="0" xfId="0" applyFont="1" applyFill="1" applyBorder="1" applyAlignment="1">
      <alignment horizontal="center" vertical="center" wrapText="1"/>
    </xf>
    <xf numFmtId="0" fontId="153" fillId="32" borderId="0" xfId="0" applyFont="1" applyFill="1" applyBorder="1" applyAlignment="1">
      <alignment horizontal="center" vertical="center"/>
    </xf>
    <xf numFmtId="0" fontId="153" fillId="32" borderId="0" xfId="0" applyFont="1" applyFill="1" applyAlignment="1">
      <alignment horizontal="center" vertical="center" wrapText="1"/>
    </xf>
    <xf numFmtId="0" fontId="33" fillId="32" borderId="0" xfId="0" applyFont="1" applyFill="1" applyBorder="1" applyAlignment="1">
      <alignment horizontal="center" vertical="center"/>
    </xf>
    <xf numFmtId="0" fontId="33" fillId="32" borderId="0" xfId="0" applyFont="1" applyFill="1" applyAlignment="1">
      <alignment horizontal="center" vertical="center" wrapText="1"/>
    </xf>
    <xf numFmtId="0" fontId="40" fillId="32" borderId="0" xfId="0" applyFont="1" applyFill="1" applyBorder="1" applyAlignment="1">
      <alignment horizontal="center" vertical="center"/>
    </xf>
    <xf numFmtId="0" fontId="32" fillId="32" borderId="0" xfId="0" applyFont="1" applyFill="1" applyBorder="1" applyAlignment="1">
      <alignment horizontal="center" vertical="center" wrapText="1"/>
    </xf>
    <xf numFmtId="0" fontId="166" fillId="0" borderId="0" xfId="0" applyFont="1" applyFill="1" applyBorder="1" applyAlignment="1">
      <alignment horizontal="left" vertical="top" wrapText="1"/>
    </xf>
    <xf numFmtId="0" fontId="78" fillId="0" borderId="0" xfId="0" applyFont="1" applyFill="1" applyBorder="1" applyAlignment="1">
      <alignment horizontal="left" vertical="top" wrapText="1"/>
    </xf>
    <xf numFmtId="0" fontId="40" fillId="32" borderId="0" xfId="0" applyFont="1" applyFill="1" applyBorder="1" applyAlignment="1">
      <alignment horizontal="center" vertical="center" wrapText="1"/>
    </xf>
    <xf numFmtId="0" fontId="15" fillId="32" borderId="0" xfId="0" applyFont="1" applyFill="1" applyBorder="1" applyAlignment="1">
      <alignment horizontal="center" vertical="center" wrapText="1"/>
    </xf>
    <xf numFmtId="0" fontId="24" fillId="32" borderId="0" xfId="0" applyFont="1" applyFill="1" applyBorder="1" applyAlignment="1">
      <alignment horizontal="center" vertical="center" wrapText="1"/>
    </xf>
    <xf numFmtId="2" fontId="55" fillId="32" borderId="0" xfId="0" applyNumberFormat="1" applyFont="1" applyFill="1" applyBorder="1" applyAlignment="1">
      <alignment horizontal="center" vertical="center" wrapText="1"/>
    </xf>
    <xf numFmtId="0" fontId="41" fillId="32" borderId="0" xfId="0" applyFont="1" applyFill="1" applyAlignment="1">
      <alignment horizontal="center" vertical="center"/>
    </xf>
    <xf numFmtId="0" fontId="15" fillId="0" borderId="0" xfId="0" applyFont="1" applyFill="1" applyBorder="1" applyAlignment="1">
      <alignment horizontal="center" vertical="center" wrapText="1"/>
    </xf>
    <xf numFmtId="0" fontId="11" fillId="0" borderId="0" xfId="0" applyFont="1" applyFill="1" applyAlignment="1">
      <alignment horizontal="center" vertical="center"/>
    </xf>
    <xf numFmtId="0" fontId="40" fillId="32" borderId="0" xfId="0" applyFont="1" applyFill="1" applyAlignment="1">
      <alignment horizontal="center" vertical="center"/>
    </xf>
    <xf numFmtId="0" fontId="40" fillId="0" borderId="0" xfId="0" applyFont="1" applyFill="1" applyAlignment="1">
      <alignment horizontal="center" vertical="center"/>
    </xf>
    <xf numFmtId="0" fontId="53" fillId="32" borderId="0" xfId="0" applyFont="1" applyFill="1" applyAlignment="1">
      <alignment horizontal="center" vertical="center" wrapText="1"/>
    </xf>
    <xf numFmtId="0" fontId="40" fillId="32" borderId="0" xfId="0" applyFont="1" applyFill="1" applyAlignment="1">
      <alignment horizontal="center" vertical="center" wrapText="1"/>
    </xf>
    <xf numFmtId="0" fontId="15" fillId="32" borderId="0" xfId="0" applyFont="1" applyFill="1" applyAlignment="1">
      <alignment horizontal="center" vertical="center" wrapText="1"/>
    </xf>
    <xf numFmtId="14" fontId="40" fillId="32" borderId="0" xfId="0" applyNumberFormat="1" applyFont="1" applyFill="1" applyAlignment="1">
      <alignment horizontal="center" vertical="center" wrapText="1"/>
    </xf>
    <xf numFmtId="0" fontId="70" fillId="32" borderId="0" xfId="0" applyFont="1" applyFill="1" applyAlignment="1">
      <alignment horizontal="center" vertical="center"/>
    </xf>
    <xf numFmtId="14" fontId="15" fillId="32" borderId="0" xfId="0" applyNumberFormat="1" applyFont="1" applyFill="1" applyAlignment="1">
      <alignment horizontal="center" vertical="center" wrapText="1"/>
    </xf>
    <xf numFmtId="0" fontId="41" fillId="32" borderId="0" xfId="0" applyFont="1" applyFill="1" applyBorder="1" applyAlignment="1">
      <alignment horizontal="center" vertical="center" wrapText="1"/>
    </xf>
    <xf numFmtId="0" fontId="24" fillId="32" borderId="0" xfId="0" applyFont="1" applyFill="1" applyBorder="1" applyAlignment="1">
      <alignment horizontal="center" vertical="center"/>
    </xf>
    <xf numFmtId="0" fontId="11" fillId="32" borderId="0" xfId="0" applyFont="1" applyFill="1" applyAlignment="1">
      <alignment horizontal="center" vertical="center"/>
    </xf>
    <xf numFmtId="14" fontId="41" fillId="32" borderId="0" xfId="0" applyNumberFormat="1" applyFont="1" applyFill="1" applyBorder="1" applyAlignment="1">
      <alignment horizontal="center" vertical="center"/>
    </xf>
    <xf numFmtId="0" fontId="41" fillId="32" borderId="0" xfId="0" applyFont="1" applyFill="1" applyAlignment="1">
      <alignment horizontal="center" vertical="center" wrapText="1"/>
    </xf>
    <xf numFmtId="0" fontId="172" fillId="32" borderId="0" xfId="0" applyFont="1" applyFill="1" applyAlignment="1">
      <alignment horizontal="center" vertical="center"/>
    </xf>
    <xf numFmtId="14" fontId="153" fillId="32" borderId="0" xfId="0" applyNumberFormat="1" applyFont="1" applyFill="1" applyBorder="1" applyAlignment="1">
      <alignment horizontal="center" vertical="center"/>
    </xf>
    <xf numFmtId="2" fontId="32" fillId="32" borderId="0" xfId="0" applyNumberFormat="1" applyFont="1" applyFill="1" applyBorder="1" applyAlignment="1">
      <alignment horizontal="center" vertical="center" wrapText="1"/>
    </xf>
    <xf numFmtId="0" fontId="32" fillId="32" borderId="0" xfId="0" applyFont="1" applyFill="1" applyBorder="1" applyAlignment="1">
      <alignment horizontal="center" vertical="center"/>
    </xf>
    <xf numFmtId="0" fontId="67" fillId="36" borderId="0" xfId="24" applyFont="1" applyFill="1" applyBorder="1" applyAlignment="1" applyProtection="1">
      <alignment horizontal="center" vertical="center" wrapText="1" readingOrder="1"/>
      <protection locked="0"/>
    </xf>
    <xf numFmtId="0" fontId="51" fillId="32" borderId="0" xfId="24" applyFont="1" applyFill="1" applyBorder="1" applyAlignment="1" applyProtection="1">
      <alignment horizontal="center" vertical="center" wrapText="1" readingOrder="1"/>
      <protection locked="0"/>
    </xf>
    <xf numFmtId="0" fontId="33" fillId="0" borderId="0" xfId="0" applyFont="1" applyFill="1" applyBorder="1" applyAlignment="1">
      <alignment horizontal="center" vertical="center" wrapText="1"/>
    </xf>
    <xf numFmtId="0" fontId="0" fillId="0" borderId="0" xfId="0" applyFill="1" applyAlignment="1">
      <alignment wrapText="1"/>
    </xf>
    <xf numFmtId="14" fontId="234" fillId="41" borderId="0" xfId="0" applyNumberFormat="1" applyFont="1" applyFill="1" applyBorder="1" applyAlignment="1">
      <alignment horizontal="center" vertical="center"/>
    </xf>
    <xf numFmtId="0" fontId="32" fillId="0" borderId="0" xfId="0" applyFont="1" applyFill="1" applyAlignment="1">
      <alignment horizontal="center" vertical="center" wrapText="1"/>
    </xf>
    <xf numFmtId="0" fontId="41" fillId="41" borderId="0" xfId="0" applyFont="1" applyFill="1" applyBorder="1" applyAlignment="1">
      <alignment horizontal="center" vertical="center" wrapText="1"/>
    </xf>
    <xf numFmtId="0" fontId="24" fillId="41" borderId="0" xfId="0" applyFont="1" applyFill="1" applyBorder="1" applyAlignment="1">
      <alignment horizontal="center" vertical="center"/>
    </xf>
    <xf numFmtId="0" fontId="53" fillId="41" borderId="0" xfId="0" applyFont="1" applyFill="1" applyBorder="1" applyAlignment="1">
      <alignment horizontal="center" vertical="center"/>
    </xf>
    <xf numFmtId="14" fontId="41" fillId="41" borderId="0" xfId="0" applyNumberFormat="1" applyFont="1" applyFill="1" applyBorder="1" applyAlignment="1">
      <alignment horizontal="center" vertical="center"/>
    </xf>
    <xf numFmtId="14" fontId="240" fillId="41" borderId="0" xfId="0" applyNumberFormat="1" applyFont="1" applyFill="1" applyBorder="1" applyAlignment="1">
      <alignment horizontal="center" vertical="center"/>
    </xf>
    <xf numFmtId="0" fontId="240" fillId="41" borderId="0" xfId="0" applyFont="1" applyFill="1" applyBorder="1" applyAlignment="1">
      <alignment horizontal="center" vertical="center"/>
    </xf>
    <xf numFmtId="14" fontId="232" fillId="41" borderId="0" xfId="0" applyNumberFormat="1" applyFont="1" applyFill="1" applyBorder="1" applyAlignment="1">
      <alignment horizontal="center" vertical="center"/>
    </xf>
    <xf numFmtId="0" fontId="70" fillId="0" borderId="0" xfId="24" applyFont="1" applyAlignment="1">
      <alignment horizontal="left" vertical="center" wrapText="1"/>
    </xf>
    <xf numFmtId="0" fontId="167" fillId="0" borderId="0" xfId="24" applyFont="1" applyAlignment="1">
      <alignment horizontal="left" vertical="center" wrapText="1"/>
    </xf>
    <xf numFmtId="0" fontId="70" fillId="0" borderId="0" xfId="24" applyFont="1" applyAlignment="1">
      <alignment horizontal="right" vertical="center" wrapText="1"/>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41" fillId="7" borderId="0" xfId="0" applyFont="1" applyFill="1" applyAlignment="1">
      <alignment horizontal="center" vertical="center" wrapText="1"/>
    </xf>
    <xf numFmtId="0" fontId="51" fillId="0" borderId="0" xfId="0" applyFont="1" applyAlignment="1">
      <alignment horizontal="right"/>
    </xf>
    <xf numFmtId="0" fontId="0" fillId="0" borderId="0" xfId="0" applyAlignment="1"/>
    <xf numFmtId="0" fontId="15" fillId="12" borderId="0" xfId="3" applyFont="1" applyFill="1" applyBorder="1" applyAlignment="1">
      <alignment horizontal="center" vertical="center" wrapText="1"/>
    </xf>
    <xf numFmtId="0" fontId="40" fillId="12" borderId="0" xfId="3" applyFont="1" applyFill="1" applyBorder="1" applyAlignment="1">
      <alignment horizontal="center" vertical="center" wrapText="1"/>
    </xf>
    <xf numFmtId="0" fontId="32" fillId="15" borderId="0" xfId="3" applyFont="1" applyFill="1" applyBorder="1" applyAlignment="1">
      <alignment horizontal="center" vertical="center" wrapText="1"/>
    </xf>
    <xf numFmtId="172" fontId="15" fillId="15" borderId="0" xfId="3" applyNumberFormat="1" applyFont="1" applyFill="1" applyBorder="1" applyAlignment="1">
      <alignment horizontal="center" vertical="center"/>
    </xf>
    <xf numFmtId="0" fontId="15" fillId="12" borderId="0" xfId="3" applyFont="1" applyFill="1" applyBorder="1" applyAlignment="1">
      <alignment horizontal="center" vertical="center"/>
    </xf>
    <xf numFmtId="0" fontId="118" fillId="16" borderId="0" xfId="3" applyFont="1" applyFill="1" applyBorder="1" applyAlignment="1">
      <alignment horizontal="center" vertical="center" wrapText="1"/>
    </xf>
    <xf numFmtId="0" fontId="118" fillId="16" borderId="7" xfId="3" applyFont="1" applyFill="1" applyBorder="1" applyAlignment="1">
      <alignment horizontal="center" vertical="center" wrapText="1"/>
    </xf>
    <xf numFmtId="0" fontId="118" fillId="16" borderId="0" xfId="28" applyFont="1" applyFill="1" applyBorder="1" applyAlignment="1">
      <alignment horizontal="center" vertical="center" wrapText="1"/>
    </xf>
    <xf numFmtId="0" fontId="115" fillId="16" borderId="0" xfId="3" applyFont="1" applyFill="1" applyAlignment="1">
      <alignment horizontal="center" vertical="center"/>
    </xf>
    <xf numFmtId="0" fontId="115" fillId="16" borderId="7" xfId="3" applyFont="1" applyFill="1" applyBorder="1" applyAlignment="1">
      <alignment horizontal="center" vertical="center" wrapText="1"/>
    </xf>
    <xf numFmtId="0" fontId="115" fillId="16" borderId="1" xfId="3" applyFont="1" applyFill="1" applyBorder="1" applyAlignment="1">
      <alignment horizontal="center" vertical="center" wrapText="1"/>
    </xf>
    <xf numFmtId="0" fontId="115" fillId="16" borderId="2" xfId="3" applyFont="1" applyFill="1" applyBorder="1" applyAlignment="1">
      <alignment horizontal="center" vertical="center" wrapText="1"/>
    </xf>
    <xf numFmtId="0" fontId="115" fillId="16" borderId="3" xfId="3" applyFont="1" applyFill="1" applyBorder="1" applyAlignment="1">
      <alignment horizontal="center" vertical="center" wrapText="1"/>
    </xf>
    <xf numFmtId="0" fontId="118" fillId="16" borderId="5" xfId="3" applyFont="1" applyFill="1" applyBorder="1" applyAlignment="1">
      <alignment horizontal="center" vertical="center" wrapText="1"/>
    </xf>
    <xf numFmtId="0" fontId="118" fillId="16" borderId="9" xfId="3" applyFont="1" applyFill="1" applyBorder="1" applyAlignment="1">
      <alignment horizontal="center" vertical="center" wrapText="1"/>
    </xf>
    <xf numFmtId="0" fontId="118" fillId="0" borderId="0" xfId="0" applyFont="1" applyAlignment="1">
      <alignment horizontal="left" vertical="top" wrapText="1"/>
    </xf>
    <xf numFmtId="0" fontId="117" fillId="37" borderId="0" xfId="0" applyFont="1" applyFill="1" applyAlignment="1">
      <alignment horizontal="center" vertical="center"/>
    </xf>
    <xf numFmtId="0" fontId="40" fillId="11" borderId="0" xfId="0" applyFont="1" applyFill="1" applyBorder="1" applyAlignment="1">
      <alignment horizontal="center"/>
    </xf>
    <xf numFmtId="0" fontId="70" fillId="0" borderId="0" xfId="0" applyFont="1" applyBorder="1" applyAlignment="1">
      <alignment horizontal="center" vertical="center"/>
    </xf>
    <xf numFmtId="0" fontId="156" fillId="0" borderId="0" xfId="0" applyFont="1" applyBorder="1" applyAlignment="1">
      <alignment horizontal="center" vertical="center"/>
    </xf>
    <xf numFmtId="0" fontId="32" fillId="11" borderId="0" xfId="0" applyFont="1" applyFill="1" applyBorder="1" applyAlignment="1">
      <alignment horizontal="center" vertical="center" wrapText="1"/>
    </xf>
    <xf numFmtId="0" fontId="32" fillId="11" borderId="0" xfId="0" applyFont="1" applyFill="1" applyBorder="1" applyAlignment="1">
      <alignment horizontal="center" vertical="center"/>
    </xf>
    <xf numFmtId="0" fontId="75" fillId="11" borderId="0" xfId="0" applyFont="1" applyFill="1" applyBorder="1" applyAlignment="1">
      <alignment horizontal="left" vertical="center" wrapText="1"/>
    </xf>
    <xf numFmtId="2" fontId="33" fillId="11" borderId="0" xfId="0" applyNumberFormat="1" applyFont="1" applyFill="1" applyBorder="1" applyAlignment="1">
      <alignment horizontal="center" vertical="center" wrapText="1"/>
    </xf>
    <xf numFmtId="0" fontId="32" fillId="11" borderId="0" xfId="0" applyFont="1" applyFill="1" applyBorder="1" applyAlignment="1" applyProtection="1">
      <alignment horizontal="center" vertical="center" wrapText="1"/>
      <protection locked="0"/>
    </xf>
    <xf numFmtId="0" fontId="32" fillId="11" borderId="0" xfId="0" applyFont="1" applyFill="1" applyBorder="1" applyAlignment="1" applyProtection="1">
      <alignment horizontal="center" vertical="center"/>
      <protection locked="0"/>
    </xf>
    <xf numFmtId="0" fontId="165" fillId="0" borderId="0" xfId="0" applyFont="1" applyAlignment="1">
      <alignment horizontal="left" vertical="center" wrapText="1"/>
    </xf>
    <xf numFmtId="0" fontId="165" fillId="0" borderId="0" xfId="0" applyFont="1" applyAlignment="1">
      <alignment horizontal="left" vertical="top" wrapText="1"/>
    </xf>
    <xf numFmtId="0" fontId="78" fillId="0" borderId="0" xfId="0" applyFont="1" applyAlignment="1">
      <alignment horizontal="left" vertical="center" wrapText="1"/>
    </xf>
    <xf numFmtId="0" fontId="41" fillId="0" borderId="0" xfId="3" applyFont="1" applyFill="1" applyBorder="1" applyAlignment="1">
      <alignment horizontal="center" vertical="center" wrapText="1"/>
    </xf>
    <xf numFmtId="0" fontId="41" fillId="19" borderId="0" xfId="3" applyFont="1" applyFill="1" applyBorder="1" applyAlignment="1">
      <alignment horizontal="right" vertical="center" wrapText="1"/>
    </xf>
    <xf numFmtId="0" fontId="32" fillId="3" borderId="0" xfId="22" applyFont="1" applyFill="1" applyBorder="1" applyAlignment="1">
      <alignment horizontal="right" vertical="center" wrapText="1"/>
    </xf>
    <xf numFmtId="0" fontId="33" fillId="0" borderId="0" xfId="0" applyFont="1" applyFill="1" applyAlignment="1">
      <alignment horizontal="left" vertical="top" wrapText="1"/>
    </xf>
    <xf numFmtId="0" fontId="51" fillId="0" borderId="0" xfId="0" applyFont="1" applyFill="1" applyBorder="1" applyAlignment="1">
      <alignment horizontal="left" vertical="center" wrapText="1" readingOrder="1"/>
    </xf>
    <xf numFmtId="0" fontId="41" fillId="19" borderId="0" xfId="0" applyFont="1" applyFill="1" applyBorder="1" applyAlignment="1">
      <alignment horizontal="center" vertical="center" wrapText="1"/>
    </xf>
    <xf numFmtId="0" fontId="117" fillId="19" borderId="0" xfId="0" applyFont="1" applyFill="1" applyBorder="1" applyAlignment="1">
      <alignment horizontal="center" vertical="center"/>
    </xf>
    <xf numFmtId="0" fontId="41" fillId="19" borderId="0" xfId="3" applyFont="1" applyFill="1" applyBorder="1" applyAlignment="1">
      <alignment horizontal="center" vertical="center" wrapText="1"/>
    </xf>
    <xf numFmtId="0" fontId="41" fillId="19" borderId="8" xfId="0" applyFont="1" applyFill="1" applyBorder="1" applyAlignment="1">
      <alignment horizontal="center" vertical="center" wrapText="1"/>
    </xf>
    <xf numFmtId="0" fontId="41" fillId="19" borderId="0" xfId="0" applyFont="1" applyFill="1" applyAlignment="1">
      <alignment horizontal="center" vertical="center" wrapText="1"/>
    </xf>
    <xf numFmtId="0" fontId="33" fillId="19" borderId="0" xfId="3" applyFont="1" applyFill="1" applyBorder="1" applyAlignment="1">
      <alignment horizontal="center" vertical="center" wrapText="1"/>
    </xf>
    <xf numFmtId="0" fontId="33" fillId="0" borderId="0" xfId="0" applyFont="1" applyAlignment="1">
      <alignment horizontal="left" vertical="top" wrapText="1"/>
    </xf>
    <xf numFmtId="0" fontId="51" fillId="0" borderId="0" xfId="0" applyFont="1" applyFill="1" applyBorder="1" applyAlignment="1">
      <alignment horizontal="left" vertical="top" wrapText="1" readingOrder="1"/>
    </xf>
    <xf numFmtId="0" fontId="33" fillId="19" borderId="0" xfId="0" applyFont="1" applyFill="1" applyBorder="1" applyAlignment="1">
      <alignment horizontal="center" vertical="center" wrapText="1"/>
    </xf>
    <xf numFmtId="0" fontId="33" fillId="0" borderId="0" xfId="0" applyFont="1" applyBorder="1" applyAlignment="1">
      <alignment horizontal="left" vertical="top" wrapText="1"/>
    </xf>
    <xf numFmtId="0" fontId="33" fillId="19" borderId="0" xfId="0" applyFont="1" applyFill="1" applyBorder="1" applyAlignment="1" applyProtection="1">
      <alignment horizontal="center" vertical="center" wrapText="1" readingOrder="1"/>
      <protection locked="0"/>
    </xf>
    <xf numFmtId="0" fontId="33" fillId="10" borderId="0" xfId="28" applyFont="1" applyFill="1" applyBorder="1" applyAlignment="1">
      <alignment horizontal="center" vertical="center" wrapText="1"/>
    </xf>
    <xf numFmtId="0" fontId="33" fillId="10" borderId="0" xfId="3" applyFont="1" applyFill="1" applyBorder="1" applyAlignment="1">
      <alignment horizontal="center" vertical="center" wrapText="1"/>
    </xf>
    <xf numFmtId="0" fontId="33" fillId="10" borderId="0" xfId="0" applyFont="1" applyFill="1" applyAlignment="1">
      <alignment horizontal="center" vertical="center" wrapText="1"/>
    </xf>
    <xf numFmtId="0" fontId="33" fillId="0" borderId="0" xfId="3" applyFont="1" applyFill="1" applyBorder="1" applyAlignment="1">
      <alignment horizontal="center" vertical="center" wrapText="1"/>
    </xf>
  </cellXfs>
  <cellStyles count="35">
    <cellStyle name="Comma" xfId="1" builtinId="3"/>
    <cellStyle name="Comma 2" xfId="32"/>
    <cellStyle name="Comma_12 Tablica 14-Grafikon 4" xfId="11"/>
    <cellStyle name="Comma_16 Tablica 19" xfId="14"/>
    <cellStyle name="Comma_21 Tablice 22,23,23a,23b" xfId="17"/>
    <cellStyle name="Comma_4 Tablice 2,3" xfId="5"/>
    <cellStyle name="Comma_Mjesecni_zbrojni_11_09" xfId="16"/>
    <cellStyle name="Comma_OMF  članstvo, doprinosi, NAV" xfId="31"/>
    <cellStyle name="Comma_Sheet2" xfId="12"/>
    <cellStyle name="Hyperlink" xfId="2" builtinId="8"/>
    <cellStyle name="Normal" xfId="0" builtinId="0"/>
    <cellStyle name="Normal 2" xfId="24"/>
    <cellStyle name="Normal 2 2" xfId="33"/>
    <cellStyle name="Normal 3" xfId="25"/>
    <cellStyle name="Normal 3 2 2" xfId="29"/>
    <cellStyle name="Normal 4" xfId="26"/>
    <cellStyle name="Normal_12 Tablica 14-Grafikon 4" xfId="10"/>
    <cellStyle name="Normal_4 Tablice 2,3" xfId="6"/>
    <cellStyle name="Normal_47 Tablica 25" xfId="19"/>
    <cellStyle name="Normal_48 Tablice 26,27,28" xfId="21"/>
    <cellStyle name="Normal_6 Tablice 6,7" xfId="7"/>
    <cellStyle name="Normal_7 Tablica-Grafikon 2" xfId="8"/>
    <cellStyle name="Normal_9 Tablica 11" xfId="9"/>
    <cellStyle name="Normal_agbilanca_311206" xfId="23"/>
    <cellStyle name="Normal_mi predložak" xfId="15"/>
    <cellStyle name="Normal_novozami1" xfId="3"/>
    <cellStyle name="Normal_novozami1 2 2" xfId="28"/>
    <cellStyle name="Normal_OMF  članstvo, doprinosi, NAV" xfId="27"/>
    <cellStyle name="Normal_Sheet1" xfId="20"/>
    <cellStyle name="Normal_Sheet2" xfId="18"/>
    <cellStyle name="Normal_Sheet2_13 Tablica 15" xfId="13"/>
    <cellStyle name="Normal_ugovori" xfId="22"/>
    <cellStyle name="Obično_ik" xfId="34"/>
    <cellStyle name="Percent" xfId="4" builtinId="5"/>
    <cellStyle name="Percent 2" xfId="30"/>
  </cellStyles>
  <dxfs count="0"/>
  <tableStyles count="0" defaultTableStyle="TableStyleMedium2" defaultPivotStyle="PivotStyleMedium9"/>
  <colors>
    <mruColors>
      <color rgb="FF99CCFF"/>
      <color rgb="FF66CCFF"/>
      <color rgb="FF0000FF"/>
      <color rgb="FFFFFFCC"/>
      <color rgb="FFFF9933"/>
      <color rgb="FF3399FF"/>
      <color rgb="FF33CCFF"/>
      <color rgb="FF00FFFF"/>
      <color rgb="FF9933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495299</xdr:colOff>
      <xdr:row>0</xdr:row>
      <xdr:rowOff>83820</xdr:rowOff>
    </xdr:from>
    <xdr:to>
      <xdr:col>6</xdr:col>
      <xdr:colOff>251460</xdr:colOff>
      <xdr:row>7</xdr:row>
      <xdr:rowOff>123825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5849" y="83820"/>
          <a:ext cx="2708911" cy="1544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I-IZRADA%202020/1%20MF/1%20OMF/OMF%20&#269;lanstvo,%20doprinosi,%20naknade,%20isplate,%20NAV.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nfanet.hanfa.local/u/pr/D/publiciranje/02%20Statistika/01%20Statistika%20OMF/OMF%20spolna%20i%20dobna%20struktura%20&#269;lanstv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I-IZRADA%202020/1%20MF/2%20ODMF/ODMF%20statistika%20-%20clanstvo,%20doprinosi,%20isplate,%20NAV.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1"/>
      <sheetName val="bruto uplate po članu"/>
      <sheetName val="NAV po članu"/>
      <sheetName val="Chart2"/>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t="str">
            <v/>
          </cell>
          <cell r="ES2" t="str">
            <v/>
          </cell>
          <cell r="ET2" t="str">
            <v/>
          </cell>
          <cell r="EU2" t="str">
            <v/>
          </cell>
          <cell r="EV2" t="str">
            <v/>
          </cell>
          <cell r="EW2" t="str">
            <v/>
          </cell>
          <cell r="EX2" t="str">
            <v/>
          </cell>
          <cell r="EY2" t="str">
            <v/>
          </cell>
          <cell r="EZ2" t="str">
            <v/>
          </cell>
          <cell r="FA2" t="str">
            <v/>
          </cell>
          <cell r="FB2" t="str">
            <v/>
          </cell>
          <cell r="FC2" t="str">
            <v/>
          </cell>
          <cell r="FD2" t="str">
            <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t="str">
            <v/>
          </cell>
          <cell r="ES3" t="str">
            <v/>
          </cell>
          <cell r="ET3" t="str">
            <v/>
          </cell>
          <cell r="EU3" t="str">
            <v/>
          </cell>
          <cell r="EV3" t="str">
            <v/>
          </cell>
          <cell r="EW3" t="str">
            <v/>
          </cell>
          <cell r="EX3" t="str">
            <v/>
          </cell>
          <cell r="EY3" t="str">
            <v/>
          </cell>
          <cell r="EZ3" t="str">
            <v/>
          </cell>
          <cell r="FA3" t="str">
            <v/>
          </cell>
          <cell r="FB3" t="str">
            <v/>
          </cell>
          <cell r="FC3" t="str">
            <v/>
          </cell>
          <cell r="FD3" t="str">
            <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t="str">
            <v/>
          </cell>
          <cell r="ES4" t="str">
            <v/>
          </cell>
          <cell r="ET4" t="str">
            <v/>
          </cell>
          <cell r="EU4" t="str">
            <v/>
          </cell>
          <cell r="EV4" t="str">
            <v/>
          </cell>
          <cell r="EW4" t="str">
            <v/>
          </cell>
          <cell r="EX4" t="str">
            <v/>
          </cell>
          <cell r="EY4" t="str">
            <v/>
          </cell>
          <cell r="EZ4" t="str">
            <v/>
          </cell>
          <cell r="FA4" t="str">
            <v/>
          </cell>
          <cell r="FB4" t="str">
            <v/>
          </cell>
          <cell r="FC4" t="str">
            <v/>
          </cell>
          <cell r="FD4" t="str">
            <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t="str">
            <v/>
          </cell>
          <cell r="ES5" t="str">
            <v/>
          </cell>
          <cell r="ET5" t="str">
            <v/>
          </cell>
          <cell r="EU5" t="str">
            <v/>
          </cell>
          <cell r="EV5" t="str">
            <v/>
          </cell>
          <cell r="EW5" t="str">
            <v/>
          </cell>
          <cell r="EX5" t="str">
            <v/>
          </cell>
          <cell r="EY5" t="str">
            <v/>
          </cell>
          <cell r="EZ5" t="str">
            <v/>
          </cell>
          <cell r="FA5" t="str">
            <v/>
          </cell>
          <cell r="FB5" t="str">
            <v/>
          </cell>
          <cell r="FC5" t="str">
            <v/>
          </cell>
          <cell r="FD5" t="str">
            <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t="str">
            <v/>
          </cell>
          <cell r="ES7" t="str">
            <v/>
          </cell>
          <cell r="ET7" t="str">
            <v/>
          </cell>
          <cell r="EU7" t="str">
            <v/>
          </cell>
          <cell r="EV7" t="str">
            <v/>
          </cell>
          <cell r="EW7" t="str">
            <v/>
          </cell>
          <cell r="EX7" t="str">
            <v/>
          </cell>
          <cell r="EY7" t="str">
            <v/>
          </cell>
          <cell r="EZ7" t="str">
            <v/>
          </cell>
          <cell r="FA7" t="str">
            <v/>
          </cell>
          <cell r="FB7" t="str">
            <v/>
          </cell>
          <cell r="FC7" t="str">
            <v/>
          </cell>
          <cell r="FD7" t="str">
            <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536</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424</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152</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v>
          </cell>
          <cell r="LR14">
            <v>0</v>
          </cell>
          <cell r="LS14">
            <v>0</v>
          </cell>
          <cell r="LT14">
            <v>0</v>
          </cell>
          <cell r="LU14">
            <v>0</v>
          </cell>
          <cell r="LV14">
            <v>0</v>
          </cell>
          <cell r="LW14">
            <v>0</v>
          </cell>
          <cell r="LX14">
            <v>0</v>
          </cell>
          <cell r="LY14">
            <v>0</v>
          </cell>
          <cell r="LZ14">
            <v>0</v>
          </cell>
          <cell r="MA14">
            <v>0</v>
          </cell>
          <cell r="MB14">
            <v>0</v>
          </cell>
          <cell r="MC14">
            <v>0</v>
          </cell>
          <cell r="MD14">
            <v>0</v>
          </cell>
          <cell r="ME14">
            <v>0</v>
          </cell>
          <cell r="MF14">
            <v>0</v>
          </cell>
          <cell r="MG14">
            <v>0</v>
          </cell>
          <cell r="MH14">
            <v>0</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0</v>
          </cell>
          <cell r="GW17">
            <v>0</v>
          </cell>
          <cell r="GX17">
            <v>0</v>
          </cell>
          <cell r="GY17">
            <v>0</v>
          </cell>
          <cell r="GZ17">
            <v>0</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0</v>
          </cell>
          <cell r="GW18">
            <v>0</v>
          </cell>
          <cell r="GX18">
            <v>0</v>
          </cell>
          <cell r="GY18">
            <v>0</v>
          </cell>
          <cell r="GZ18">
            <v>0</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0</v>
          </cell>
          <cell r="GW19">
            <v>0</v>
          </cell>
          <cell r="GX19">
            <v>0</v>
          </cell>
          <cell r="GY19">
            <v>0</v>
          </cell>
          <cell r="GZ19">
            <v>0</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0</v>
          </cell>
          <cell r="GW20">
            <v>0</v>
          </cell>
          <cell r="GX20">
            <v>0</v>
          </cell>
          <cell r="GY20">
            <v>0</v>
          </cell>
          <cell r="GZ20">
            <v>0</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0</v>
          </cell>
          <cell r="GW21">
            <v>0</v>
          </cell>
          <cell r="GX21">
            <v>0</v>
          </cell>
          <cell r="GY21">
            <v>0</v>
          </cell>
          <cell r="GZ21">
            <v>0</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0</v>
          </cell>
          <cell r="GW22">
            <v>0</v>
          </cell>
          <cell r="GX22">
            <v>0</v>
          </cell>
          <cell r="GY22">
            <v>0</v>
          </cell>
          <cell r="GZ22">
            <v>0</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0</v>
          </cell>
          <cell r="GW23">
            <v>0</v>
          </cell>
          <cell r="GX23">
            <v>0</v>
          </cell>
          <cell r="GY23">
            <v>0</v>
          </cell>
          <cell r="GZ23">
            <v>0</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0</v>
          </cell>
          <cell r="GW24">
            <v>0</v>
          </cell>
          <cell r="GX24">
            <v>0</v>
          </cell>
          <cell r="GY24">
            <v>0</v>
          </cell>
          <cell r="GZ24">
            <v>0</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0</v>
          </cell>
          <cell r="GW25">
            <v>0</v>
          </cell>
          <cell r="GX25">
            <v>0</v>
          </cell>
          <cell r="GY25">
            <v>0</v>
          </cell>
          <cell r="GZ25">
            <v>0</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0</v>
          </cell>
          <cell r="GW26">
            <v>0</v>
          </cell>
          <cell r="GX26">
            <v>0</v>
          </cell>
          <cell r="GY26">
            <v>0</v>
          </cell>
          <cell r="GZ26">
            <v>0</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0</v>
          </cell>
          <cell r="GW27">
            <v>0</v>
          </cell>
          <cell r="GX27">
            <v>0</v>
          </cell>
          <cell r="GY27">
            <v>0</v>
          </cell>
          <cell r="GZ27">
            <v>0</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0</v>
          </cell>
          <cell r="GW28">
            <v>0</v>
          </cell>
          <cell r="GX28">
            <v>0</v>
          </cell>
          <cell r="GY28">
            <v>0</v>
          </cell>
          <cell r="GZ28">
            <v>0</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0</v>
          </cell>
          <cell r="GW29">
            <v>0</v>
          </cell>
          <cell r="GX29">
            <v>0</v>
          </cell>
          <cell r="GY29">
            <v>0</v>
          </cell>
          <cell r="GZ29">
            <v>0</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0</v>
          </cell>
          <cell r="GW47">
            <v>0</v>
          </cell>
          <cell r="GX47">
            <v>0</v>
          </cell>
          <cell r="GY47">
            <v>0</v>
          </cell>
          <cell r="GZ47">
            <v>0</v>
          </cell>
          <cell r="HA47">
            <v>0</v>
          </cell>
          <cell r="HB47">
            <v>0</v>
          </cell>
          <cell r="HC47">
            <v>0</v>
          </cell>
          <cell r="HD47">
            <v>0</v>
          </cell>
          <cell r="HE47">
            <v>0</v>
          </cell>
          <cell r="HF47">
            <v>0</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0</v>
          </cell>
          <cell r="GW48">
            <v>0</v>
          </cell>
          <cell r="GX48">
            <v>0</v>
          </cell>
          <cell r="GY48">
            <v>0</v>
          </cell>
          <cell r="GZ48">
            <v>0</v>
          </cell>
          <cell r="HA48">
            <v>0</v>
          </cell>
          <cell r="HB48">
            <v>0</v>
          </cell>
          <cell r="HC48">
            <v>0</v>
          </cell>
          <cell r="HD48">
            <v>0</v>
          </cell>
          <cell r="HE48">
            <v>0</v>
          </cell>
          <cell r="HF48">
            <v>0</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0</v>
          </cell>
          <cell r="GW49">
            <v>0</v>
          </cell>
          <cell r="GX49">
            <v>0</v>
          </cell>
          <cell r="GY49">
            <v>0</v>
          </cell>
          <cell r="GZ49">
            <v>0</v>
          </cell>
          <cell r="HA49">
            <v>0</v>
          </cell>
          <cell r="HB49">
            <v>0</v>
          </cell>
          <cell r="HC49">
            <v>0</v>
          </cell>
          <cell r="HD49">
            <v>0</v>
          </cell>
          <cell r="HE49">
            <v>0</v>
          </cell>
          <cell r="HF49">
            <v>0</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0</v>
          </cell>
          <cell r="GW50">
            <v>0</v>
          </cell>
          <cell r="GX50">
            <v>0</v>
          </cell>
          <cell r="GY50">
            <v>0</v>
          </cell>
          <cell r="GZ50">
            <v>0</v>
          </cell>
          <cell r="HA50">
            <v>0</v>
          </cell>
          <cell r="HB50">
            <v>0</v>
          </cell>
          <cell r="HC50">
            <v>0</v>
          </cell>
          <cell r="HD50">
            <v>0</v>
          </cell>
          <cell r="HE50">
            <v>0</v>
          </cell>
          <cell r="HF50">
            <v>0</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0</v>
          </cell>
          <cell r="GW51">
            <v>0</v>
          </cell>
          <cell r="GX51">
            <v>0</v>
          </cell>
          <cell r="GY51">
            <v>0</v>
          </cell>
          <cell r="GZ51">
            <v>0</v>
          </cell>
          <cell r="HA51">
            <v>0</v>
          </cell>
          <cell r="HB51">
            <v>0</v>
          </cell>
          <cell r="HC51">
            <v>0</v>
          </cell>
          <cell r="HD51">
            <v>0</v>
          </cell>
          <cell r="HE51">
            <v>0</v>
          </cell>
          <cell r="HF51">
            <v>0</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0</v>
          </cell>
          <cell r="GW52">
            <v>0</v>
          </cell>
          <cell r="GX52">
            <v>0</v>
          </cell>
          <cell r="GY52">
            <v>0</v>
          </cell>
          <cell r="GZ52">
            <v>0</v>
          </cell>
          <cell r="HA52">
            <v>0</v>
          </cell>
          <cell r="HB52">
            <v>0</v>
          </cell>
          <cell r="HC52">
            <v>0</v>
          </cell>
          <cell r="HD52">
            <v>0</v>
          </cell>
          <cell r="HE52">
            <v>0</v>
          </cell>
          <cell r="HF52">
            <v>0</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0</v>
          </cell>
          <cell r="GW53">
            <v>0</v>
          </cell>
          <cell r="GX53">
            <v>0</v>
          </cell>
          <cell r="GY53">
            <v>0</v>
          </cell>
          <cell r="GZ53">
            <v>0</v>
          </cell>
          <cell r="HA53">
            <v>0</v>
          </cell>
          <cell r="HB53">
            <v>0</v>
          </cell>
          <cell r="HC53">
            <v>0</v>
          </cell>
          <cell r="HD53">
            <v>0</v>
          </cell>
          <cell r="HE53">
            <v>0</v>
          </cell>
          <cell r="HF53">
            <v>0</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0</v>
          </cell>
          <cell r="GW54">
            <v>0</v>
          </cell>
          <cell r="GX54">
            <v>0</v>
          </cell>
          <cell r="GY54">
            <v>0</v>
          </cell>
          <cell r="GZ54">
            <v>0</v>
          </cell>
          <cell r="HA54">
            <v>0</v>
          </cell>
          <cell r="HB54">
            <v>0</v>
          </cell>
          <cell r="HC54">
            <v>0</v>
          </cell>
          <cell r="HD54">
            <v>0</v>
          </cell>
          <cell r="HE54">
            <v>0</v>
          </cell>
          <cell r="HF54">
            <v>0</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0</v>
          </cell>
          <cell r="GW55">
            <v>0</v>
          </cell>
          <cell r="GX55">
            <v>0</v>
          </cell>
          <cell r="GY55">
            <v>0</v>
          </cell>
          <cell r="GZ55">
            <v>0</v>
          </cell>
          <cell r="HA55">
            <v>0</v>
          </cell>
          <cell r="HB55">
            <v>0</v>
          </cell>
          <cell r="HC55">
            <v>0</v>
          </cell>
          <cell r="HD55">
            <v>0</v>
          </cell>
          <cell r="HE55">
            <v>0</v>
          </cell>
          <cell r="HF55">
            <v>0</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0</v>
          </cell>
          <cell r="GW56">
            <v>0</v>
          </cell>
          <cell r="GX56">
            <v>0</v>
          </cell>
          <cell r="GY56">
            <v>0</v>
          </cell>
          <cell r="GZ56">
            <v>0</v>
          </cell>
          <cell r="HA56">
            <v>0</v>
          </cell>
          <cell r="HB56">
            <v>0</v>
          </cell>
          <cell r="HC56">
            <v>0</v>
          </cell>
          <cell r="HD56">
            <v>0</v>
          </cell>
          <cell r="HE56">
            <v>0</v>
          </cell>
          <cell r="HF56">
            <v>0</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0</v>
          </cell>
          <cell r="GW57">
            <v>0</v>
          </cell>
          <cell r="GX57">
            <v>0</v>
          </cell>
          <cell r="GY57">
            <v>0</v>
          </cell>
          <cell r="GZ57">
            <v>0</v>
          </cell>
          <cell r="HA57">
            <v>0</v>
          </cell>
          <cell r="HB57">
            <v>0</v>
          </cell>
          <cell r="HC57">
            <v>0</v>
          </cell>
          <cell r="HD57">
            <v>0</v>
          </cell>
          <cell r="HE57">
            <v>0</v>
          </cell>
          <cell r="HF57">
            <v>0</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0</v>
          </cell>
          <cell r="GW58">
            <v>0</v>
          </cell>
          <cell r="GX58">
            <v>0</v>
          </cell>
          <cell r="GY58">
            <v>0</v>
          </cell>
          <cell r="GZ58">
            <v>0</v>
          </cell>
          <cell r="HA58">
            <v>0</v>
          </cell>
          <cell r="HB58">
            <v>0</v>
          </cell>
          <cell r="HC58">
            <v>0</v>
          </cell>
          <cell r="HD58">
            <v>0</v>
          </cell>
          <cell r="HE58">
            <v>0</v>
          </cell>
          <cell r="HF58">
            <v>0</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v>0</v>
          </cell>
          <cell r="DD62">
            <v>0</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0</v>
          </cell>
          <cell r="GW62">
            <v>0</v>
          </cell>
          <cell r="GX62">
            <v>0</v>
          </cell>
          <cell r="GY62">
            <v>0</v>
          </cell>
          <cell r="GZ62">
            <v>0</v>
          </cell>
          <cell r="HA62">
            <v>0</v>
          </cell>
          <cell r="HB62">
            <v>0</v>
          </cell>
          <cell r="HC62">
            <v>0</v>
          </cell>
          <cell r="HD62">
            <v>0</v>
          </cell>
          <cell r="HE62">
            <v>0</v>
          </cell>
          <cell r="HF62">
            <v>0</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0</v>
          </cell>
          <cell r="GW63">
            <v>0</v>
          </cell>
          <cell r="GX63">
            <v>0</v>
          </cell>
          <cell r="GY63">
            <v>0</v>
          </cell>
          <cell r="GZ63">
            <v>0</v>
          </cell>
          <cell r="HA63">
            <v>0</v>
          </cell>
          <cell r="HB63">
            <v>0</v>
          </cell>
          <cell r="HC63">
            <v>0</v>
          </cell>
          <cell r="HD63">
            <v>0</v>
          </cell>
          <cell r="HE63">
            <v>0</v>
          </cell>
          <cell r="HF63">
            <v>0</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0</v>
          </cell>
          <cell r="GW64">
            <v>0</v>
          </cell>
          <cell r="GX64">
            <v>0</v>
          </cell>
          <cell r="GY64">
            <v>0</v>
          </cell>
          <cell r="GZ64">
            <v>0</v>
          </cell>
          <cell r="HA64">
            <v>0</v>
          </cell>
          <cell r="HB64">
            <v>0</v>
          </cell>
          <cell r="HC64">
            <v>0</v>
          </cell>
          <cell r="HD64">
            <v>0</v>
          </cell>
          <cell r="HE64">
            <v>0</v>
          </cell>
          <cell r="HF64">
            <v>0</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0</v>
          </cell>
          <cell r="GW65">
            <v>0</v>
          </cell>
          <cell r="GX65">
            <v>0</v>
          </cell>
          <cell r="GY65">
            <v>0</v>
          </cell>
          <cell r="GZ65">
            <v>0</v>
          </cell>
          <cell r="HA65">
            <v>0</v>
          </cell>
          <cell r="HB65">
            <v>0</v>
          </cell>
          <cell r="HC65">
            <v>0</v>
          </cell>
          <cell r="HD65">
            <v>0</v>
          </cell>
          <cell r="HE65">
            <v>0</v>
          </cell>
          <cell r="HF65">
            <v>0</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0</v>
          </cell>
          <cell r="GW66">
            <v>0</v>
          </cell>
          <cell r="GX66">
            <v>0</v>
          </cell>
          <cell r="GY66">
            <v>0</v>
          </cell>
          <cell r="GZ66">
            <v>0</v>
          </cell>
          <cell r="HA66">
            <v>0</v>
          </cell>
          <cell r="HB66">
            <v>0</v>
          </cell>
          <cell r="HC66">
            <v>0</v>
          </cell>
          <cell r="HD66">
            <v>0</v>
          </cell>
          <cell r="HE66">
            <v>0</v>
          </cell>
          <cell r="HF66">
            <v>0</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0</v>
          </cell>
          <cell r="GW67">
            <v>0</v>
          </cell>
          <cell r="GX67">
            <v>0</v>
          </cell>
          <cell r="GY67">
            <v>0</v>
          </cell>
          <cell r="GZ67">
            <v>0</v>
          </cell>
          <cell r="HA67">
            <v>0</v>
          </cell>
          <cell r="HB67">
            <v>0</v>
          </cell>
          <cell r="HC67">
            <v>0</v>
          </cell>
          <cell r="HD67">
            <v>0</v>
          </cell>
          <cell r="HE67">
            <v>0</v>
          </cell>
          <cell r="HF67">
            <v>0</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0</v>
          </cell>
          <cell r="GW68">
            <v>0</v>
          </cell>
          <cell r="GX68">
            <v>0</v>
          </cell>
          <cell r="GY68">
            <v>0</v>
          </cell>
          <cell r="GZ68">
            <v>0</v>
          </cell>
          <cell r="HA68">
            <v>0</v>
          </cell>
          <cell r="HB68">
            <v>0</v>
          </cell>
          <cell r="HC68">
            <v>0</v>
          </cell>
          <cell r="HD68">
            <v>0</v>
          </cell>
          <cell r="HE68">
            <v>0</v>
          </cell>
          <cell r="HF68">
            <v>0</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0</v>
          </cell>
          <cell r="GW69">
            <v>0</v>
          </cell>
          <cell r="GX69">
            <v>0</v>
          </cell>
          <cell r="GY69">
            <v>0</v>
          </cell>
          <cell r="GZ69">
            <v>0</v>
          </cell>
          <cell r="HA69">
            <v>0</v>
          </cell>
          <cell r="HB69">
            <v>0</v>
          </cell>
          <cell r="HC69">
            <v>0</v>
          </cell>
          <cell r="HD69">
            <v>0</v>
          </cell>
          <cell r="HE69">
            <v>0</v>
          </cell>
          <cell r="HF69">
            <v>0</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0</v>
          </cell>
          <cell r="GW70">
            <v>0</v>
          </cell>
          <cell r="GX70">
            <v>0</v>
          </cell>
          <cell r="GY70">
            <v>0</v>
          </cell>
          <cell r="GZ70">
            <v>0</v>
          </cell>
          <cell r="HA70">
            <v>0</v>
          </cell>
          <cell r="HB70">
            <v>0</v>
          </cell>
          <cell r="HC70">
            <v>0</v>
          </cell>
          <cell r="HD70">
            <v>0</v>
          </cell>
          <cell r="HE70">
            <v>0</v>
          </cell>
          <cell r="HF70">
            <v>0</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0</v>
          </cell>
          <cell r="GW71">
            <v>0</v>
          </cell>
          <cell r="GX71">
            <v>0</v>
          </cell>
          <cell r="GY71">
            <v>0</v>
          </cell>
          <cell r="GZ71">
            <v>0</v>
          </cell>
          <cell r="HA71">
            <v>0</v>
          </cell>
          <cell r="HB71">
            <v>0</v>
          </cell>
          <cell r="HC71">
            <v>0</v>
          </cell>
          <cell r="HD71">
            <v>0</v>
          </cell>
          <cell r="HE71">
            <v>0</v>
          </cell>
          <cell r="HF71">
            <v>0</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0</v>
          </cell>
          <cell r="GW72">
            <v>0</v>
          </cell>
          <cell r="GX72">
            <v>0</v>
          </cell>
          <cell r="GY72">
            <v>0</v>
          </cell>
          <cell r="GZ72">
            <v>0</v>
          </cell>
          <cell r="HA72">
            <v>0</v>
          </cell>
          <cell r="HB72">
            <v>0</v>
          </cell>
          <cell r="HC72">
            <v>0</v>
          </cell>
          <cell r="HD72">
            <v>0</v>
          </cell>
          <cell r="HE72">
            <v>0</v>
          </cell>
          <cell r="HF72">
            <v>0</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0</v>
          </cell>
          <cell r="GW73">
            <v>0</v>
          </cell>
          <cell r="GX73">
            <v>0</v>
          </cell>
          <cell r="GY73">
            <v>0</v>
          </cell>
          <cell r="GZ73">
            <v>0</v>
          </cell>
          <cell r="HA73">
            <v>0</v>
          </cell>
          <cell r="HB73">
            <v>0</v>
          </cell>
          <cell r="HC73">
            <v>0</v>
          </cell>
          <cell r="HD73">
            <v>0</v>
          </cell>
          <cell r="HE73">
            <v>0</v>
          </cell>
          <cell r="HF73">
            <v>0</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0</v>
          </cell>
          <cell r="GW14">
            <v>0</v>
          </cell>
          <cell r="GX14">
            <v>0</v>
          </cell>
          <cell r="GY14">
            <v>0</v>
          </cell>
          <cell r="GZ14">
            <v>0</v>
          </cell>
          <cell r="HA14">
            <v>0</v>
          </cell>
          <cell r="HB14">
            <v>0</v>
          </cell>
          <cell r="HC14">
            <v>0</v>
          </cell>
          <cell r="HD14">
            <v>0</v>
          </cell>
          <cell r="HE14">
            <v>0</v>
          </cell>
          <cell r="HF14">
            <v>0</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0</v>
          </cell>
          <cell r="GW17">
            <v>0</v>
          </cell>
          <cell r="GX17">
            <v>0</v>
          </cell>
          <cell r="GY17">
            <v>0</v>
          </cell>
          <cell r="GZ17">
            <v>0</v>
          </cell>
          <cell r="HA17">
            <v>0</v>
          </cell>
          <cell r="HB17">
            <v>0</v>
          </cell>
          <cell r="HC17">
            <v>0</v>
          </cell>
          <cell r="HD17">
            <v>0</v>
          </cell>
          <cell r="HE17">
            <v>0</v>
          </cell>
          <cell r="HF17">
            <v>0</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0</v>
          </cell>
          <cell r="GW18">
            <v>0</v>
          </cell>
          <cell r="GX18">
            <v>0</v>
          </cell>
          <cell r="GY18">
            <v>0</v>
          </cell>
          <cell r="GZ18">
            <v>0</v>
          </cell>
          <cell r="HA18">
            <v>0</v>
          </cell>
          <cell r="HB18">
            <v>0</v>
          </cell>
          <cell r="HC18">
            <v>0</v>
          </cell>
          <cell r="HD18">
            <v>0</v>
          </cell>
          <cell r="HE18">
            <v>0</v>
          </cell>
          <cell r="HF18">
            <v>0</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0</v>
          </cell>
          <cell r="GW19">
            <v>0</v>
          </cell>
          <cell r="GX19">
            <v>0</v>
          </cell>
          <cell r="GY19">
            <v>0</v>
          </cell>
          <cell r="GZ19">
            <v>0</v>
          </cell>
          <cell r="HA19">
            <v>0</v>
          </cell>
          <cell r="HB19">
            <v>0</v>
          </cell>
          <cell r="HC19">
            <v>0</v>
          </cell>
          <cell r="HD19">
            <v>0</v>
          </cell>
          <cell r="HE19">
            <v>0</v>
          </cell>
          <cell r="HF19">
            <v>0</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0</v>
          </cell>
          <cell r="GW20">
            <v>0</v>
          </cell>
          <cell r="GX20">
            <v>0</v>
          </cell>
          <cell r="GY20">
            <v>0</v>
          </cell>
          <cell r="GZ20">
            <v>0</v>
          </cell>
          <cell r="HA20">
            <v>0</v>
          </cell>
          <cell r="HB20">
            <v>0</v>
          </cell>
          <cell r="HC20">
            <v>0</v>
          </cell>
          <cell r="HD20">
            <v>0</v>
          </cell>
          <cell r="HE20">
            <v>0</v>
          </cell>
          <cell r="HF20">
            <v>0</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0</v>
          </cell>
          <cell r="GW21">
            <v>0</v>
          </cell>
          <cell r="GX21">
            <v>0</v>
          </cell>
          <cell r="GY21">
            <v>0</v>
          </cell>
          <cell r="GZ21">
            <v>0</v>
          </cell>
          <cell r="HA21">
            <v>0</v>
          </cell>
          <cell r="HB21">
            <v>0</v>
          </cell>
          <cell r="HC21">
            <v>0</v>
          </cell>
          <cell r="HD21">
            <v>0</v>
          </cell>
          <cell r="HE21">
            <v>0</v>
          </cell>
          <cell r="HF21">
            <v>0</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0</v>
          </cell>
          <cell r="GW22">
            <v>0</v>
          </cell>
          <cell r="GX22">
            <v>0</v>
          </cell>
          <cell r="GY22">
            <v>0</v>
          </cell>
          <cell r="GZ22">
            <v>0</v>
          </cell>
          <cell r="HA22">
            <v>0</v>
          </cell>
          <cell r="HB22">
            <v>0</v>
          </cell>
          <cell r="HC22">
            <v>0</v>
          </cell>
          <cell r="HD22">
            <v>0</v>
          </cell>
          <cell r="HE22">
            <v>0</v>
          </cell>
          <cell r="HF22">
            <v>0</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0</v>
          </cell>
          <cell r="GW23">
            <v>0</v>
          </cell>
          <cell r="GX23">
            <v>0</v>
          </cell>
          <cell r="GY23">
            <v>0</v>
          </cell>
          <cell r="GZ23">
            <v>0</v>
          </cell>
          <cell r="HA23">
            <v>0</v>
          </cell>
          <cell r="HB23">
            <v>0</v>
          </cell>
          <cell r="HC23">
            <v>0</v>
          </cell>
          <cell r="HD23">
            <v>0</v>
          </cell>
          <cell r="HE23">
            <v>0</v>
          </cell>
          <cell r="HF23">
            <v>0</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3.7514387428511715E-2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0</v>
          </cell>
          <cell r="GW24">
            <v>0</v>
          </cell>
          <cell r="GX24">
            <v>0</v>
          </cell>
          <cell r="GY24">
            <v>0</v>
          </cell>
          <cell r="GZ24">
            <v>0</v>
          </cell>
          <cell r="HA24">
            <v>0</v>
          </cell>
          <cell r="HB24">
            <v>0</v>
          </cell>
          <cell r="HC24">
            <v>0</v>
          </cell>
          <cell r="HD24">
            <v>0</v>
          </cell>
          <cell r="HE24">
            <v>0</v>
          </cell>
          <cell r="HF24">
            <v>0</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0</v>
          </cell>
          <cell r="GW25">
            <v>0</v>
          </cell>
          <cell r="GX25">
            <v>0</v>
          </cell>
          <cell r="GY25">
            <v>0</v>
          </cell>
          <cell r="GZ25">
            <v>0</v>
          </cell>
          <cell r="HA25">
            <v>0</v>
          </cell>
          <cell r="HB25">
            <v>0</v>
          </cell>
          <cell r="HC25">
            <v>0</v>
          </cell>
          <cell r="HD25">
            <v>0</v>
          </cell>
          <cell r="HE25">
            <v>0</v>
          </cell>
          <cell r="HF25">
            <v>0</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0</v>
          </cell>
          <cell r="GW26">
            <v>0</v>
          </cell>
          <cell r="GX26">
            <v>0</v>
          </cell>
          <cell r="GY26">
            <v>0</v>
          </cell>
          <cell r="GZ26">
            <v>0</v>
          </cell>
          <cell r="HA26">
            <v>0</v>
          </cell>
          <cell r="HB26">
            <v>0</v>
          </cell>
          <cell r="HC26">
            <v>0</v>
          </cell>
          <cell r="HD26">
            <v>0</v>
          </cell>
          <cell r="HE26">
            <v>0</v>
          </cell>
          <cell r="HF26">
            <v>0</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0</v>
          </cell>
          <cell r="GW27">
            <v>0</v>
          </cell>
          <cell r="GX27">
            <v>0</v>
          </cell>
          <cell r="GY27">
            <v>0</v>
          </cell>
          <cell r="GZ27">
            <v>0</v>
          </cell>
          <cell r="HA27">
            <v>0</v>
          </cell>
          <cell r="HB27">
            <v>0</v>
          </cell>
          <cell r="HC27">
            <v>0</v>
          </cell>
          <cell r="HD27">
            <v>0</v>
          </cell>
          <cell r="HE27">
            <v>0</v>
          </cell>
          <cell r="HF27">
            <v>0</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0</v>
          </cell>
          <cell r="GW28">
            <v>0</v>
          </cell>
          <cell r="GX28">
            <v>0</v>
          </cell>
          <cell r="GY28">
            <v>0</v>
          </cell>
          <cell r="GZ28">
            <v>0</v>
          </cell>
          <cell r="HA28">
            <v>0</v>
          </cell>
          <cell r="HB28">
            <v>0</v>
          </cell>
          <cell r="HC28">
            <v>0</v>
          </cell>
          <cell r="HD28">
            <v>0</v>
          </cell>
          <cell r="HE28">
            <v>0</v>
          </cell>
          <cell r="HF28">
            <v>0</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0</v>
          </cell>
          <cell r="GW29">
            <v>0</v>
          </cell>
          <cell r="GX29">
            <v>0</v>
          </cell>
          <cell r="GY29">
            <v>0</v>
          </cell>
          <cell r="GZ29">
            <v>0</v>
          </cell>
          <cell r="HA29">
            <v>0</v>
          </cell>
          <cell r="HB29">
            <v>0</v>
          </cell>
          <cell r="HC29">
            <v>0</v>
          </cell>
          <cell r="HD29">
            <v>0</v>
          </cell>
          <cell r="HE29">
            <v>0</v>
          </cell>
          <cell r="HF29">
            <v>0</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0</v>
          </cell>
          <cell r="GW32">
            <v>0</v>
          </cell>
          <cell r="GX32">
            <v>0</v>
          </cell>
          <cell r="GY32">
            <v>0</v>
          </cell>
          <cell r="GZ32">
            <v>0</v>
          </cell>
          <cell r="HA32">
            <v>0</v>
          </cell>
          <cell r="HB32">
            <v>0</v>
          </cell>
          <cell r="HC32">
            <v>0</v>
          </cell>
          <cell r="HD32">
            <v>0</v>
          </cell>
          <cell r="HE32">
            <v>0</v>
          </cell>
          <cell r="HF32">
            <v>0</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0</v>
          </cell>
          <cell r="GW33">
            <v>0</v>
          </cell>
          <cell r="GX33">
            <v>0</v>
          </cell>
          <cell r="GY33">
            <v>0</v>
          </cell>
          <cell r="GZ33">
            <v>0</v>
          </cell>
          <cell r="HA33">
            <v>0</v>
          </cell>
          <cell r="HB33">
            <v>0</v>
          </cell>
          <cell r="HC33">
            <v>0</v>
          </cell>
          <cell r="HD33">
            <v>0</v>
          </cell>
          <cell r="HE33">
            <v>0</v>
          </cell>
          <cell r="HF33">
            <v>0</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0</v>
          </cell>
          <cell r="GW34">
            <v>0</v>
          </cell>
          <cell r="GX34">
            <v>0</v>
          </cell>
          <cell r="GY34">
            <v>0</v>
          </cell>
          <cell r="GZ34">
            <v>0</v>
          </cell>
          <cell r="HA34">
            <v>0</v>
          </cell>
          <cell r="HB34">
            <v>0</v>
          </cell>
          <cell r="HC34">
            <v>0</v>
          </cell>
          <cell r="HD34">
            <v>0</v>
          </cell>
          <cell r="HE34">
            <v>0</v>
          </cell>
          <cell r="HF34">
            <v>0</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0</v>
          </cell>
          <cell r="GW35">
            <v>0</v>
          </cell>
          <cell r="GX35">
            <v>0</v>
          </cell>
          <cell r="GY35">
            <v>0</v>
          </cell>
          <cell r="GZ35">
            <v>0</v>
          </cell>
          <cell r="HA35">
            <v>0</v>
          </cell>
          <cell r="HB35">
            <v>0</v>
          </cell>
          <cell r="HC35">
            <v>0</v>
          </cell>
          <cell r="HD35">
            <v>0</v>
          </cell>
          <cell r="HE35">
            <v>0</v>
          </cell>
          <cell r="HF35">
            <v>0</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0</v>
          </cell>
          <cell r="GW36">
            <v>0</v>
          </cell>
          <cell r="GX36">
            <v>0</v>
          </cell>
          <cell r="GY36">
            <v>0</v>
          </cell>
          <cell r="GZ36">
            <v>0</v>
          </cell>
          <cell r="HA36">
            <v>0</v>
          </cell>
          <cell r="HB36">
            <v>0</v>
          </cell>
          <cell r="HC36">
            <v>0</v>
          </cell>
          <cell r="HD36">
            <v>0</v>
          </cell>
          <cell r="HE36">
            <v>0</v>
          </cell>
          <cell r="HF36">
            <v>0</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0</v>
          </cell>
          <cell r="GW37">
            <v>0</v>
          </cell>
          <cell r="GX37">
            <v>0</v>
          </cell>
          <cell r="GY37">
            <v>0</v>
          </cell>
          <cell r="GZ37">
            <v>0</v>
          </cell>
          <cell r="HA37">
            <v>0</v>
          </cell>
          <cell r="HB37">
            <v>0</v>
          </cell>
          <cell r="HC37">
            <v>0</v>
          </cell>
          <cell r="HD37">
            <v>0</v>
          </cell>
          <cell r="HE37">
            <v>0</v>
          </cell>
          <cell r="HF37">
            <v>0</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0</v>
          </cell>
          <cell r="GW38">
            <v>0</v>
          </cell>
          <cell r="GX38">
            <v>0</v>
          </cell>
          <cell r="GY38">
            <v>0</v>
          </cell>
          <cell r="GZ38">
            <v>0</v>
          </cell>
          <cell r="HA38">
            <v>0</v>
          </cell>
          <cell r="HB38">
            <v>0</v>
          </cell>
          <cell r="HC38">
            <v>0</v>
          </cell>
          <cell r="HD38">
            <v>0</v>
          </cell>
          <cell r="HE38">
            <v>0</v>
          </cell>
          <cell r="HF38">
            <v>0</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0</v>
          </cell>
          <cell r="GW39">
            <v>0</v>
          </cell>
          <cell r="GX39">
            <v>0</v>
          </cell>
          <cell r="GY39">
            <v>0</v>
          </cell>
          <cell r="GZ39">
            <v>0</v>
          </cell>
          <cell r="HA39">
            <v>0</v>
          </cell>
          <cell r="HB39">
            <v>0</v>
          </cell>
          <cell r="HC39">
            <v>0</v>
          </cell>
          <cell r="HD39">
            <v>0</v>
          </cell>
          <cell r="HE39">
            <v>0</v>
          </cell>
          <cell r="HF39">
            <v>0</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0</v>
          </cell>
          <cell r="GW40">
            <v>0</v>
          </cell>
          <cell r="GX40">
            <v>0</v>
          </cell>
          <cell r="GY40">
            <v>0</v>
          </cell>
          <cell r="GZ40">
            <v>0</v>
          </cell>
          <cell r="HA40">
            <v>0</v>
          </cell>
          <cell r="HB40">
            <v>0</v>
          </cell>
          <cell r="HC40">
            <v>0</v>
          </cell>
          <cell r="HD40">
            <v>0</v>
          </cell>
          <cell r="HE40">
            <v>0</v>
          </cell>
          <cell r="HF40">
            <v>0</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0</v>
          </cell>
          <cell r="GW41">
            <v>0</v>
          </cell>
          <cell r="GX41">
            <v>0</v>
          </cell>
          <cell r="GY41">
            <v>0</v>
          </cell>
          <cell r="GZ41">
            <v>0</v>
          </cell>
          <cell r="HA41">
            <v>0</v>
          </cell>
          <cell r="HB41">
            <v>0</v>
          </cell>
          <cell r="HC41">
            <v>0</v>
          </cell>
          <cell r="HD41">
            <v>0</v>
          </cell>
          <cell r="HE41">
            <v>0</v>
          </cell>
          <cell r="HF41">
            <v>0</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0</v>
          </cell>
          <cell r="GW42">
            <v>0</v>
          </cell>
          <cell r="GX42">
            <v>0</v>
          </cell>
          <cell r="GY42">
            <v>0</v>
          </cell>
          <cell r="GZ42">
            <v>0</v>
          </cell>
          <cell r="HA42">
            <v>0</v>
          </cell>
          <cell r="HB42">
            <v>0</v>
          </cell>
          <cell r="HC42">
            <v>0</v>
          </cell>
          <cell r="HD42">
            <v>0</v>
          </cell>
          <cell r="HE42">
            <v>0</v>
          </cell>
          <cell r="HF42">
            <v>0</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0</v>
          </cell>
          <cell r="GW43">
            <v>0</v>
          </cell>
          <cell r="GX43">
            <v>0</v>
          </cell>
          <cell r="GY43">
            <v>0</v>
          </cell>
          <cell r="GZ43">
            <v>0</v>
          </cell>
          <cell r="HA43">
            <v>0</v>
          </cell>
          <cell r="HB43">
            <v>0</v>
          </cell>
          <cell r="HC43">
            <v>0</v>
          </cell>
          <cell r="HD43">
            <v>0</v>
          </cell>
          <cell r="HE43">
            <v>0</v>
          </cell>
          <cell r="HF43">
            <v>0</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0</v>
          </cell>
          <cell r="GW47">
            <v>0</v>
          </cell>
          <cell r="GX47">
            <v>0</v>
          </cell>
          <cell r="GY47">
            <v>0</v>
          </cell>
          <cell r="GZ47">
            <v>0</v>
          </cell>
          <cell r="HA47">
            <v>0</v>
          </cell>
          <cell r="HB47">
            <v>0</v>
          </cell>
          <cell r="HC47">
            <v>0</v>
          </cell>
          <cell r="HD47">
            <v>0</v>
          </cell>
          <cell r="HE47">
            <v>0</v>
          </cell>
          <cell r="HF47">
            <v>0</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0</v>
          </cell>
          <cell r="GW48">
            <v>0</v>
          </cell>
          <cell r="GX48">
            <v>0</v>
          </cell>
          <cell r="GY48">
            <v>0</v>
          </cell>
          <cell r="GZ48">
            <v>0</v>
          </cell>
          <cell r="HA48">
            <v>0</v>
          </cell>
          <cell r="HB48">
            <v>0</v>
          </cell>
          <cell r="HC48">
            <v>0</v>
          </cell>
          <cell r="HD48">
            <v>0</v>
          </cell>
          <cell r="HE48">
            <v>0</v>
          </cell>
          <cell r="HF48">
            <v>0</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0</v>
          </cell>
          <cell r="GW49">
            <v>0</v>
          </cell>
          <cell r="GX49">
            <v>0</v>
          </cell>
          <cell r="GY49">
            <v>0</v>
          </cell>
          <cell r="GZ49">
            <v>0</v>
          </cell>
          <cell r="HA49">
            <v>0</v>
          </cell>
          <cell r="HB49">
            <v>0</v>
          </cell>
          <cell r="HC49">
            <v>0</v>
          </cell>
          <cell r="HD49">
            <v>0</v>
          </cell>
          <cell r="HE49">
            <v>0</v>
          </cell>
          <cell r="HF49">
            <v>0</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0</v>
          </cell>
          <cell r="GW50">
            <v>0</v>
          </cell>
          <cell r="GX50">
            <v>0</v>
          </cell>
          <cell r="GY50">
            <v>0</v>
          </cell>
          <cell r="GZ50">
            <v>0</v>
          </cell>
          <cell r="HA50">
            <v>0</v>
          </cell>
          <cell r="HB50">
            <v>0</v>
          </cell>
          <cell r="HC50">
            <v>0</v>
          </cell>
          <cell r="HD50">
            <v>0</v>
          </cell>
          <cell r="HE50">
            <v>0</v>
          </cell>
          <cell r="HF50">
            <v>0</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0</v>
          </cell>
          <cell r="GW51">
            <v>0</v>
          </cell>
          <cell r="GX51">
            <v>0</v>
          </cell>
          <cell r="GY51">
            <v>0</v>
          </cell>
          <cell r="GZ51">
            <v>0</v>
          </cell>
          <cell r="HA51">
            <v>0</v>
          </cell>
          <cell r="HB51">
            <v>0</v>
          </cell>
          <cell r="HC51">
            <v>0</v>
          </cell>
          <cell r="HD51">
            <v>0</v>
          </cell>
          <cell r="HE51">
            <v>0</v>
          </cell>
          <cell r="HF51">
            <v>0</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0</v>
          </cell>
          <cell r="GW52">
            <v>0</v>
          </cell>
          <cell r="GX52">
            <v>0</v>
          </cell>
          <cell r="GY52">
            <v>0</v>
          </cell>
          <cell r="GZ52">
            <v>0</v>
          </cell>
          <cell r="HA52">
            <v>0</v>
          </cell>
          <cell r="HB52">
            <v>0</v>
          </cell>
          <cell r="HC52">
            <v>0</v>
          </cell>
          <cell r="HD52">
            <v>0</v>
          </cell>
          <cell r="HE52">
            <v>0</v>
          </cell>
          <cell r="HF52">
            <v>0</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0</v>
          </cell>
          <cell r="GW53">
            <v>0</v>
          </cell>
          <cell r="GX53">
            <v>0</v>
          </cell>
          <cell r="GY53">
            <v>0</v>
          </cell>
          <cell r="GZ53">
            <v>0</v>
          </cell>
          <cell r="HA53">
            <v>0</v>
          </cell>
          <cell r="HB53">
            <v>0</v>
          </cell>
          <cell r="HC53">
            <v>0</v>
          </cell>
          <cell r="HD53">
            <v>0</v>
          </cell>
          <cell r="HE53">
            <v>0</v>
          </cell>
          <cell r="HF53">
            <v>0</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0</v>
          </cell>
          <cell r="GW54">
            <v>0</v>
          </cell>
          <cell r="GX54">
            <v>0</v>
          </cell>
          <cell r="GY54">
            <v>0</v>
          </cell>
          <cell r="GZ54">
            <v>0</v>
          </cell>
          <cell r="HA54">
            <v>0</v>
          </cell>
          <cell r="HB54">
            <v>0</v>
          </cell>
          <cell r="HC54">
            <v>0</v>
          </cell>
          <cell r="HD54">
            <v>0</v>
          </cell>
          <cell r="HE54">
            <v>0</v>
          </cell>
          <cell r="HF54">
            <v>0</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0</v>
          </cell>
          <cell r="GW55">
            <v>0</v>
          </cell>
          <cell r="GX55">
            <v>0</v>
          </cell>
          <cell r="GY55">
            <v>0</v>
          </cell>
          <cell r="GZ55">
            <v>0</v>
          </cell>
          <cell r="HA55">
            <v>0</v>
          </cell>
          <cell r="HB55">
            <v>0</v>
          </cell>
          <cell r="HC55">
            <v>0</v>
          </cell>
          <cell r="HD55">
            <v>0</v>
          </cell>
          <cell r="HE55">
            <v>0</v>
          </cell>
          <cell r="HF55">
            <v>0</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0</v>
          </cell>
          <cell r="GW56">
            <v>0</v>
          </cell>
          <cell r="GX56">
            <v>0</v>
          </cell>
          <cell r="GY56">
            <v>0</v>
          </cell>
          <cell r="GZ56">
            <v>0</v>
          </cell>
          <cell r="HA56">
            <v>0</v>
          </cell>
          <cell r="HB56">
            <v>0</v>
          </cell>
          <cell r="HC56">
            <v>0</v>
          </cell>
          <cell r="HD56">
            <v>0</v>
          </cell>
          <cell r="HE56">
            <v>0</v>
          </cell>
          <cell r="HF56">
            <v>0</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0</v>
          </cell>
          <cell r="GW57">
            <v>0</v>
          </cell>
          <cell r="GX57">
            <v>0</v>
          </cell>
          <cell r="GY57">
            <v>0</v>
          </cell>
          <cell r="GZ57">
            <v>0</v>
          </cell>
          <cell r="HA57">
            <v>0</v>
          </cell>
          <cell r="HB57">
            <v>0</v>
          </cell>
          <cell r="HC57">
            <v>0</v>
          </cell>
          <cell r="HD57">
            <v>0</v>
          </cell>
          <cell r="HE57">
            <v>0</v>
          </cell>
          <cell r="HF57">
            <v>0</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0</v>
          </cell>
          <cell r="GW58">
            <v>0</v>
          </cell>
          <cell r="GX58">
            <v>0</v>
          </cell>
          <cell r="GY58">
            <v>0</v>
          </cell>
          <cell r="GZ58">
            <v>0</v>
          </cell>
          <cell r="HA58">
            <v>0</v>
          </cell>
          <cell r="HB58">
            <v>0</v>
          </cell>
          <cell r="HC58">
            <v>0</v>
          </cell>
          <cell r="HD58">
            <v>0</v>
          </cell>
          <cell r="HE58">
            <v>0</v>
          </cell>
          <cell r="HF58">
            <v>0</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0</v>
          </cell>
          <cell r="GW62">
            <v>0</v>
          </cell>
          <cell r="GX62">
            <v>0</v>
          </cell>
          <cell r="GY62">
            <v>0</v>
          </cell>
          <cell r="GZ62">
            <v>0</v>
          </cell>
          <cell r="HA62">
            <v>0</v>
          </cell>
          <cell r="HB62">
            <v>0</v>
          </cell>
          <cell r="HC62">
            <v>0</v>
          </cell>
          <cell r="HD62">
            <v>0</v>
          </cell>
          <cell r="HE62">
            <v>0</v>
          </cell>
          <cell r="HF62">
            <v>0</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0</v>
          </cell>
          <cell r="GW63">
            <v>0</v>
          </cell>
          <cell r="GX63">
            <v>0</v>
          </cell>
          <cell r="GY63">
            <v>0</v>
          </cell>
          <cell r="GZ63">
            <v>0</v>
          </cell>
          <cell r="HA63">
            <v>0</v>
          </cell>
          <cell r="HB63">
            <v>0</v>
          </cell>
          <cell r="HC63">
            <v>0</v>
          </cell>
          <cell r="HD63">
            <v>0</v>
          </cell>
          <cell r="HE63">
            <v>0</v>
          </cell>
          <cell r="HF63">
            <v>0</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0</v>
          </cell>
          <cell r="GW64">
            <v>0</v>
          </cell>
          <cell r="GX64">
            <v>0</v>
          </cell>
          <cell r="GY64">
            <v>0</v>
          </cell>
          <cell r="GZ64">
            <v>0</v>
          </cell>
          <cell r="HA64">
            <v>0</v>
          </cell>
          <cell r="HB64">
            <v>0</v>
          </cell>
          <cell r="HC64">
            <v>0</v>
          </cell>
          <cell r="HD64">
            <v>0</v>
          </cell>
          <cell r="HE64">
            <v>0</v>
          </cell>
          <cell r="HF64">
            <v>0</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0</v>
          </cell>
          <cell r="GW65">
            <v>0</v>
          </cell>
          <cell r="GX65">
            <v>0</v>
          </cell>
          <cell r="GY65">
            <v>0</v>
          </cell>
          <cell r="GZ65">
            <v>0</v>
          </cell>
          <cell r="HA65">
            <v>0</v>
          </cell>
          <cell r="HB65">
            <v>0</v>
          </cell>
          <cell r="HC65">
            <v>0</v>
          </cell>
          <cell r="HD65">
            <v>0</v>
          </cell>
          <cell r="HE65">
            <v>0</v>
          </cell>
          <cell r="HF65">
            <v>0</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0</v>
          </cell>
          <cell r="GW66">
            <v>0</v>
          </cell>
          <cell r="GX66">
            <v>0</v>
          </cell>
          <cell r="GY66">
            <v>0</v>
          </cell>
          <cell r="GZ66">
            <v>0</v>
          </cell>
          <cell r="HA66">
            <v>0</v>
          </cell>
          <cell r="HB66">
            <v>0</v>
          </cell>
          <cell r="HC66">
            <v>0</v>
          </cell>
          <cell r="HD66">
            <v>0</v>
          </cell>
          <cell r="HE66">
            <v>0</v>
          </cell>
          <cell r="HF66">
            <v>0</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0</v>
          </cell>
          <cell r="GW67">
            <v>0</v>
          </cell>
          <cell r="GX67">
            <v>0</v>
          </cell>
          <cell r="GY67">
            <v>0</v>
          </cell>
          <cell r="GZ67">
            <v>0</v>
          </cell>
          <cell r="HA67">
            <v>0</v>
          </cell>
          <cell r="HB67">
            <v>0</v>
          </cell>
          <cell r="HC67">
            <v>0</v>
          </cell>
          <cell r="HD67">
            <v>0</v>
          </cell>
          <cell r="HE67">
            <v>0</v>
          </cell>
          <cell r="HF67">
            <v>0</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0</v>
          </cell>
          <cell r="GW68">
            <v>0</v>
          </cell>
          <cell r="GX68">
            <v>0</v>
          </cell>
          <cell r="GY68">
            <v>0</v>
          </cell>
          <cell r="GZ68">
            <v>0</v>
          </cell>
          <cell r="HA68">
            <v>0</v>
          </cell>
          <cell r="HB68">
            <v>0</v>
          </cell>
          <cell r="HC68">
            <v>0</v>
          </cell>
          <cell r="HD68">
            <v>0</v>
          </cell>
          <cell r="HE68">
            <v>0</v>
          </cell>
          <cell r="HF68">
            <v>0</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0</v>
          </cell>
          <cell r="GW69">
            <v>0</v>
          </cell>
          <cell r="GX69">
            <v>0</v>
          </cell>
          <cell r="GY69">
            <v>0</v>
          </cell>
          <cell r="GZ69">
            <v>0</v>
          </cell>
          <cell r="HA69">
            <v>0</v>
          </cell>
          <cell r="HB69">
            <v>0</v>
          </cell>
          <cell r="HC69">
            <v>0</v>
          </cell>
          <cell r="HD69">
            <v>0</v>
          </cell>
          <cell r="HE69">
            <v>0</v>
          </cell>
          <cell r="HF69">
            <v>0</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0</v>
          </cell>
          <cell r="GW70">
            <v>0</v>
          </cell>
          <cell r="GX70">
            <v>0</v>
          </cell>
          <cell r="GY70">
            <v>0</v>
          </cell>
          <cell r="GZ70">
            <v>0</v>
          </cell>
          <cell r="HA70">
            <v>0</v>
          </cell>
          <cell r="HB70">
            <v>0</v>
          </cell>
          <cell r="HC70">
            <v>0</v>
          </cell>
          <cell r="HD70">
            <v>0</v>
          </cell>
          <cell r="HE70">
            <v>0</v>
          </cell>
          <cell r="HF70">
            <v>0</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0</v>
          </cell>
          <cell r="GW71">
            <v>0</v>
          </cell>
          <cell r="GX71">
            <v>0</v>
          </cell>
          <cell r="GY71">
            <v>0</v>
          </cell>
          <cell r="GZ71">
            <v>0</v>
          </cell>
          <cell r="HA71">
            <v>0</v>
          </cell>
          <cell r="HB71">
            <v>0</v>
          </cell>
          <cell r="HC71">
            <v>0</v>
          </cell>
          <cell r="HD71">
            <v>0</v>
          </cell>
          <cell r="HE71">
            <v>0</v>
          </cell>
          <cell r="HF71">
            <v>0</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0</v>
          </cell>
          <cell r="GW72">
            <v>0</v>
          </cell>
          <cell r="GX72">
            <v>0</v>
          </cell>
          <cell r="GY72">
            <v>0</v>
          </cell>
          <cell r="GZ72">
            <v>0</v>
          </cell>
          <cell r="HA72">
            <v>0</v>
          </cell>
          <cell r="HB72">
            <v>0</v>
          </cell>
          <cell r="HC72">
            <v>0</v>
          </cell>
          <cell r="HD72">
            <v>0</v>
          </cell>
          <cell r="HE72">
            <v>0</v>
          </cell>
          <cell r="HF72">
            <v>0</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0</v>
          </cell>
          <cell r="GW73">
            <v>0</v>
          </cell>
          <cell r="GX73">
            <v>0</v>
          </cell>
          <cell r="GY73">
            <v>0</v>
          </cell>
          <cell r="GZ73">
            <v>0</v>
          </cell>
          <cell r="HA73">
            <v>0</v>
          </cell>
          <cell r="HB73">
            <v>0</v>
          </cell>
          <cell r="HC73">
            <v>0</v>
          </cell>
          <cell r="HD73">
            <v>0</v>
          </cell>
          <cell r="HE73">
            <v>0</v>
          </cell>
          <cell r="HF73">
            <v>0</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v>0</v>
          </cell>
          <cell r="T14">
            <v>0</v>
          </cell>
          <cell r="U14">
            <v>0</v>
          </cell>
          <cell r="V14">
            <v>0</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0</v>
          </cell>
          <cell r="GW14">
            <v>0</v>
          </cell>
          <cell r="GX14">
            <v>0</v>
          </cell>
          <cell r="GY14">
            <v>0</v>
          </cell>
          <cell r="GZ14">
            <v>0</v>
          </cell>
          <cell r="HA14">
            <v>0</v>
          </cell>
          <cell r="HB14">
            <v>0</v>
          </cell>
          <cell r="HC14">
            <v>0</v>
          </cell>
          <cell r="HD14">
            <v>0</v>
          </cell>
          <cell r="HE14">
            <v>0</v>
          </cell>
          <cell r="HF14">
            <v>0</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v>0</v>
          </cell>
          <cell r="GW17">
            <v>0</v>
          </cell>
          <cell r="GX17">
            <v>0</v>
          </cell>
          <cell r="GY17">
            <v>0</v>
          </cell>
          <cell r="GZ17">
            <v>0</v>
          </cell>
          <cell r="HA17">
            <v>0</v>
          </cell>
          <cell r="HB17">
            <v>0</v>
          </cell>
          <cell r="HC17">
            <v>0</v>
          </cell>
          <cell r="HD17">
            <v>0</v>
          </cell>
          <cell r="HE17">
            <v>0</v>
          </cell>
          <cell r="HF17">
            <v>0</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0</v>
          </cell>
          <cell r="GW18">
            <v>0</v>
          </cell>
          <cell r="GX18">
            <v>0</v>
          </cell>
          <cell r="GY18">
            <v>0</v>
          </cell>
          <cell r="GZ18">
            <v>0</v>
          </cell>
          <cell r="HA18">
            <v>0</v>
          </cell>
          <cell r="HB18">
            <v>0</v>
          </cell>
          <cell r="HC18">
            <v>0</v>
          </cell>
          <cell r="HD18">
            <v>0</v>
          </cell>
          <cell r="HE18">
            <v>0</v>
          </cell>
          <cell r="HF18">
            <v>0</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v>0</v>
          </cell>
          <cell r="GW19">
            <v>0</v>
          </cell>
          <cell r="GX19">
            <v>0</v>
          </cell>
          <cell r="GY19">
            <v>0</v>
          </cell>
          <cell r="GZ19">
            <v>0</v>
          </cell>
          <cell r="HA19">
            <v>0</v>
          </cell>
          <cell r="HB19">
            <v>0</v>
          </cell>
          <cell r="HC19">
            <v>0</v>
          </cell>
          <cell r="HD19">
            <v>0</v>
          </cell>
          <cell r="HE19">
            <v>0</v>
          </cell>
          <cell r="HF19">
            <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v>
          </cell>
          <cell r="GW21">
            <v>0</v>
          </cell>
          <cell r="GX21">
            <v>0</v>
          </cell>
          <cell r="GY21">
            <v>0</v>
          </cell>
          <cell r="GZ21">
            <v>0</v>
          </cell>
          <cell r="HA21">
            <v>0</v>
          </cell>
          <cell r="HB21">
            <v>0</v>
          </cell>
          <cell r="HC21">
            <v>0</v>
          </cell>
          <cell r="HD21">
            <v>0</v>
          </cell>
          <cell r="HE21">
            <v>0</v>
          </cell>
          <cell r="HF21">
            <v>0</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v>0</v>
          </cell>
          <cell r="GW22">
            <v>0</v>
          </cell>
          <cell r="GX22">
            <v>0</v>
          </cell>
          <cell r="GY22">
            <v>0</v>
          </cell>
          <cell r="GZ22">
            <v>0</v>
          </cell>
          <cell r="HA22">
            <v>0</v>
          </cell>
          <cell r="HB22">
            <v>0</v>
          </cell>
          <cell r="HC22">
            <v>0</v>
          </cell>
          <cell r="HD22">
            <v>0</v>
          </cell>
          <cell r="HE22">
            <v>0</v>
          </cell>
          <cell r="HF22">
            <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0</v>
          </cell>
          <cell r="GW24">
            <v>0</v>
          </cell>
          <cell r="GX24">
            <v>0</v>
          </cell>
          <cell r="GY24">
            <v>0</v>
          </cell>
          <cell r="GZ24">
            <v>0</v>
          </cell>
          <cell r="HA24">
            <v>0</v>
          </cell>
          <cell r="HB24">
            <v>0</v>
          </cell>
          <cell r="HC24">
            <v>0</v>
          </cell>
          <cell r="HD24">
            <v>0</v>
          </cell>
          <cell r="HE24">
            <v>0</v>
          </cell>
          <cell r="HF24">
            <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v>0</v>
          </cell>
          <cell r="GW25">
            <v>0</v>
          </cell>
          <cell r="GX25">
            <v>0</v>
          </cell>
          <cell r="GY25">
            <v>0</v>
          </cell>
          <cell r="GZ25">
            <v>0</v>
          </cell>
          <cell r="HA25">
            <v>0</v>
          </cell>
          <cell r="HB25">
            <v>0</v>
          </cell>
          <cell r="HC25">
            <v>0</v>
          </cell>
          <cell r="HD25">
            <v>0</v>
          </cell>
          <cell r="HE25">
            <v>0</v>
          </cell>
          <cell r="HF25">
            <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v>
          </cell>
          <cell r="GW27">
            <v>0</v>
          </cell>
          <cell r="GX27">
            <v>0</v>
          </cell>
          <cell r="GY27">
            <v>0</v>
          </cell>
          <cell r="GZ27">
            <v>0</v>
          </cell>
          <cell r="HA27">
            <v>0</v>
          </cell>
          <cell r="HB27">
            <v>0</v>
          </cell>
          <cell r="HC27">
            <v>0</v>
          </cell>
          <cell r="HD27">
            <v>0</v>
          </cell>
          <cell r="HE27">
            <v>0</v>
          </cell>
          <cell r="HF27">
            <v>0</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v>0</v>
          </cell>
          <cell r="GW28">
            <v>0</v>
          </cell>
          <cell r="GX28">
            <v>0</v>
          </cell>
          <cell r="GY28">
            <v>0</v>
          </cell>
          <cell r="GZ28">
            <v>0</v>
          </cell>
          <cell r="HA28">
            <v>0</v>
          </cell>
          <cell r="HB28">
            <v>0</v>
          </cell>
          <cell r="HC28">
            <v>0</v>
          </cell>
          <cell r="HD28">
            <v>0</v>
          </cell>
          <cell r="HE28">
            <v>0</v>
          </cell>
          <cell r="HF28">
            <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v>
          </cell>
          <cell r="GW29">
            <v>0</v>
          </cell>
          <cell r="GX29">
            <v>0</v>
          </cell>
          <cell r="GY29">
            <v>0</v>
          </cell>
          <cell r="GZ29">
            <v>0</v>
          </cell>
          <cell r="HA29">
            <v>0</v>
          </cell>
          <cell r="HB29">
            <v>0</v>
          </cell>
          <cell r="HC29">
            <v>0</v>
          </cell>
          <cell r="HD29">
            <v>0</v>
          </cell>
          <cell r="HE29">
            <v>0</v>
          </cell>
          <cell r="HF29">
            <v>0</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0</v>
          </cell>
          <cell r="GW32">
            <v>0</v>
          </cell>
          <cell r="GX32">
            <v>0</v>
          </cell>
          <cell r="GY32">
            <v>0</v>
          </cell>
          <cell r="GZ32">
            <v>0</v>
          </cell>
          <cell r="HA32">
            <v>0</v>
          </cell>
          <cell r="HB32">
            <v>0</v>
          </cell>
          <cell r="HC32">
            <v>0</v>
          </cell>
          <cell r="HD32">
            <v>0</v>
          </cell>
          <cell r="HE32">
            <v>0</v>
          </cell>
          <cell r="HF32">
            <v>0</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v>0</v>
          </cell>
          <cell r="T33">
            <v>0</v>
          </cell>
          <cell r="U33">
            <v>0</v>
          </cell>
          <cell r="V33">
            <v>0</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v>0</v>
          </cell>
          <cell r="GW33">
            <v>0</v>
          </cell>
          <cell r="GX33">
            <v>0</v>
          </cell>
          <cell r="GY33">
            <v>0</v>
          </cell>
          <cell r="GZ33">
            <v>0</v>
          </cell>
          <cell r="HA33">
            <v>0</v>
          </cell>
          <cell r="HB33">
            <v>0</v>
          </cell>
          <cell r="HC33">
            <v>0</v>
          </cell>
          <cell r="HD33">
            <v>0</v>
          </cell>
          <cell r="HE33">
            <v>0</v>
          </cell>
          <cell r="HF33">
            <v>0</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0</v>
          </cell>
          <cell r="GW35">
            <v>0</v>
          </cell>
          <cell r="GX35">
            <v>0</v>
          </cell>
          <cell r="GY35">
            <v>0</v>
          </cell>
          <cell r="GZ35">
            <v>0</v>
          </cell>
          <cell r="HA35">
            <v>0</v>
          </cell>
          <cell r="HB35">
            <v>0</v>
          </cell>
          <cell r="HC35">
            <v>0</v>
          </cell>
          <cell r="HD35">
            <v>0</v>
          </cell>
          <cell r="HE35">
            <v>0</v>
          </cell>
          <cell r="HF35">
            <v>0</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v>0</v>
          </cell>
          <cell r="T36">
            <v>0</v>
          </cell>
          <cell r="U36">
            <v>0</v>
          </cell>
          <cell r="V36">
            <v>0</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v>0</v>
          </cell>
          <cell r="GW36">
            <v>0</v>
          </cell>
          <cell r="GX36">
            <v>0</v>
          </cell>
          <cell r="GY36">
            <v>0</v>
          </cell>
          <cell r="GZ36">
            <v>0</v>
          </cell>
          <cell r="HA36">
            <v>0</v>
          </cell>
          <cell r="HB36">
            <v>0</v>
          </cell>
          <cell r="HC36">
            <v>0</v>
          </cell>
          <cell r="HD36">
            <v>0</v>
          </cell>
          <cell r="HE36">
            <v>0</v>
          </cell>
          <cell r="HF36">
            <v>0</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0</v>
          </cell>
          <cell r="GW38">
            <v>0</v>
          </cell>
          <cell r="GX38">
            <v>0</v>
          </cell>
          <cell r="GY38">
            <v>0</v>
          </cell>
          <cell r="GZ38">
            <v>0</v>
          </cell>
          <cell r="HA38">
            <v>0</v>
          </cell>
          <cell r="HB38">
            <v>0</v>
          </cell>
          <cell r="HC38">
            <v>0</v>
          </cell>
          <cell r="HD38">
            <v>0</v>
          </cell>
          <cell r="HE38">
            <v>0</v>
          </cell>
          <cell r="HF38">
            <v>0</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v>0</v>
          </cell>
          <cell r="T39">
            <v>0</v>
          </cell>
          <cell r="U39">
            <v>0</v>
          </cell>
          <cell r="V39">
            <v>0</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v>0</v>
          </cell>
          <cell r="GW39">
            <v>0</v>
          </cell>
          <cell r="GX39">
            <v>0</v>
          </cell>
          <cell r="GY39">
            <v>0</v>
          </cell>
          <cell r="GZ39">
            <v>0</v>
          </cell>
          <cell r="HA39">
            <v>0</v>
          </cell>
          <cell r="HB39">
            <v>0</v>
          </cell>
          <cell r="HC39">
            <v>0</v>
          </cell>
          <cell r="HD39">
            <v>0</v>
          </cell>
          <cell r="HE39">
            <v>0</v>
          </cell>
          <cell r="HF39">
            <v>0</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0</v>
          </cell>
          <cell r="GW41">
            <v>0</v>
          </cell>
          <cell r="GX41">
            <v>0</v>
          </cell>
          <cell r="GY41">
            <v>0</v>
          </cell>
          <cell r="GZ41">
            <v>0</v>
          </cell>
          <cell r="HA41">
            <v>0</v>
          </cell>
          <cell r="HB41">
            <v>0</v>
          </cell>
          <cell r="HC41">
            <v>0</v>
          </cell>
          <cell r="HD41">
            <v>0</v>
          </cell>
          <cell r="HE41">
            <v>0</v>
          </cell>
          <cell r="HF41">
            <v>0</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v>0</v>
          </cell>
          <cell r="T42">
            <v>0</v>
          </cell>
          <cell r="U42">
            <v>0</v>
          </cell>
          <cell r="V42">
            <v>0</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v>0</v>
          </cell>
          <cell r="GW42">
            <v>0</v>
          </cell>
          <cell r="GX42">
            <v>0</v>
          </cell>
          <cell r="GY42">
            <v>0</v>
          </cell>
          <cell r="GZ42">
            <v>0</v>
          </cell>
          <cell r="HA42">
            <v>0</v>
          </cell>
          <cell r="HB42">
            <v>0</v>
          </cell>
          <cell r="HC42">
            <v>0</v>
          </cell>
          <cell r="HD42">
            <v>0</v>
          </cell>
          <cell r="HE42">
            <v>0</v>
          </cell>
          <cell r="HF42">
            <v>0</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0</v>
          </cell>
          <cell r="GW43">
            <v>0</v>
          </cell>
          <cell r="GX43">
            <v>0</v>
          </cell>
          <cell r="GY43">
            <v>0</v>
          </cell>
          <cell r="GZ43">
            <v>0</v>
          </cell>
          <cell r="HA43">
            <v>0</v>
          </cell>
          <cell r="HB43">
            <v>0</v>
          </cell>
          <cell r="HC43">
            <v>0</v>
          </cell>
          <cell r="HD43">
            <v>0</v>
          </cell>
          <cell r="HE43">
            <v>0</v>
          </cell>
          <cell r="HF43">
            <v>0</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v>0</v>
          </cell>
          <cell r="GW48">
            <v>0</v>
          </cell>
          <cell r="GX48">
            <v>0</v>
          </cell>
          <cell r="GY48">
            <v>0</v>
          </cell>
          <cell r="GZ48">
            <v>0</v>
          </cell>
          <cell r="HA48">
            <v>0</v>
          </cell>
          <cell r="HB48">
            <v>0</v>
          </cell>
          <cell r="HC48">
            <v>0</v>
          </cell>
          <cell r="HD48">
            <v>0</v>
          </cell>
          <cell r="HE48">
            <v>0</v>
          </cell>
          <cell r="HF48">
            <v>0</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v>0</v>
          </cell>
          <cell r="GW49">
            <v>0</v>
          </cell>
          <cell r="GX49">
            <v>0</v>
          </cell>
          <cell r="GY49">
            <v>0</v>
          </cell>
          <cell r="GZ49">
            <v>0</v>
          </cell>
          <cell r="HA49">
            <v>0</v>
          </cell>
          <cell r="HB49">
            <v>0</v>
          </cell>
          <cell r="HC49">
            <v>0</v>
          </cell>
          <cell r="HD49">
            <v>0</v>
          </cell>
          <cell r="HE49">
            <v>0</v>
          </cell>
          <cell r="HF49">
            <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v>0</v>
          </cell>
          <cell r="GW51">
            <v>0</v>
          </cell>
          <cell r="GX51">
            <v>0</v>
          </cell>
          <cell r="GY51">
            <v>0</v>
          </cell>
          <cell r="GZ51">
            <v>0</v>
          </cell>
          <cell r="HA51">
            <v>0</v>
          </cell>
          <cell r="HB51">
            <v>0</v>
          </cell>
          <cell r="HC51">
            <v>0</v>
          </cell>
          <cell r="HD51">
            <v>0</v>
          </cell>
          <cell r="HE51">
            <v>0</v>
          </cell>
          <cell r="HF51">
            <v>0</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v>0</v>
          </cell>
          <cell r="GW52">
            <v>0</v>
          </cell>
          <cell r="GX52">
            <v>0</v>
          </cell>
          <cell r="GY52">
            <v>0</v>
          </cell>
          <cell r="GZ52">
            <v>0</v>
          </cell>
          <cell r="HA52">
            <v>0</v>
          </cell>
          <cell r="HB52">
            <v>0</v>
          </cell>
          <cell r="HC52">
            <v>0</v>
          </cell>
          <cell r="HD52">
            <v>0</v>
          </cell>
          <cell r="HE52">
            <v>0</v>
          </cell>
          <cell r="HF52">
            <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v>0</v>
          </cell>
          <cell r="GW54">
            <v>0</v>
          </cell>
          <cell r="GX54">
            <v>0</v>
          </cell>
          <cell r="GY54">
            <v>0</v>
          </cell>
          <cell r="GZ54">
            <v>0</v>
          </cell>
          <cell r="HA54">
            <v>0</v>
          </cell>
          <cell r="HB54">
            <v>0</v>
          </cell>
          <cell r="HC54">
            <v>0</v>
          </cell>
          <cell r="HD54">
            <v>0</v>
          </cell>
          <cell r="HE54">
            <v>0</v>
          </cell>
          <cell r="HF54">
            <v>0</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v>0</v>
          </cell>
          <cell r="GW55">
            <v>0</v>
          </cell>
          <cell r="GX55">
            <v>0</v>
          </cell>
          <cell r="GY55">
            <v>0</v>
          </cell>
          <cell r="GZ55">
            <v>0</v>
          </cell>
          <cell r="HA55">
            <v>0</v>
          </cell>
          <cell r="HB55">
            <v>0</v>
          </cell>
          <cell r="HC55">
            <v>0</v>
          </cell>
          <cell r="HD55">
            <v>0</v>
          </cell>
          <cell r="HE55">
            <v>0</v>
          </cell>
          <cell r="HF55">
            <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v>0</v>
          </cell>
          <cell r="GW57">
            <v>0</v>
          </cell>
          <cell r="GX57">
            <v>0</v>
          </cell>
          <cell r="GY57">
            <v>0</v>
          </cell>
          <cell r="GZ57">
            <v>0</v>
          </cell>
          <cell r="HA57">
            <v>0</v>
          </cell>
          <cell r="HB57">
            <v>0</v>
          </cell>
          <cell r="HC57">
            <v>0</v>
          </cell>
          <cell r="HD57">
            <v>0</v>
          </cell>
          <cell r="HE57">
            <v>0</v>
          </cell>
          <cell r="HF57">
            <v>0</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0</v>
          </cell>
          <cell r="HE62">
            <v>0</v>
          </cell>
          <cell r="HF62">
            <v>0</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v>0</v>
          </cell>
          <cell r="T63">
            <v>0</v>
          </cell>
          <cell r="U63">
            <v>0</v>
          </cell>
          <cell r="V63">
            <v>0</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0</v>
          </cell>
          <cell r="GW63">
            <v>0</v>
          </cell>
          <cell r="GX63">
            <v>0</v>
          </cell>
          <cell r="GY63">
            <v>0</v>
          </cell>
          <cell r="GZ63">
            <v>0</v>
          </cell>
          <cell r="HA63">
            <v>0</v>
          </cell>
          <cell r="HB63">
            <v>0</v>
          </cell>
          <cell r="HC63">
            <v>0</v>
          </cell>
          <cell r="HD63">
            <v>0</v>
          </cell>
          <cell r="HE63">
            <v>0</v>
          </cell>
          <cell r="HF63">
            <v>0</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v>0</v>
          </cell>
          <cell r="T66">
            <v>0</v>
          </cell>
          <cell r="U66">
            <v>0</v>
          </cell>
          <cell r="V66">
            <v>0</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0</v>
          </cell>
          <cell r="GW66">
            <v>0</v>
          </cell>
          <cell r="GX66">
            <v>0</v>
          </cell>
          <cell r="GY66">
            <v>0</v>
          </cell>
          <cell r="GZ66">
            <v>0</v>
          </cell>
          <cell r="HA66">
            <v>0</v>
          </cell>
          <cell r="HB66">
            <v>0</v>
          </cell>
          <cell r="HC66">
            <v>0</v>
          </cell>
          <cell r="HD66">
            <v>0</v>
          </cell>
          <cell r="HE66">
            <v>0</v>
          </cell>
          <cell r="HF66">
            <v>0</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v>0</v>
          </cell>
          <cell r="T69">
            <v>0</v>
          </cell>
          <cell r="U69">
            <v>0</v>
          </cell>
          <cell r="V69">
            <v>0</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0</v>
          </cell>
          <cell r="GW69">
            <v>0</v>
          </cell>
          <cell r="GX69">
            <v>0</v>
          </cell>
          <cell r="GY69">
            <v>0</v>
          </cell>
          <cell r="GZ69">
            <v>0</v>
          </cell>
          <cell r="HA69">
            <v>0</v>
          </cell>
          <cell r="HB69">
            <v>0</v>
          </cell>
          <cell r="HC69">
            <v>0</v>
          </cell>
          <cell r="HD69">
            <v>0</v>
          </cell>
          <cell r="HE69">
            <v>0</v>
          </cell>
          <cell r="HF69">
            <v>0</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v>0</v>
          </cell>
          <cell r="T72">
            <v>0</v>
          </cell>
          <cell r="U72">
            <v>0</v>
          </cell>
          <cell r="V72">
            <v>0</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0</v>
          </cell>
          <cell r="GW72">
            <v>0</v>
          </cell>
          <cell r="GX72">
            <v>0</v>
          </cell>
          <cell r="GY72">
            <v>0</v>
          </cell>
          <cell r="GZ72">
            <v>0</v>
          </cell>
          <cell r="HA72">
            <v>0</v>
          </cell>
          <cell r="HB72">
            <v>0</v>
          </cell>
          <cell r="HC72">
            <v>0</v>
          </cell>
          <cell r="HD72">
            <v>0</v>
          </cell>
          <cell r="HE72">
            <v>0</v>
          </cell>
          <cell r="HF72">
            <v>0</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0</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0</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0</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0</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0</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0</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0</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0</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0</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refreshError="1"/>
      <sheetData sheetId="1" refreshError="1"/>
      <sheetData sheetId="2" refreshError="1"/>
      <sheetData sheetId="3" refreshError="1"/>
      <sheetData sheetId="4" refreshError="1"/>
      <sheetData sheetId="5" refreshError="1"/>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v>115834666116.94998</v>
          </cell>
          <cell r="HI14">
            <v>118284376794.14</v>
          </cell>
          <cell r="HJ14">
            <v>119068058229.96002</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v>-2.1142658038934004E-3</v>
          </cell>
          <cell r="HI17">
            <v>3.6160622908310902E-2</v>
          </cell>
          <cell r="HJ17">
            <v>1.9755418677642966E-2</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v>-7.6881371103521001E-4</v>
          </cell>
          <cell r="HI18">
            <v>1.5940688019649984E-2</v>
          </cell>
          <cell r="HJ18">
            <v>4.7212317765767953E-3</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v>1.490208324901765E-2</v>
          </cell>
          <cell r="HI19">
            <v>2.6330328399882141E-2</v>
          </cell>
          <cell r="HJ19">
            <v>2.0669980036010616E-2</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v>8.3275612235889085E-3</v>
          </cell>
          <cell r="HI20">
            <v>6.6698835106820509E-2</v>
          </cell>
          <cell r="HJ20">
            <v>4.7068889641203482E-2</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v>-4.0482816739797478E-3</v>
          </cell>
          <cell r="HI21">
            <v>3.0183464324126552E-2</v>
          </cell>
          <cell r="HJ21">
            <v>9.4288154151915826E-3</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v>9.9246856965664598E-3</v>
          </cell>
          <cell r="HI22">
            <v>2.1750097110067479E-2</v>
          </cell>
          <cell r="HJ22">
            <v>2.383590853081663E-2</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v>1.2739926633779097E-2</v>
          </cell>
          <cell r="HI23">
            <v>7.052865675869513E-2</v>
          </cell>
          <cell r="HJ23">
            <v>4.7138728109802575E-2</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v>-1.3633800722774314E-3</v>
          </cell>
          <cell r="HI24">
            <v>2.6969462678299028E-2</v>
          </cell>
          <cell r="HJ24">
            <v>5.256891182413348E-3</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v>1.5099238491594669E-2</v>
          </cell>
          <cell r="HI25">
            <v>3.8499959858910415E-2</v>
          </cell>
          <cell r="HJ25">
            <v>3.0289539279388489E-2</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v>1.0819383503029911E-2</v>
          </cell>
          <cell r="HI26">
            <v>5.0065391568067774E-2</v>
          </cell>
          <cell r="HJ26">
            <v>2.739554833127289E-2</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v>2.8085781079065786E-3</v>
          </cell>
          <cell r="HI27">
            <v>1.7974327359174147E-2</v>
          </cell>
          <cell r="HJ27">
            <v>4.3484514516762829E-3</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v>1.2284567265426372E-2</v>
          </cell>
          <cell r="HI28">
            <v>2.6481324105639192E-2</v>
          </cell>
          <cell r="HJ28">
            <v>2.1271405872806737E-2</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v>6.0348267692744706E-4</v>
          </cell>
          <cell r="HI29">
            <v>2.1148338052070947E-2</v>
          </cell>
          <cell r="HJ29">
            <v>6.6254010636073168E-3</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v>-760491.68999999762</v>
          </cell>
          <cell r="HI32">
            <v>12979309.970000029</v>
          </cell>
          <cell r="HJ32">
            <v>7347321.1499999762</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v>-31801365.569999695</v>
          </cell>
          <cell r="HI33">
            <v>658866902.08999634</v>
          </cell>
          <cell r="HJ33">
            <v>198250506.18000031</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v>40596081.350000381</v>
          </cell>
          <cell r="HI34">
            <v>72797681.629999638</v>
          </cell>
          <cell r="HJ34">
            <v>58652765.31000042</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v>1193019.9699999988</v>
          </cell>
          <cell r="HI35">
            <v>9634956.6799999774</v>
          </cell>
          <cell r="HJ35">
            <v>7252826.5500000119</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v>-62089069.090000153</v>
          </cell>
          <cell r="HI36">
            <v>461054001.77000046</v>
          </cell>
          <cell r="HJ36">
            <v>148372843.43000031</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v>7402346.1299999952</v>
          </cell>
          <cell r="HI37">
            <v>16383353.980000019</v>
          </cell>
          <cell r="HJ37">
            <v>18345012.50999999</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v>1992265.3799999952</v>
          </cell>
          <cell r="HI38">
            <v>11169759.080000013</v>
          </cell>
          <cell r="HJ38">
            <v>7991979.3100000024</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v>-25401755.299999237</v>
          </cell>
          <cell r="HI39">
            <v>501795275.09999847</v>
          </cell>
          <cell r="HJ39">
            <v>100447883.61999893</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v>16304802.49000001</v>
          </cell>
          <cell r="HI40">
            <v>42201634.919999838</v>
          </cell>
          <cell r="HJ40">
            <v>34480070.970000029</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v>2651289.2300000191</v>
          </cell>
          <cell r="HI41">
            <v>12401258.810000002</v>
          </cell>
          <cell r="HJ41">
            <v>7125650.1599999964</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v>91854305.990001678</v>
          </cell>
          <cell r="HI42">
            <v>589499853.11000061</v>
          </cell>
          <cell r="HJ42">
            <v>145178567.02999878</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v>27920624.960000038</v>
          </cell>
          <cell r="HI43">
            <v>60926690.050000191</v>
          </cell>
          <cell r="HJ43">
            <v>50236009.599999905</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v>69862053.849990845</v>
          </cell>
          <cell r="HI44">
            <v>2449710677.1900177</v>
          </cell>
          <cell r="HJ44">
            <v>783681435.82002258</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v>3.098683003649435E-3</v>
          </cell>
          <cell r="HI47">
            <v>3.1442379051231156E-3</v>
          </cell>
          <cell r="HJ47">
            <v>3.1852500820792745E-3</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v>0.35682237385593735</v>
          </cell>
          <cell r="HI48">
            <v>0.35500265190415509</v>
          </cell>
          <cell r="HJ48">
            <v>0.35433111595259248</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v>2.3868367810363392E-2</v>
          </cell>
          <cell r="HI49">
            <v>2.3989491889013177E-2</v>
          </cell>
          <cell r="HJ49">
            <v>2.4324196649082891E-2</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v>1.2470761286966932E-3</v>
          </cell>
          <cell r="HI50">
            <v>1.3027046161656222E-3</v>
          </cell>
          <cell r="HJ50">
            <v>1.3550437675601806E-3</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v>0.13186943942064694</v>
          </cell>
          <cell r="HI51">
            <v>0.13303622096666948</v>
          </cell>
          <cell r="HJ51">
            <v>0.13340672190052674</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v>6.5028399213366145E-3</v>
          </cell>
          <cell r="HI52">
            <v>6.5066720216099506E-3</v>
          </cell>
          <cell r="HJ52">
            <v>6.6179180991441334E-3</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v>1.3672239017817273E-3</v>
          </cell>
          <cell r="HI53">
            <v>1.4333396163135499E-3</v>
          </cell>
          <cell r="HJ53">
            <v>1.4910267724121565E-3</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v>0.16062595491668097</v>
          </cell>
          <cell r="HI54">
            <v>0.16154161395164601</v>
          </cell>
          <cell r="HJ54">
            <v>0.16132199770246011</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v>9.4630350410238873E-3</v>
          </cell>
          <cell r="HI55">
            <v>9.6238334275638299E-3</v>
          </cell>
          <cell r="HJ55">
            <v>9.8500742159990263E-3</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v>2.1384032351758481E-3</v>
          </cell>
          <cell r="HI56">
            <v>2.1989589042065777E-3</v>
          </cell>
          <cell r="HJ56">
            <v>2.2443309961760996E-3</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v>0.28313431191641236</v>
          </cell>
          <cell r="HI57">
            <v>0.28225425237945717</v>
          </cell>
          <cell r="HJ57">
            <v>0.28161580364794075</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v>1.9862290848294977E-2</v>
          </cell>
          <cell r="HI58">
            <v>1.9966022418076441E-2</v>
          </cell>
          <cell r="HJ58">
            <v>2.0256520214025915E-2</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v>1</v>
          </cell>
          <cell r="HI59">
            <v>1</v>
          </cell>
          <cell r="HJ59">
            <v>1</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v>22789.518166984126</v>
          </cell>
          <cell r="HI62">
            <v>22145.660420388234</v>
          </cell>
          <cell r="HJ62">
            <v>21090.004017683368</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v>62967.929108689168</v>
          </cell>
          <cell r="HI63">
            <v>64129.855510969246</v>
          </cell>
          <cell r="HJ63">
            <v>64517.75970939915</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v>174500.40495266349</v>
          </cell>
          <cell r="HI64">
            <v>166436.86419731361</v>
          </cell>
          <cell r="HJ64">
            <v>164736.63972527161</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v>7667.4441077494694</v>
          </cell>
          <cell r="HI65">
            <v>7751.3760083505204</v>
          </cell>
          <cell r="HJ65">
            <v>7659.2656169000711</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v>45612.557329248375</v>
          </cell>
          <cell r="HI66">
            <v>47071.388794267477</v>
          </cell>
          <cell r="HJ66">
            <v>47553.338217611927</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v>132989.81128177966</v>
          </cell>
          <cell r="HI67">
            <v>126128.75206161915</v>
          </cell>
          <cell r="HJ67">
            <v>125175.95831453535</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v>6945.2231798447565</v>
          </cell>
          <cell r="HI68">
            <v>6806.7160450457686</v>
          </cell>
          <cell r="HJ68">
            <v>6507.3551264570051</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v>50413.619868127287</v>
          </cell>
          <cell r="HI69">
            <v>51891.634845421017</v>
          </cell>
          <cell r="HJ69">
            <v>52218.027598926725</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v>150342.54621176794</v>
          </cell>
          <cell r="HI70">
            <v>143332.80525686225</v>
          </cell>
          <cell r="HJ70">
            <v>143202.58978266179</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v>16627.591110290665</v>
          </cell>
          <cell r="HI71">
            <v>16312.479371589841</v>
          </cell>
          <cell r="HJ71">
            <v>15610.943669821241</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v>57362.479994770409</v>
          </cell>
          <cell r="HI72">
            <v>58551.342657816051</v>
          </cell>
          <cell r="HJ72">
            <v>58876.266684511975</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v>154122.57695136656</v>
          </cell>
          <cell r="HI73">
            <v>146687.48563850933</v>
          </cell>
          <cell r="HJ73">
            <v>145743.21882772373</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v>56556.526474960956</v>
          </cell>
          <cell r="HI74">
            <v>57636.773509768362</v>
          </cell>
          <cell r="HJ74">
            <v>57873.325114166444</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358934.91113000002</v>
          </cell>
          <cell r="HI77">
            <v>371914.22110000002</v>
          </cell>
          <cell r="HJ77">
            <v>379261.54225</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41332400.538660005</v>
          </cell>
          <cell r="HI78">
            <v>41991267.440750003</v>
          </cell>
          <cell r="HJ78">
            <v>42189517.946929999</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2764784.4160700003</v>
          </cell>
          <cell r="HI79">
            <v>2837582.0976999998</v>
          </cell>
          <cell r="HJ79">
            <v>2896234.8630100004</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144454.64699000001</v>
          </cell>
          <cell r="HI80">
            <v>154089.60366999998</v>
          </cell>
          <cell r="HJ80">
            <v>161342.43022000001</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15275052.48632</v>
          </cell>
          <cell r="HI81">
            <v>15736106.488090001</v>
          </cell>
          <cell r="HJ81">
            <v>15884479.33152</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753254.29110000003</v>
          </cell>
          <cell r="HI82">
            <v>769637.64508000005</v>
          </cell>
          <cell r="HJ82">
            <v>787982.65759000008</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158371.92416999998</v>
          </cell>
          <cell r="HI83">
            <v>169541.68325</v>
          </cell>
          <cell r="HJ83">
            <v>177533.66256</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18606053.857490003</v>
          </cell>
          <cell r="HI84">
            <v>19107849.13259</v>
          </cell>
          <cell r="HJ84">
            <v>19208297.016209997</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1096147.50443</v>
          </cell>
          <cell r="HI85">
            <v>1138349.1393499998</v>
          </cell>
          <cell r="HJ85">
            <v>1172829.2103199998</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247701.22477</v>
          </cell>
          <cell r="HI86">
            <v>260102.48358</v>
          </cell>
          <cell r="HJ86">
            <v>267228.13374000002</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32796768.487089999</v>
          </cell>
          <cell r="HI87">
            <v>33386268.3402</v>
          </cell>
          <cell r="HJ87">
            <v>33531446.907230001</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2300741.8287300002</v>
          </cell>
          <cell r="HI88">
            <v>2361668.51878</v>
          </cell>
          <cell r="HJ88">
            <v>2411904.52838</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v>115834666.11694998</v>
          </cell>
          <cell r="HI89">
            <v>118284376.79414</v>
          </cell>
          <cell r="HJ89">
            <v>119068058.22996002</v>
          </cell>
          <cell r="HK89" t="e">
            <v>#VALUE!</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t="str">
            <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t="str">
            <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t="str">
            <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t="str">
            <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t="str">
            <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t="str">
            <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t="str">
            <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t="str">
            <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t="str">
            <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t="str">
            <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1114227807.9100003</v>
          </cell>
          <cell r="GZ24">
            <v>1114227807.9100003</v>
          </cell>
          <cell r="HA24">
            <v>1114227807.9100003</v>
          </cell>
          <cell r="HB24">
            <v>1114227807.9100003</v>
          </cell>
          <cell r="HC24">
            <v>1114227807.9100003</v>
          </cell>
          <cell r="HD24">
            <v>1114227807.9100003</v>
          </cell>
          <cell r="HE24">
            <v>1114227807.9100003</v>
          </cell>
          <cell r="HF24">
            <v>1114227807.9100003</v>
          </cell>
          <cell r="HG24">
            <v>1114227807.9100003</v>
          </cell>
          <cell r="HH24">
            <v>1114227807.9100003</v>
          </cell>
          <cell r="HI24">
            <v>1114227807.9100003</v>
          </cell>
          <cell r="HJ24">
            <v>1114227807.9100003</v>
          </cell>
          <cell r="HK24">
            <v>1114227807.9100003</v>
          </cell>
          <cell r="HL24">
            <v>1114227807.9100003</v>
          </cell>
          <cell r="HM24">
            <v>1114227807.9100003</v>
          </cell>
          <cell r="HN24">
            <v>1114227807.9100003</v>
          </cell>
          <cell r="HO24">
            <v>1114227807.9100003</v>
          </cell>
          <cell r="HP24">
            <v>1114227807.9100003</v>
          </cell>
          <cell r="HQ24">
            <v>1114227807.9100003</v>
          </cell>
          <cell r="HR24">
            <v>1114227807.9100003</v>
          </cell>
          <cell r="HS24">
            <v>1114227807.9100003</v>
          </cell>
          <cell r="HT24">
            <v>1114227807.9100003</v>
          </cell>
          <cell r="HU24">
            <v>1114227807.9100003</v>
          </cell>
          <cell r="HV24">
            <v>1114227807.9100003</v>
          </cell>
          <cell r="HW24">
            <v>1114227807.9100003</v>
          </cell>
          <cell r="HX24">
            <v>1114227807.9100003</v>
          </cell>
          <cell r="HY24">
            <v>1114227807.9100003</v>
          </cell>
          <cell r="HZ24">
            <v>1114227807.9100003</v>
          </cell>
          <cell r="IA24">
            <v>1114227807.9100003</v>
          </cell>
          <cell r="IB24">
            <v>1114227807.9100003</v>
          </cell>
          <cell r="IC24">
            <v>1114227807.9100003</v>
          </cell>
          <cell r="ID24">
            <v>1114227807.9100003</v>
          </cell>
          <cell r="IE24">
            <v>1114227807.9100003</v>
          </cell>
          <cell r="IF24">
            <v>1114227807.9100003</v>
          </cell>
          <cell r="IG24">
            <v>1114227807.9100003</v>
          </cell>
          <cell r="IH24">
            <v>1114227807.9100003</v>
          </cell>
          <cell r="II24">
            <v>1114227807.9100003</v>
          </cell>
          <cell r="IJ24">
            <v>1114227807.9100003</v>
          </cell>
          <cell r="IK24">
            <v>1114227807.9100003</v>
          </cell>
          <cell r="IL24">
            <v>1114227807.9100003</v>
          </cell>
          <cell r="IM24">
            <v>1114227807.9100003</v>
          </cell>
          <cell r="IN24">
            <v>1114227807.9100003</v>
          </cell>
          <cell r="IO24">
            <v>1114227807.9100003</v>
          </cell>
          <cell r="IP24">
            <v>1114227807.9100003</v>
          </cell>
          <cell r="IQ24">
            <v>1114227807.9100003</v>
          </cell>
          <cell r="IR24">
            <v>1114227807.9100003</v>
          </cell>
          <cell r="IS24">
            <v>1114227807.9100003</v>
          </cell>
          <cell r="IT24">
            <v>1114227807.9100003</v>
          </cell>
          <cell r="IU24">
            <v>1114227807.9100003</v>
          </cell>
          <cell r="IV24">
            <v>1114227807.9100003</v>
          </cell>
          <cell r="IW24">
            <v>1114227807.9100003</v>
          </cell>
          <cell r="IX24">
            <v>1114227807.9100003</v>
          </cell>
          <cell r="IY24">
            <v>1114227807.9100003</v>
          </cell>
          <cell r="IZ24">
            <v>1114227807.9100003</v>
          </cell>
          <cell r="JA24">
            <v>1114227807.9100003</v>
          </cell>
          <cell r="JB24">
            <v>1114227807.9100003</v>
          </cell>
          <cell r="JC24">
            <v>1114227807.9100003</v>
          </cell>
          <cell r="JD24">
            <v>1114227807.9100003</v>
          </cell>
          <cell r="JE24">
            <v>1114227807.9100003</v>
          </cell>
          <cell r="JF24">
            <v>1114227807.9100003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2033478774.5200012</v>
          </cell>
          <cell r="GZ25">
            <v>2033478774.5200012</v>
          </cell>
          <cell r="HA25">
            <v>2033478774.5200012</v>
          </cell>
          <cell r="HB25">
            <v>2033478774.5200012</v>
          </cell>
          <cell r="HC25">
            <v>2033478774.5200012</v>
          </cell>
          <cell r="HD25">
            <v>2033478774.5200012</v>
          </cell>
          <cell r="HE25">
            <v>2033478774.5200012</v>
          </cell>
          <cell r="HF25">
            <v>2033478774.5200012</v>
          </cell>
          <cell r="HG25">
            <v>2033478774.5200012</v>
          </cell>
          <cell r="HH25">
            <v>2033478774.5200012</v>
          </cell>
          <cell r="HI25">
            <v>2033478774.5200012</v>
          </cell>
          <cell r="HJ25">
            <v>2033478774.5200012</v>
          </cell>
          <cell r="HK25">
            <v>2033478774.5200012</v>
          </cell>
          <cell r="HL25">
            <v>2033478774.5200012</v>
          </cell>
          <cell r="HM25">
            <v>2033478774.5200012</v>
          </cell>
          <cell r="HN25">
            <v>2033478774.5200012</v>
          </cell>
          <cell r="HO25">
            <v>2033478774.5200012</v>
          </cell>
          <cell r="HP25">
            <v>2033478774.5200012</v>
          </cell>
          <cell r="HQ25">
            <v>2033478774.5200012</v>
          </cell>
          <cell r="HR25">
            <v>2033478774.5200012</v>
          </cell>
          <cell r="HS25">
            <v>2033478774.5200012</v>
          </cell>
          <cell r="HT25">
            <v>2033478774.5200012</v>
          </cell>
          <cell r="HU25">
            <v>2033478774.5200012</v>
          </cell>
          <cell r="HV25">
            <v>2033478774.5200012</v>
          </cell>
          <cell r="HW25">
            <v>2033478774.5200012</v>
          </cell>
          <cell r="HX25">
            <v>2033478774.5200012</v>
          </cell>
          <cell r="HY25">
            <v>2033478774.5200012</v>
          </cell>
          <cell r="HZ25">
            <v>2033478774.5200012</v>
          </cell>
          <cell r="IA25">
            <v>2033478774.5200012</v>
          </cell>
          <cell r="IB25">
            <v>2033478774.5200012</v>
          </cell>
          <cell r="IC25">
            <v>2033478774.5200012</v>
          </cell>
          <cell r="ID25">
            <v>2033478774.5200012</v>
          </cell>
          <cell r="IE25">
            <v>2033478774.5200012</v>
          </cell>
          <cell r="IF25">
            <v>2033478774.5200012</v>
          </cell>
          <cell r="IG25">
            <v>2033478774.5200012</v>
          </cell>
          <cell r="IH25">
            <v>2033478774.5200012</v>
          </cell>
          <cell r="II25">
            <v>2033478774.5200012</v>
          </cell>
          <cell r="IJ25">
            <v>2033478774.5200012</v>
          </cell>
          <cell r="IK25">
            <v>2033478774.5200012</v>
          </cell>
          <cell r="IL25">
            <v>2033478774.5200012</v>
          </cell>
          <cell r="IM25">
            <v>2033478774.5200012</v>
          </cell>
          <cell r="IN25">
            <v>2033478774.5200012</v>
          </cell>
          <cell r="IO25">
            <v>2033478774.5200012</v>
          </cell>
          <cell r="IP25">
            <v>2033478774.5200012</v>
          </cell>
          <cell r="IQ25">
            <v>2033478774.5200012</v>
          </cell>
          <cell r="IR25">
            <v>2033478774.5200012</v>
          </cell>
          <cell r="IS25">
            <v>2033478774.5200012</v>
          </cell>
          <cell r="IT25">
            <v>2033478774.5200012</v>
          </cell>
          <cell r="IU25">
            <v>2033478774.5200012</v>
          </cell>
          <cell r="IV25">
            <v>2033478774.5200012</v>
          </cell>
          <cell r="IW25">
            <v>2033478774.5200012</v>
          </cell>
          <cell r="IX25">
            <v>2033478774.5200012</v>
          </cell>
          <cell r="IY25">
            <v>2033478774.5200012</v>
          </cell>
          <cell r="IZ25">
            <v>2033478774.5200012</v>
          </cell>
          <cell r="JA25">
            <v>2033478774.5200012</v>
          </cell>
          <cell r="JB25">
            <v>2033478774.5200012</v>
          </cell>
          <cell r="JC25">
            <v>2033478774.5200012</v>
          </cell>
          <cell r="JD25">
            <v>2033478774.5200012</v>
          </cell>
          <cell r="JE25">
            <v>2033478774.5200012</v>
          </cell>
          <cell r="JF25">
            <v>2033478774.5200012</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408565337.01999998</v>
          </cell>
          <cell r="GZ26">
            <v>408565337.01999998</v>
          </cell>
          <cell r="HA26">
            <v>408565337.01999998</v>
          </cell>
          <cell r="HB26">
            <v>408565337.01999998</v>
          </cell>
          <cell r="HC26">
            <v>408565337.01999998</v>
          </cell>
          <cell r="HD26">
            <v>408565337.01999998</v>
          </cell>
          <cell r="HE26">
            <v>408565337.01999998</v>
          </cell>
          <cell r="HF26">
            <v>408565337.01999998</v>
          </cell>
          <cell r="HG26">
            <v>408565337.01999998</v>
          </cell>
          <cell r="HH26">
            <v>408565337.01999998</v>
          </cell>
          <cell r="HI26">
            <v>408565337.01999998</v>
          </cell>
          <cell r="HJ26">
            <v>408565337.01999998</v>
          </cell>
          <cell r="HK26">
            <v>408565337.01999998</v>
          </cell>
          <cell r="HL26">
            <v>408565337.01999998</v>
          </cell>
          <cell r="HM26">
            <v>408565337.01999998</v>
          </cell>
          <cell r="HN26">
            <v>408565337.01999998</v>
          </cell>
          <cell r="HO26">
            <v>408565337.01999998</v>
          </cell>
          <cell r="HP26">
            <v>408565337.01999998</v>
          </cell>
          <cell r="HQ26">
            <v>408565337.01999998</v>
          </cell>
          <cell r="HR26">
            <v>408565337.01999998</v>
          </cell>
          <cell r="HS26">
            <v>408565337.01999998</v>
          </cell>
          <cell r="HT26">
            <v>408565337.01999998</v>
          </cell>
          <cell r="HU26">
            <v>408565337.01999998</v>
          </cell>
          <cell r="HV26">
            <v>408565337.01999998</v>
          </cell>
          <cell r="HW26">
            <v>408565337.01999998</v>
          </cell>
          <cell r="HX26">
            <v>408565337.01999998</v>
          </cell>
          <cell r="HY26">
            <v>408565337.01999998</v>
          </cell>
          <cell r="HZ26">
            <v>408565337.01999998</v>
          </cell>
          <cell r="IA26">
            <v>408565337.01999998</v>
          </cell>
          <cell r="IB26">
            <v>408565337.01999998</v>
          </cell>
          <cell r="IC26">
            <v>408565337.01999998</v>
          </cell>
          <cell r="ID26">
            <v>408565337.01999998</v>
          </cell>
          <cell r="IE26">
            <v>408565337.01999998</v>
          </cell>
          <cell r="IF26">
            <v>408565337.01999998</v>
          </cell>
          <cell r="IG26">
            <v>408565337.01999998</v>
          </cell>
          <cell r="IH26">
            <v>408565337.01999998</v>
          </cell>
          <cell r="II26">
            <v>408565337.01999998</v>
          </cell>
          <cell r="IJ26">
            <v>408565337.01999998</v>
          </cell>
          <cell r="IK26">
            <v>408565337.01999998</v>
          </cell>
          <cell r="IL26">
            <v>408565337.01999998</v>
          </cell>
          <cell r="IM26">
            <v>408565337.01999998</v>
          </cell>
          <cell r="IN26">
            <v>408565337.01999998</v>
          </cell>
          <cell r="IO26">
            <v>408565337.01999998</v>
          </cell>
          <cell r="IP26">
            <v>408565337.01999998</v>
          </cell>
          <cell r="IQ26">
            <v>408565337.01999998</v>
          </cell>
          <cell r="IR26">
            <v>408565337.01999998</v>
          </cell>
          <cell r="IS26">
            <v>408565337.01999998</v>
          </cell>
          <cell r="IT26">
            <v>408565337.01999998</v>
          </cell>
          <cell r="IU26">
            <v>408565337.01999998</v>
          </cell>
          <cell r="IV26">
            <v>408565337.01999998</v>
          </cell>
          <cell r="IW26">
            <v>408565337.01999998</v>
          </cell>
          <cell r="IX26">
            <v>408565337.01999998</v>
          </cell>
          <cell r="IY26">
            <v>408565337.01999998</v>
          </cell>
          <cell r="IZ26">
            <v>408565337.01999998</v>
          </cell>
          <cell r="JA26">
            <v>408565337.01999998</v>
          </cell>
          <cell r="JB26">
            <v>408565337.01999998</v>
          </cell>
          <cell r="JC26">
            <v>408565337.01999998</v>
          </cell>
          <cell r="JD26">
            <v>408565337.01999998</v>
          </cell>
          <cell r="JE26">
            <v>408565337.01999998</v>
          </cell>
          <cell r="JF26">
            <v>408565337.01999998</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23351029.110000007</v>
          </cell>
          <cell r="GZ27">
            <v>23351029.110000007</v>
          </cell>
          <cell r="HA27">
            <v>23351029.110000007</v>
          </cell>
          <cell r="HB27">
            <v>23351029.110000007</v>
          </cell>
          <cell r="HC27">
            <v>23351029.110000007</v>
          </cell>
          <cell r="HD27">
            <v>23351029.110000007</v>
          </cell>
          <cell r="HE27">
            <v>23351029.110000007</v>
          </cell>
          <cell r="HF27">
            <v>23351029.110000007</v>
          </cell>
          <cell r="HG27">
            <v>23351029.110000007</v>
          </cell>
          <cell r="HH27">
            <v>23351029.110000007</v>
          </cell>
          <cell r="HI27">
            <v>23351029.110000007</v>
          </cell>
          <cell r="HJ27">
            <v>23351029.110000007</v>
          </cell>
          <cell r="HK27">
            <v>23351029.110000007</v>
          </cell>
          <cell r="HL27">
            <v>23351029.110000007</v>
          </cell>
          <cell r="HM27">
            <v>23351029.110000007</v>
          </cell>
          <cell r="HN27">
            <v>23351029.110000007</v>
          </cell>
          <cell r="HO27">
            <v>23351029.110000007</v>
          </cell>
          <cell r="HP27">
            <v>23351029.110000007</v>
          </cell>
          <cell r="HQ27">
            <v>23351029.110000007</v>
          </cell>
          <cell r="HR27">
            <v>23351029.110000007</v>
          </cell>
          <cell r="HS27">
            <v>23351029.110000007</v>
          </cell>
          <cell r="HT27">
            <v>23351029.110000007</v>
          </cell>
          <cell r="HU27">
            <v>23351029.110000007</v>
          </cell>
          <cell r="HV27">
            <v>23351029.110000007</v>
          </cell>
          <cell r="HW27">
            <v>23351029.110000007</v>
          </cell>
          <cell r="HX27">
            <v>23351029.110000007</v>
          </cell>
          <cell r="HY27">
            <v>23351029.110000007</v>
          </cell>
          <cell r="HZ27">
            <v>23351029.110000007</v>
          </cell>
          <cell r="IA27">
            <v>23351029.110000007</v>
          </cell>
          <cell r="IB27">
            <v>23351029.110000007</v>
          </cell>
          <cell r="IC27">
            <v>23351029.110000007</v>
          </cell>
          <cell r="ID27">
            <v>23351029.110000007</v>
          </cell>
          <cell r="IE27">
            <v>23351029.110000007</v>
          </cell>
          <cell r="IF27">
            <v>23351029.110000007</v>
          </cell>
          <cell r="IG27">
            <v>23351029.110000007</v>
          </cell>
          <cell r="IH27">
            <v>23351029.110000007</v>
          </cell>
          <cell r="II27">
            <v>23351029.110000007</v>
          </cell>
          <cell r="IJ27">
            <v>23351029.110000007</v>
          </cell>
          <cell r="IK27">
            <v>23351029.110000007</v>
          </cell>
          <cell r="IL27">
            <v>23351029.110000007</v>
          </cell>
          <cell r="IM27">
            <v>23351029.110000007</v>
          </cell>
          <cell r="IN27">
            <v>23351029.110000007</v>
          </cell>
          <cell r="IO27">
            <v>23351029.110000007</v>
          </cell>
          <cell r="IP27">
            <v>23351029.110000007</v>
          </cell>
          <cell r="IQ27">
            <v>23351029.110000007</v>
          </cell>
          <cell r="IR27">
            <v>23351029.110000007</v>
          </cell>
          <cell r="IS27">
            <v>23351029.110000007</v>
          </cell>
          <cell r="IT27">
            <v>23351029.110000007</v>
          </cell>
          <cell r="IU27">
            <v>23351029.110000007</v>
          </cell>
          <cell r="IV27">
            <v>23351029.110000007</v>
          </cell>
          <cell r="IW27">
            <v>23351029.110000007</v>
          </cell>
          <cell r="IX27">
            <v>23351029.110000007</v>
          </cell>
          <cell r="IY27">
            <v>23351029.110000007</v>
          </cell>
          <cell r="IZ27">
            <v>23351029.110000007</v>
          </cell>
          <cell r="JA27">
            <v>23351029.110000007</v>
          </cell>
          <cell r="JB27">
            <v>23351029.110000007</v>
          </cell>
          <cell r="JC27">
            <v>23351029.110000007</v>
          </cell>
          <cell r="JD27">
            <v>23351029.110000007</v>
          </cell>
          <cell r="JE27">
            <v>23351029.110000007</v>
          </cell>
          <cell r="JF27">
            <v>23351029.110000007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35131223.310000002</v>
          </cell>
          <cell r="GZ28">
            <v>35131223.310000002</v>
          </cell>
          <cell r="HA28">
            <v>35131223.310000002</v>
          </cell>
          <cell r="HB28">
            <v>35131223.310000002</v>
          </cell>
          <cell r="HC28">
            <v>35131223.310000002</v>
          </cell>
          <cell r="HD28">
            <v>35131223.310000002</v>
          </cell>
          <cell r="HE28">
            <v>35131223.310000002</v>
          </cell>
          <cell r="HF28">
            <v>35131223.310000002</v>
          </cell>
          <cell r="HG28">
            <v>35131223.310000002</v>
          </cell>
          <cell r="HH28">
            <v>35131223.310000002</v>
          </cell>
          <cell r="HI28">
            <v>35131223.310000002</v>
          </cell>
          <cell r="HJ28">
            <v>35131223.310000002</v>
          </cell>
          <cell r="HK28">
            <v>35131223.310000002</v>
          </cell>
          <cell r="HL28">
            <v>35131223.310000002</v>
          </cell>
          <cell r="HM28">
            <v>35131223.310000002</v>
          </cell>
          <cell r="HN28">
            <v>35131223.310000002</v>
          </cell>
          <cell r="HO28">
            <v>35131223.310000002</v>
          </cell>
          <cell r="HP28">
            <v>35131223.310000002</v>
          </cell>
          <cell r="HQ28">
            <v>35131223.310000002</v>
          </cell>
          <cell r="HR28">
            <v>35131223.310000002</v>
          </cell>
          <cell r="HS28">
            <v>35131223.310000002</v>
          </cell>
          <cell r="HT28">
            <v>35131223.310000002</v>
          </cell>
          <cell r="HU28">
            <v>35131223.310000002</v>
          </cell>
          <cell r="HV28">
            <v>35131223.310000002</v>
          </cell>
          <cell r="HW28">
            <v>35131223.310000002</v>
          </cell>
          <cell r="HX28">
            <v>35131223.310000002</v>
          </cell>
          <cell r="HY28">
            <v>35131223.310000002</v>
          </cell>
          <cell r="HZ28">
            <v>35131223.310000002</v>
          </cell>
          <cell r="IA28">
            <v>35131223.310000002</v>
          </cell>
          <cell r="IB28">
            <v>35131223.310000002</v>
          </cell>
          <cell r="IC28">
            <v>35131223.310000002</v>
          </cell>
          <cell r="ID28">
            <v>35131223.310000002</v>
          </cell>
          <cell r="IE28">
            <v>35131223.310000002</v>
          </cell>
          <cell r="IF28">
            <v>35131223.310000002</v>
          </cell>
          <cell r="IG28">
            <v>35131223.310000002</v>
          </cell>
          <cell r="IH28">
            <v>35131223.310000002</v>
          </cell>
          <cell r="II28">
            <v>35131223.310000002</v>
          </cell>
          <cell r="IJ28">
            <v>35131223.310000002</v>
          </cell>
          <cell r="IK28">
            <v>35131223.310000002</v>
          </cell>
          <cell r="IL28">
            <v>35131223.310000002</v>
          </cell>
          <cell r="IM28">
            <v>35131223.310000002</v>
          </cell>
          <cell r="IN28">
            <v>35131223.310000002</v>
          </cell>
          <cell r="IO28">
            <v>35131223.310000002</v>
          </cell>
          <cell r="IP28">
            <v>35131223.310000002</v>
          </cell>
          <cell r="IQ28">
            <v>35131223.310000002</v>
          </cell>
          <cell r="IR28">
            <v>35131223.310000002</v>
          </cell>
          <cell r="IS28">
            <v>35131223.310000002</v>
          </cell>
          <cell r="IT28">
            <v>35131223.310000002</v>
          </cell>
          <cell r="IU28">
            <v>35131223.310000002</v>
          </cell>
          <cell r="IV28">
            <v>35131223.310000002</v>
          </cell>
          <cell r="IW28">
            <v>35131223.310000002</v>
          </cell>
          <cell r="IX28">
            <v>35131223.310000002</v>
          </cell>
          <cell r="IY28">
            <v>35131223.310000002</v>
          </cell>
          <cell r="IZ28">
            <v>35131223.310000002</v>
          </cell>
          <cell r="JA28">
            <v>35131223.310000002</v>
          </cell>
          <cell r="JB28">
            <v>35131223.310000002</v>
          </cell>
          <cell r="JC28">
            <v>35131223.310000002</v>
          </cell>
          <cell r="JD28">
            <v>35131223.310000002</v>
          </cell>
          <cell r="JE28">
            <v>35131223.310000002</v>
          </cell>
          <cell r="JF28">
            <v>35131223.310000002</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329674817.66000009</v>
          </cell>
          <cell r="GZ29">
            <v>329674817.66000009</v>
          </cell>
          <cell r="HA29">
            <v>329674817.66000009</v>
          </cell>
          <cell r="HB29">
            <v>329674817.66000009</v>
          </cell>
          <cell r="HC29">
            <v>329674817.66000009</v>
          </cell>
          <cell r="HD29">
            <v>329674817.66000009</v>
          </cell>
          <cell r="HE29">
            <v>329674817.66000009</v>
          </cell>
          <cell r="HF29">
            <v>329674817.66000009</v>
          </cell>
          <cell r="HG29">
            <v>329674817.66000009</v>
          </cell>
          <cell r="HH29">
            <v>329674817.66000009</v>
          </cell>
          <cell r="HI29">
            <v>329674817.66000009</v>
          </cell>
          <cell r="HJ29">
            <v>329674817.66000009</v>
          </cell>
          <cell r="HK29">
            <v>329674817.66000009</v>
          </cell>
          <cell r="HL29">
            <v>329674817.66000009</v>
          </cell>
          <cell r="HM29">
            <v>329674817.66000009</v>
          </cell>
          <cell r="HN29">
            <v>329674817.66000009</v>
          </cell>
          <cell r="HO29">
            <v>329674817.66000009</v>
          </cell>
          <cell r="HP29">
            <v>329674817.66000009</v>
          </cell>
          <cell r="HQ29">
            <v>329674817.66000009</v>
          </cell>
          <cell r="HR29">
            <v>329674817.66000009</v>
          </cell>
          <cell r="HS29">
            <v>329674817.66000009</v>
          </cell>
          <cell r="HT29">
            <v>329674817.66000009</v>
          </cell>
          <cell r="HU29">
            <v>329674817.66000009</v>
          </cell>
          <cell r="HV29">
            <v>329674817.66000009</v>
          </cell>
          <cell r="HW29">
            <v>329674817.66000009</v>
          </cell>
          <cell r="HX29">
            <v>329674817.66000009</v>
          </cell>
          <cell r="HY29">
            <v>329674817.66000009</v>
          </cell>
          <cell r="HZ29">
            <v>329674817.66000009</v>
          </cell>
          <cell r="IA29">
            <v>329674817.66000009</v>
          </cell>
          <cell r="IB29">
            <v>329674817.66000009</v>
          </cell>
          <cell r="IC29">
            <v>329674817.66000009</v>
          </cell>
          <cell r="ID29">
            <v>329674817.66000009</v>
          </cell>
          <cell r="IE29">
            <v>329674817.66000009</v>
          </cell>
          <cell r="IF29">
            <v>329674817.66000009</v>
          </cell>
          <cell r="IG29">
            <v>329674817.66000009</v>
          </cell>
          <cell r="IH29">
            <v>329674817.66000009</v>
          </cell>
          <cell r="II29">
            <v>329674817.66000009</v>
          </cell>
          <cell r="IJ29">
            <v>329674817.66000009</v>
          </cell>
          <cell r="IK29">
            <v>329674817.66000009</v>
          </cell>
          <cell r="IL29">
            <v>329674817.66000009</v>
          </cell>
          <cell r="IM29">
            <v>329674817.66000009</v>
          </cell>
          <cell r="IN29">
            <v>329674817.66000009</v>
          </cell>
          <cell r="IO29">
            <v>329674817.66000009</v>
          </cell>
          <cell r="IP29">
            <v>329674817.66000009</v>
          </cell>
          <cell r="IQ29">
            <v>329674817.66000009</v>
          </cell>
          <cell r="IR29">
            <v>329674817.66000009</v>
          </cell>
          <cell r="IS29">
            <v>329674817.66000009</v>
          </cell>
          <cell r="IT29">
            <v>329674817.66000009</v>
          </cell>
          <cell r="IU29">
            <v>329674817.66000009</v>
          </cell>
          <cell r="IV29">
            <v>329674817.66000009</v>
          </cell>
          <cell r="IW29">
            <v>329674817.66000009</v>
          </cell>
          <cell r="IX29">
            <v>329674817.66000009</v>
          </cell>
          <cell r="IY29">
            <v>329674817.66000009</v>
          </cell>
          <cell r="IZ29">
            <v>329674817.66000009</v>
          </cell>
          <cell r="JA29">
            <v>329674817.66000009</v>
          </cell>
          <cell r="JB29">
            <v>329674817.66000009</v>
          </cell>
          <cell r="JC29">
            <v>329674817.66000009</v>
          </cell>
          <cell r="JD29">
            <v>329674817.66000009</v>
          </cell>
          <cell r="JE29">
            <v>329674817.66000009</v>
          </cell>
          <cell r="JF29">
            <v>329674817.66000009</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409537583.7100001</v>
          </cell>
          <cell r="GZ30">
            <v>409537583.7100001</v>
          </cell>
          <cell r="HA30">
            <v>409537583.7100001</v>
          </cell>
          <cell r="HB30">
            <v>409537583.7100001</v>
          </cell>
          <cell r="HC30">
            <v>409537583.7100001</v>
          </cell>
          <cell r="HD30">
            <v>409537583.7100001</v>
          </cell>
          <cell r="HE30">
            <v>409537583.7100001</v>
          </cell>
          <cell r="HF30">
            <v>409537583.7100001</v>
          </cell>
          <cell r="HG30">
            <v>409537583.7100001</v>
          </cell>
          <cell r="HH30">
            <v>409537583.7100001</v>
          </cell>
          <cell r="HI30">
            <v>409537583.7100001</v>
          </cell>
          <cell r="HJ30">
            <v>409537583.7100001</v>
          </cell>
          <cell r="HK30">
            <v>409537583.7100001</v>
          </cell>
          <cell r="HL30">
            <v>409537583.7100001</v>
          </cell>
          <cell r="HM30">
            <v>409537583.7100001</v>
          </cell>
          <cell r="HN30">
            <v>409537583.7100001</v>
          </cell>
          <cell r="HO30">
            <v>409537583.7100001</v>
          </cell>
          <cell r="HP30">
            <v>409537583.7100001</v>
          </cell>
          <cell r="HQ30">
            <v>409537583.7100001</v>
          </cell>
          <cell r="HR30">
            <v>409537583.7100001</v>
          </cell>
          <cell r="HS30">
            <v>409537583.7100001</v>
          </cell>
          <cell r="HT30">
            <v>409537583.7100001</v>
          </cell>
          <cell r="HU30">
            <v>409537583.7100001</v>
          </cell>
          <cell r="HV30">
            <v>409537583.7100001</v>
          </cell>
          <cell r="HW30">
            <v>409537583.7100001</v>
          </cell>
          <cell r="HX30">
            <v>409537583.7100001</v>
          </cell>
          <cell r="HY30">
            <v>409537583.7100001</v>
          </cell>
          <cell r="HZ30">
            <v>409537583.7100001</v>
          </cell>
          <cell r="IA30">
            <v>409537583.7100001</v>
          </cell>
          <cell r="IB30">
            <v>409537583.7100001</v>
          </cell>
          <cell r="IC30">
            <v>409537583.7100001</v>
          </cell>
          <cell r="ID30">
            <v>409537583.7100001</v>
          </cell>
          <cell r="IE30">
            <v>409537583.7100001</v>
          </cell>
          <cell r="IF30">
            <v>409537583.7100001</v>
          </cell>
          <cell r="IG30">
            <v>409537583.7100001</v>
          </cell>
          <cell r="IH30">
            <v>409537583.7100001</v>
          </cell>
          <cell r="II30">
            <v>409537583.7100001</v>
          </cell>
          <cell r="IJ30">
            <v>409537583.7100001</v>
          </cell>
          <cell r="IK30">
            <v>409537583.7100001</v>
          </cell>
          <cell r="IL30">
            <v>409537583.7100001</v>
          </cell>
          <cell r="IM30">
            <v>409537583.7100001</v>
          </cell>
          <cell r="IN30">
            <v>409537583.7100001</v>
          </cell>
          <cell r="IO30">
            <v>409537583.7100001</v>
          </cell>
          <cell r="IP30">
            <v>409537583.7100001</v>
          </cell>
          <cell r="IQ30">
            <v>409537583.7100001</v>
          </cell>
          <cell r="IR30">
            <v>409537583.7100001</v>
          </cell>
          <cell r="IS30">
            <v>409537583.7100001</v>
          </cell>
          <cell r="IT30">
            <v>409537583.7100001</v>
          </cell>
          <cell r="IU30">
            <v>409537583.7100001</v>
          </cell>
          <cell r="IV30">
            <v>409537583.7100001</v>
          </cell>
          <cell r="IW30">
            <v>409537583.7100001</v>
          </cell>
          <cell r="IX30">
            <v>409537583.7100001</v>
          </cell>
          <cell r="IY30">
            <v>409537583.7100001</v>
          </cell>
          <cell r="IZ30">
            <v>409537583.7100001</v>
          </cell>
          <cell r="JA30">
            <v>409537583.7100001</v>
          </cell>
          <cell r="JB30">
            <v>409537583.7100001</v>
          </cell>
          <cell r="JC30">
            <v>409537583.7100001</v>
          </cell>
          <cell r="JD30">
            <v>409537583.7100001</v>
          </cell>
          <cell r="JE30">
            <v>409537583.7100001</v>
          </cell>
          <cell r="JF30">
            <v>409537583.7100001</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1831341185.9600005</v>
          </cell>
          <cell r="GZ31">
            <v>1831341185.9600005</v>
          </cell>
          <cell r="HA31">
            <v>1831341185.9600005</v>
          </cell>
          <cell r="HB31">
            <v>1831341185.9600005</v>
          </cell>
          <cell r="HC31">
            <v>1831341185.9600005</v>
          </cell>
          <cell r="HD31">
            <v>1831341185.9600005</v>
          </cell>
          <cell r="HE31">
            <v>1831341185.9600005</v>
          </cell>
          <cell r="HF31">
            <v>1831341185.9600005</v>
          </cell>
          <cell r="HG31">
            <v>1831341185.9600005</v>
          </cell>
          <cell r="HH31">
            <v>1831341185.9600005</v>
          </cell>
          <cell r="HI31">
            <v>1831341185.9600005</v>
          </cell>
          <cell r="HJ31">
            <v>1831341185.9600005</v>
          </cell>
          <cell r="HK31">
            <v>1831341185.9600005</v>
          </cell>
          <cell r="HL31">
            <v>1831341185.9600005</v>
          </cell>
          <cell r="HM31">
            <v>1831341185.9600005</v>
          </cell>
          <cell r="HN31">
            <v>1831341185.9600005</v>
          </cell>
          <cell r="HO31">
            <v>1831341185.9600005</v>
          </cell>
          <cell r="HP31">
            <v>1831341185.9600005</v>
          </cell>
          <cell r="HQ31">
            <v>1831341185.9600005</v>
          </cell>
          <cell r="HR31">
            <v>1831341185.9600005</v>
          </cell>
          <cell r="HS31">
            <v>1831341185.9600005</v>
          </cell>
          <cell r="HT31">
            <v>1831341185.9600005</v>
          </cell>
          <cell r="HU31">
            <v>1831341185.9600005</v>
          </cell>
          <cell r="HV31">
            <v>1831341185.9600005</v>
          </cell>
          <cell r="HW31">
            <v>1831341185.9600005</v>
          </cell>
          <cell r="HX31">
            <v>1831341185.9600005</v>
          </cell>
          <cell r="HY31">
            <v>1831341185.9600005</v>
          </cell>
          <cell r="HZ31">
            <v>1831341185.9600005</v>
          </cell>
          <cell r="IA31">
            <v>1831341185.9600005</v>
          </cell>
          <cell r="IB31">
            <v>1831341185.9600005</v>
          </cell>
          <cell r="IC31">
            <v>1831341185.9600005</v>
          </cell>
          <cell r="ID31">
            <v>1831341185.9600005</v>
          </cell>
          <cell r="IE31">
            <v>1831341185.9600005</v>
          </cell>
          <cell r="IF31">
            <v>1831341185.9600005</v>
          </cell>
          <cell r="IG31">
            <v>1831341185.9600005</v>
          </cell>
          <cell r="IH31">
            <v>1831341185.9600005</v>
          </cell>
          <cell r="II31">
            <v>1831341185.9600005</v>
          </cell>
          <cell r="IJ31">
            <v>1831341185.9600005</v>
          </cell>
          <cell r="IK31">
            <v>1831341185.9600005</v>
          </cell>
          <cell r="IL31">
            <v>1831341185.9600005</v>
          </cell>
          <cell r="IM31">
            <v>1831341185.9600005</v>
          </cell>
          <cell r="IN31">
            <v>1831341185.9600005</v>
          </cell>
          <cell r="IO31">
            <v>1831341185.9600005</v>
          </cell>
          <cell r="IP31">
            <v>1831341185.9600005</v>
          </cell>
          <cell r="IQ31">
            <v>1831341185.9600005</v>
          </cell>
          <cell r="IR31">
            <v>1831341185.9600005</v>
          </cell>
          <cell r="IS31">
            <v>1831341185.9600005</v>
          </cell>
          <cell r="IT31">
            <v>1831341185.9600005</v>
          </cell>
          <cell r="IU31">
            <v>1831341185.9600005</v>
          </cell>
          <cell r="IV31">
            <v>1831341185.9600005</v>
          </cell>
          <cell r="IW31">
            <v>1831341185.9600005</v>
          </cell>
          <cell r="IX31">
            <v>1831341185.9600005</v>
          </cell>
          <cell r="IY31">
            <v>1831341185.9600005</v>
          </cell>
          <cell r="IZ31">
            <v>1831341185.9600005</v>
          </cell>
          <cell r="JA31">
            <v>1831341185.9600005</v>
          </cell>
          <cell r="JB31">
            <v>1831341185.9600005</v>
          </cell>
          <cell r="JC31">
            <v>1831341185.9600005</v>
          </cell>
          <cell r="JD31">
            <v>1831341185.9600005</v>
          </cell>
          <cell r="JE31">
            <v>1831341185.9600005</v>
          </cell>
          <cell r="JF31">
            <v>1831341185.9600005</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t="e">
            <v>#VALUE!</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t="e">
            <v>#VALUE!</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PLATE-ISPLATE)"/>
      <sheetName val="Omjer NAV - UPLATE ZDMF-ova"/>
      <sheetName val="bruto uplate po članu"/>
      <sheetName val="NAV po članu"/>
      <sheetName val="NAV,UK.UPLATE, UK.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t="str">
            <v/>
          </cell>
          <cell r="C24" t="str">
            <v/>
          </cell>
          <cell r="D24" t="str">
            <v/>
          </cell>
          <cell r="E24" t="str">
            <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t="str">
            <v/>
          </cell>
          <cell r="C25" t="str">
            <v/>
          </cell>
          <cell r="D25" t="str">
            <v/>
          </cell>
          <cell r="E25" t="str">
            <v/>
          </cell>
          <cell r="F25" t="str">
            <v/>
          </cell>
          <cell r="G25" t="str">
            <v/>
          </cell>
          <cell r="H25" t="str">
            <v/>
          </cell>
          <cell r="I25" t="str">
            <v/>
          </cell>
          <cell r="J25" t="str">
            <v/>
          </cell>
          <cell r="K25" t="str">
            <v/>
          </cell>
          <cell r="L25" t="str">
            <v/>
          </cell>
          <cell r="M25" t="str">
            <v/>
          </cell>
          <cell r="N25" t="str">
            <v/>
          </cell>
          <cell r="O25" t="str">
            <v/>
          </cell>
          <cell r="P25" t="str">
            <v/>
          </cell>
          <cell r="Q25" t="str">
            <v/>
          </cell>
          <cell r="R25" t="str">
            <v/>
          </cell>
          <cell r="S25" t="str">
            <v/>
          </cell>
          <cell r="T25" t="str">
            <v/>
          </cell>
          <cell r="U25" t="str">
            <v/>
          </cell>
          <cell r="V25" t="str">
            <v/>
          </cell>
          <cell r="W25" t="str">
            <v/>
          </cell>
          <cell r="X25" t="str">
            <v/>
          </cell>
          <cell r="Y25" t="str">
            <v/>
          </cell>
          <cell r="Z25" t="str">
            <v/>
          </cell>
          <cell r="AA25" t="str">
            <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t="str">
            <v/>
          </cell>
          <cell r="W27" t="str">
            <v/>
          </cell>
          <cell r="X27" t="str">
            <v/>
          </cell>
          <cell r="Y27" t="str">
            <v/>
          </cell>
          <cell r="Z27" t="str">
            <v/>
          </cell>
          <cell r="AA27" t="str">
            <v/>
          </cell>
          <cell r="AB27" t="str">
            <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t="str">
            <v/>
          </cell>
          <cell r="FS27" t="str">
            <v/>
          </cell>
          <cell r="FT27" t="str">
            <v/>
          </cell>
          <cell r="FU27" t="str">
            <v/>
          </cell>
          <cell r="FV27" t="str">
            <v/>
          </cell>
          <cell r="FW27" t="str">
            <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row>
        <row r="28">
          <cell r="A28" t="str">
            <v>AZ Dalekovod</v>
          </cell>
          <cell r="U28" t="e">
            <v>#REF!</v>
          </cell>
          <cell r="V28" t="str">
            <v/>
          </cell>
          <cell r="W28" t="str">
            <v/>
          </cell>
          <cell r="X28" t="str">
            <v/>
          </cell>
          <cell r="Y28" t="str">
            <v/>
          </cell>
          <cell r="Z28" t="str">
            <v/>
          </cell>
          <cell r="AA28" t="str">
            <v/>
          </cell>
          <cell r="AB28" t="str">
            <v/>
          </cell>
          <cell r="AC28" t="str">
            <v/>
          </cell>
          <cell r="AD28" t="str">
            <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t="str">
            <v/>
          </cell>
          <cell r="FS28" t="str">
            <v/>
          </cell>
          <cell r="FT28" t="str">
            <v/>
          </cell>
          <cell r="FU28" t="str">
            <v/>
          </cell>
          <cell r="FV28" t="str">
            <v/>
          </cell>
          <cell r="FW28" t="str">
            <v/>
          </cell>
          <cell r="FX28" t="str">
            <v/>
          </cell>
          <cell r="FY28" t="str">
            <v/>
          </cell>
          <cell r="FZ28" t="str">
            <v/>
          </cell>
          <cell r="GA28" t="str">
            <v/>
          </cell>
          <cell r="GB28" t="str">
            <v/>
          </cell>
          <cell r="GC28" t="str">
            <v/>
          </cell>
          <cell r="GD28" t="str">
            <v/>
          </cell>
          <cell r="GE28" t="str">
            <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row>
        <row r="29">
          <cell r="A29" t="str">
            <v>AZ HKZP</v>
          </cell>
          <cell r="U29" t="e">
            <v>#REF!</v>
          </cell>
          <cell r="V29" t="str">
            <v/>
          </cell>
          <cell r="W29" t="str">
            <v/>
          </cell>
          <cell r="X29" t="str">
            <v/>
          </cell>
          <cell r="Y29" t="str">
            <v/>
          </cell>
          <cell r="Z29" t="str">
            <v/>
          </cell>
          <cell r="AA29" t="str">
            <v/>
          </cell>
          <cell r="AB29" t="str">
            <v/>
          </cell>
          <cell r="AC29" t="str">
            <v/>
          </cell>
          <cell r="AD29" t="str">
            <v/>
          </cell>
          <cell r="AE29">
            <v>2.9209621993127148E-2</v>
          </cell>
          <cell r="AF29" t="str">
            <v/>
          </cell>
          <cell r="AG29" t="str">
            <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t="str">
            <v/>
          </cell>
          <cell r="FS29" t="str">
            <v/>
          </cell>
          <cell r="FT29" t="str">
            <v/>
          </cell>
          <cell r="FU29" t="str">
            <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row>
        <row r="30">
          <cell r="A30" t="str">
            <v>Croatia osiguranje</v>
          </cell>
          <cell r="AF30" t="str">
            <v/>
          </cell>
          <cell r="AG30" t="str">
            <v/>
          </cell>
          <cell r="AH30">
            <v>2.6397515527950312E-2</v>
          </cell>
          <cell r="AI30">
            <v>-5.7488653555219364E-2</v>
          </cell>
          <cell r="AJ30">
            <v>6.2600321027287326E-2</v>
          </cell>
          <cell r="AK30" t="str">
            <v/>
          </cell>
          <cell r="AL30" t="str">
            <v/>
          </cell>
          <cell r="AM30" t="str">
            <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t="str">
            <v/>
          </cell>
          <cell r="FS30" t="str">
            <v/>
          </cell>
          <cell r="FT30" t="str">
            <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cell r="JD30" t="str">
            <v/>
          </cell>
          <cell r="JE30" t="str">
            <v/>
          </cell>
          <cell r="JF30" t="str">
            <v/>
          </cell>
          <cell r="JG30" t="str">
            <v/>
          </cell>
          <cell r="JH30" t="str">
            <v/>
          </cell>
          <cell r="JI30" t="str">
            <v/>
          </cell>
          <cell r="JJ30" t="str">
            <v/>
          </cell>
          <cell r="JK30" t="str">
            <v/>
          </cell>
          <cell r="JL30" t="str">
            <v/>
          </cell>
          <cell r="JM30" t="str">
            <v/>
          </cell>
          <cell r="JN30" t="str">
            <v/>
          </cell>
          <cell r="JO30" t="str">
            <v/>
          </cell>
          <cell r="JP30" t="str">
            <v/>
          </cell>
          <cell r="JQ30" t="str">
            <v/>
          </cell>
          <cell r="JR30" t="str">
            <v/>
          </cell>
          <cell r="JS30" t="str">
            <v/>
          </cell>
          <cell r="JT30" t="str">
            <v/>
          </cell>
          <cell r="JU30" t="str">
            <v/>
          </cell>
          <cell r="JV30" t="str">
            <v/>
          </cell>
        </row>
        <row r="31">
          <cell r="A31" t="str">
            <v>Erikson Nikola Tesla</v>
          </cell>
          <cell r="AF31" t="str">
            <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t="str">
            <v/>
          </cell>
          <cell r="FS31" t="str">
            <v/>
          </cell>
          <cell r="FT31" t="str">
            <v/>
          </cell>
          <cell r="FU31" t="str">
            <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cell r="JD31" t="str">
            <v/>
          </cell>
          <cell r="JE31" t="str">
            <v/>
          </cell>
          <cell r="JF31" t="str">
            <v/>
          </cell>
          <cell r="JG31" t="str">
            <v/>
          </cell>
          <cell r="JH31" t="str">
            <v/>
          </cell>
          <cell r="JI31" t="str">
            <v/>
          </cell>
          <cell r="JJ31" t="str">
            <v/>
          </cell>
          <cell r="JK31" t="str">
            <v/>
          </cell>
          <cell r="JL31" t="str">
            <v/>
          </cell>
          <cell r="JM31" t="str">
            <v/>
          </cell>
          <cell r="JN31" t="str">
            <v/>
          </cell>
          <cell r="JO31" t="str">
            <v/>
          </cell>
          <cell r="JP31" t="str">
            <v/>
          </cell>
          <cell r="JQ31" t="str">
            <v/>
          </cell>
          <cell r="JR31" t="str">
            <v/>
          </cell>
          <cell r="JS31" t="str">
            <v/>
          </cell>
          <cell r="JT31" t="str">
            <v/>
          </cell>
          <cell r="JU31" t="str">
            <v/>
          </cell>
          <cell r="JV31" t="str">
            <v/>
          </cell>
        </row>
        <row r="32">
          <cell r="A32" t="str">
            <v>Hrvatski liječnički sindikat</v>
          </cell>
          <cell r="U32" t="e">
            <v>#REF!</v>
          </cell>
          <cell r="V32" t="str">
            <v/>
          </cell>
          <cell r="W32" t="str">
            <v/>
          </cell>
          <cell r="X32" t="str">
            <v/>
          </cell>
          <cell r="Y32" t="str">
            <v/>
          </cell>
          <cell r="Z32" t="str">
            <v/>
          </cell>
          <cell r="AA32" t="str">
            <v/>
          </cell>
          <cell r="AB32" t="str">
            <v/>
          </cell>
          <cell r="AC32" t="str">
            <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t="str">
            <v/>
          </cell>
          <cell r="FS32" t="str">
            <v/>
          </cell>
          <cell r="FT32" t="str">
            <v/>
          </cell>
          <cell r="FU32" t="str">
            <v/>
          </cell>
          <cell r="FV32" t="str">
            <v/>
          </cell>
          <cell r="FW32" t="str">
            <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row>
        <row r="33">
          <cell r="A33" t="str">
            <v>Sindikat pomoraca Hrvatske</v>
          </cell>
          <cell r="U33" t="e">
            <v>#REF!</v>
          </cell>
          <cell r="V33" t="str">
            <v/>
          </cell>
          <cell r="W33" t="str">
            <v/>
          </cell>
          <cell r="X33" t="str">
            <v/>
          </cell>
          <cell r="Y33" t="str">
            <v/>
          </cell>
          <cell r="Z33" t="str">
            <v/>
          </cell>
          <cell r="AA33" t="str">
            <v/>
          </cell>
          <cell r="AB33" t="str">
            <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row>
        <row r="34">
          <cell r="A34" t="str">
            <v>Novinar</v>
          </cell>
          <cell r="U34" t="e">
            <v>#REF!</v>
          </cell>
          <cell r="V34" t="str">
            <v/>
          </cell>
          <cell r="W34" t="str">
            <v/>
          </cell>
          <cell r="X34" t="str">
            <v/>
          </cell>
          <cell r="Y34" t="str">
            <v/>
          </cell>
          <cell r="Z34" t="str">
            <v/>
          </cell>
          <cell r="AA34" t="str">
            <v/>
          </cell>
          <cell r="AB34" t="str">
            <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t="str">
            <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row>
        <row r="35">
          <cell r="A35" t="str">
            <v>ZDMF HEP grupe</v>
          </cell>
          <cell r="AN35" t="str">
            <v/>
          </cell>
          <cell r="AO35">
            <v>0</v>
          </cell>
          <cell r="AP35">
            <v>0.12146892655367232</v>
          </cell>
          <cell r="AQ35">
            <v>2.0151133501259445E-2</v>
          </cell>
          <cell r="AR35">
            <v>2.4691358024691358E-3</v>
          </cell>
          <cell r="AS35">
            <v>1.2315270935960592E-2</v>
          </cell>
          <cell r="AT35">
            <v>0</v>
          </cell>
          <cell r="AU35" t="str">
            <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t="str">
            <v/>
          </cell>
          <cell r="FS35" t="str">
            <v/>
          </cell>
          <cell r="FT35" t="str">
            <v/>
          </cell>
          <cell r="FU35" t="str">
            <v/>
          </cell>
          <cell r="FV35" t="str">
            <v/>
          </cell>
          <cell r="FW35" t="str">
            <v/>
          </cell>
          <cell r="FX35" t="str">
            <v/>
          </cell>
          <cell r="FY35" t="str">
            <v/>
          </cell>
          <cell r="FZ35" t="str">
            <v/>
          </cell>
          <cell r="GA35" t="str">
            <v/>
          </cell>
          <cell r="GB35" t="str">
            <v/>
          </cell>
          <cell r="GC35" t="str">
            <v/>
          </cell>
          <cell r="GD35" t="str">
            <v/>
          </cell>
          <cell r="GE35" t="str">
            <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row>
        <row r="36">
          <cell r="A36" t="str">
            <v>T-HT</v>
          </cell>
          <cell r="AU36" t="str">
            <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t="str">
            <v/>
          </cell>
          <cell r="FS36" t="str">
            <v/>
          </cell>
          <cell r="FT36" t="str">
            <v/>
          </cell>
          <cell r="FU36" t="str">
            <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row>
        <row r="37">
          <cell r="A37" t="str">
            <v>ZDMF T-Mobile</v>
          </cell>
          <cell r="BC37">
            <v>0.18299445471349354</v>
          </cell>
          <cell r="BD37">
            <v>2.9687499999999999E-2</v>
          </cell>
          <cell r="BE37">
            <v>1.5174506828528073E-2</v>
          </cell>
          <cell r="BF37">
            <v>1.0463378176382661E-2</v>
          </cell>
          <cell r="BG37" t="str">
            <v/>
          </cell>
          <cell r="BH37" t="str">
            <v/>
          </cell>
          <cell r="BI37" t="str">
            <v/>
          </cell>
          <cell r="BJ37" t="str">
            <v/>
          </cell>
          <cell r="BK37" t="str">
            <v/>
          </cell>
          <cell r="BL37" t="str">
            <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row>
        <row r="38">
          <cell r="A38" t="str">
            <v>ZDMF SHŽ</v>
          </cell>
          <cell r="BG38" t="str">
            <v/>
          </cell>
          <cell r="BH38" t="str">
            <v/>
          </cell>
          <cell r="BI38" t="str">
            <v/>
          </cell>
          <cell r="BJ38" t="str">
            <v/>
          </cell>
          <cell r="BK38" t="str">
            <v/>
          </cell>
          <cell r="BL38" t="str">
            <v/>
          </cell>
          <cell r="BM38" t="str">
            <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t="str">
            <v/>
          </cell>
          <cell r="FS38" t="str">
            <v/>
          </cell>
          <cell r="FT38" t="str">
            <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row>
        <row r="39">
          <cell r="A39" t="str">
            <v>ZDMF HAC</v>
          </cell>
          <cell r="BG39" t="str">
            <v/>
          </cell>
          <cell r="BH39" t="str">
            <v/>
          </cell>
          <cell r="BI39" t="str">
            <v/>
          </cell>
          <cell r="BJ39" t="str">
            <v/>
          </cell>
          <cell r="BK39" t="str">
            <v/>
          </cell>
          <cell r="BL39" t="str">
            <v/>
          </cell>
          <cell r="BM39" t="str">
            <v/>
          </cell>
          <cell r="BN39">
            <v>21</v>
          </cell>
          <cell r="BO39">
            <v>0.68181818181818177</v>
          </cell>
          <cell r="BP39">
            <v>5.4054054054054057E-2</v>
          </cell>
          <cell r="BQ39">
            <v>2.564102564102564E-2</v>
          </cell>
          <cell r="BR39">
            <v>0.22500000000000001</v>
          </cell>
          <cell r="BS39">
            <v>8.1632653061224483E-2</v>
          </cell>
          <cell r="BT39" t="str">
            <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t="str">
            <v/>
          </cell>
          <cell r="FS39" t="str">
            <v/>
          </cell>
          <cell r="FT39" t="str">
            <v/>
          </cell>
          <cell r="FU39" t="str">
            <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row>
        <row r="40">
          <cell r="A40" t="str">
            <v>AZ Zagreb</v>
          </cell>
          <cell r="BT40" t="str">
            <v/>
          </cell>
          <cell r="BU40" t="str">
            <v/>
          </cell>
          <cell r="BV40" t="str">
            <v/>
          </cell>
          <cell r="BW40" t="str">
            <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t="str">
            <v/>
          </cell>
          <cell r="FS40" t="str">
            <v/>
          </cell>
          <cell r="FT40" t="str">
            <v/>
          </cell>
          <cell r="FU40" t="str">
            <v/>
          </cell>
          <cell r="FV40" t="str">
            <v/>
          </cell>
          <cell r="FW40" t="str">
            <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row>
        <row r="41">
          <cell r="A41" t="str">
            <v>ZDMF Cestarski</v>
          </cell>
          <cell r="BT41" t="str">
            <v/>
          </cell>
          <cell r="BU41" t="str">
            <v/>
          </cell>
          <cell r="BV41" t="str">
            <v/>
          </cell>
          <cell r="BW41" t="str">
            <v/>
          </cell>
          <cell r="BX41" t="str">
            <v/>
          </cell>
          <cell r="BY41" t="str">
            <v/>
          </cell>
          <cell r="BZ41" t="str">
            <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t="str">
            <v/>
          </cell>
          <cell r="FS41" t="str">
            <v/>
          </cell>
          <cell r="FT41" t="str">
            <v/>
          </cell>
          <cell r="FU41" t="str">
            <v/>
          </cell>
          <cell r="FV41" t="str">
            <v/>
          </cell>
          <cell r="FW41" t="str">
            <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row>
        <row r="42">
          <cell r="A42" t="str">
            <v>AZ Auto Hrvatska</v>
          </cell>
          <cell r="BT42" t="str">
            <v/>
          </cell>
          <cell r="BU42" t="str">
            <v/>
          </cell>
          <cell r="BV42" t="str">
            <v/>
          </cell>
          <cell r="BW42" t="str">
            <v/>
          </cell>
          <cell r="BX42" t="str">
            <v/>
          </cell>
          <cell r="BY42" t="str">
            <v/>
          </cell>
          <cell r="BZ42" t="str">
            <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t="str">
            <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row>
        <row r="43">
          <cell r="A43" t="str">
            <v>AC Rijeka - Zagreb</v>
          </cell>
          <cell r="DJ43" t="str">
            <v/>
          </cell>
          <cell r="DK43">
            <v>0</v>
          </cell>
          <cell r="DL43">
            <v>2.4390243902439024E-3</v>
          </cell>
          <cell r="DM43">
            <v>2.4330900243309003E-3</v>
          </cell>
          <cell r="DN43">
            <v>2.4271844660194173E-3</v>
          </cell>
          <cell r="DO43">
            <v>2.4213075060532689E-3</v>
          </cell>
          <cell r="DP43" t="str">
            <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row>
        <row r="44">
          <cell r="A44" t="str">
            <v>AZ ZABA</v>
          </cell>
          <cell r="DP44" t="str">
            <v/>
          </cell>
          <cell r="DQ44">
            <v>1.364256480218281E-3</v>
          </cell>
          <cell r="DR44">
            <v>0</v>
          </cell>
          <cell r="DS44">
            <v>0</v>
          </cell>
          <cell r="DT44" t="str">
            <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t="str">
            <v/>
          </cell>
          <cell r="FS44" t="str">
            <v/>
          </cell>
          <cell r="FT44" t="str">
            <v/>
          </cell>
          <cell r="FU44" t="str">
            <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row>
        <row r="45">
          <cell r="A45" t="str">
            <v>Raiffeisen ZDMF</v>
          </cell>
          <cell r="DT45" t="str">
            <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t="str">
            <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t="str">
            <v/>
          </cell>
          <cell r="FS45" t="str">
            <v/>
          </cell>
          <cell r="FT45" t="str">
            <v/>
          </cell>
          <cell r="FU45" t="str">
            <v/>
          </cell>
          <cell r="FV45" t="str">
            <v/>
          </cell>
          <cell r="FW45" t="str">
            <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cell r="JD45" t="str">
            <v/>
          </cell>
          <cell r="JE45" t="str">
            <v/>
          </cell>
          <cell r="JF45" t="str">
            <v/>
          </cell>
          <cell r="JG45" t="str">
            <v/>
          </cell>
          <cell r="JH45" t="str">
            <v/>
          </cell>
          <cell r="JI45" t="str">
            <v/>
          </cell>
          <cell r="JJ45" t="str">
            <v/>
          </cell>
          <cell r="JK45" t="str">
            <v/>
          </cell>
          <cell r="JL45" t="str">
            <v/>
          </cell>
          <cell r="JM45" t="str">
            <v/>
          </cell>
          <cell r="JN45" t="str">
            <v/>
          </cell>
          <cell r="JO45" t="str">
            <v/>
          </cell>
          <cell r="JP45" t="str">
            <v/>
          </cell>
          <cell r="JQ45" t="str">
            <v/>
          </cell>
          <cell r="JR45" t="str">
            <v/>
          </cell>
          <cell r="JS45" t="str">
            <v/>
          </cell>
          <cell r="JT45" t="str">
            <v/>
          </cell>
          <cell r="JU45" t="str">
            <v/>
          </cell>
          <cell r="JV45" t="str">
            <v/>
          </cell>
        </row>
        <row r="46">
          <cell r="A46" t="str">
            <v>Erste ZDMF</v>
          </cell>
          <cell r="FE46" t="str">
            <v/>
          </cell>
          <cell r="FF46" t="str">
            <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t="str">
            <v/>
          </cell>
          <cell r="FS46" t="str">
            <v/>
          </cell>
          <cell r="FT46" t="str">
            <v/>
          </cell>
          <cell r="FU46" t="str">
            <v/>
          </cell>
          <cell r="FV46" t="str">
            <v/>
          </cell>
          <cell r="FW46" t="str">
            <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cell r="JD46" t="str">
            <v/>
          </cell>
          <cell r="JE46" t="str">
            <v/>
          </cell>
          <cell r="JF46" t="str">
            <v/>
          </cell>
          <cell r="JG46" t="str">
            <v/>
          </cell>
          <cell r="JH46" t="str">
            <v/>
          </cell>
          <cell r="JI46" t="str">
            <v/>
          </cell>
          <cell r="JJ46" t="str">
            <v/>
          </cell>
          <cell r="JK46" t="str">
            <v/>
          </cell>
          <cell r="JL46" t="str">
            <v/>
          </cell>
          <cell r="JM46" t="str">
            <v/>
          </cell>
          <cell r="JN46" t="str">
            <v/>
          </cell>
          <cell r="JO46" t="str">
            <v/>
          </cell>
          <cell r="JP46" t="str">
            <v/>
          </cell>
          <cell r="JQ46" t="str">
            <v/>
          </cell>
          <cell r="JR46" t="str">
            <v/>
          </cell>
          <cell r="JS46" t="str">
            <v/>
          </cell>
          <cell r="JT46" t="str">
            <v/>
          </cell>
          <cell r="JU46" t="str">
            <v/>
          </cell>
          <cell r="JV46" t="str">
            <v/>
          </cell>
        </row>
        <row r="47">
          <cell r="A47">
            <v>0</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row>
        <row r="48">
          <cell r="A48" t="str">
            <v>AZ Treći horizont</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row>
        <row r="49">
          <cell r="A49" t="str">
            <v>UKUPNO</v>
          </cell>
          <cell r="U49" t="e">
            <v>#REF!</v>
          </cell>
          <cell r="V49" t="str">
            <v/>
          </cell>
          <cell r="W49" t="str">
            <v/>
          </cell>
          <cell r="X49" t="str">
            <v/>
          </cell>
          <cell r="Y49" t="str">
            <v/>
          </cell>
          <cell r="Z49" t="str">
            <v/>
          </cell>
          <cell r="AA49" t="str">
            <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t="str">
            <v/>
          </cell>
          <cell r="FT49" t="str">
            <v/>
          </cell>
          <cell r="FU49" t="str">
            <v/>
          </cell>
          <cell r="FV49" t="str">
            <v/>
          </cell>
          <cell r="FW49" t="str">
            <v/>
          </cell>
          <cell r="FX49" t="str">
            <v/>
          </cell>
          <cell r="FY49" t="str">
            <v/>
          </cell>
          <cell r="FZ49" t="str">
            <v/>
          </cell>
          <cell r="GA49" t="str">
            <v/>
          </cell>
          <cell r="GB49" t="str">
            <v/>
          </cell>
          <cell r="GC49" t="str">
            <v/>
          </cell>
          <cell r="GD49" t="str">
            <v/>
          </cell>
          <cell r="GE49" t="str">
            <v/>
          </cell>
          <cell r="GF49" t="str">
            <v/>
          </cell>
          <cell r="GG49" t="str">
            <v/>
          </cell>
          <cell r="GH49" t="str">
            <v/>
          </cell>
          <cell r="GI49" t="str">
            <v/>
          </cell>
          <cell r="GJ49" t="str">
            <v/>
          </cell>
          <cell r="GK49" t="str">
            <v/>
          </cell>
          <cell r="GL49" t="str">
            <v/>
          </cell>
          <cell r="GM49" t="str">
            <v/>
          </cell>
          <cell r="GN49" t="str">
            <v/>
          </cell>
          <cell r="GO49" t="str">
            <v/>
          </cell>
          <cell r="GP49" t="str">
            <v/>
          </cell>
          <cell r="GQ49" t="str">
            <v/>
          </cell>
          <cell r="GR49" t="str">
            <v/>
          </cell>
          <cell r="GS49" t="str">
            <v/>
          </cell>
          <cell r="GT49" t="str">
            <v/>
          </cell>
          <cell r="GU49" t="str">
            <v/>
          </cell>
          <cell r="GV49" t="str">
            <v/>
          </cell>
          <cell r="GW49" t="str">
            <v/>
          </cell>
          <cell r="GX49" t="str">
            <v/>
          </cell>
          <cell r="GY49" t="str">
            <v/>
          </cell>
          <cell r="GZ49" t="str">
            <v/>
          </cell>
          <cell r="HA49" t="str">
            <v/>
          </cell>
          <cell r="HB49" t="str">
            <v/>
          </cell>
          <cell r="HC49" t="str">
            <v/>
          </cell>
          <cell r="HD49" t="str">
            <v/>
          </cell>
          <cell r="HE49" t="str">
            <v/>
          </cell>
          <cell r="HF49" t="str">
            <v/>
          </cell>
          <cell r="HG49" t="str">
            <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row>
        <row r="50">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t="str">
            <v/>
          </cell>
          <cell r="GC50" t="str">
            <v/>
          </cell>
          <cell r="GD50" t="str">
            <v/>
          </cell>
          <cell r="GE50" t="str">
            <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
          </cell>
          <cell r="HB50" t="str">
            <v/>
          </cell>
          <cell r="HC50" t="str">
            <v/>
          </cell>
          <cell r="HD50" t="str">
            <v/>
          </cell>
          <cell r="HE50" t="str">
            <v/>
          </cell>
          <cell r="HF50" t="str">
            <v/>
          </cell>
          <cell r="HG50" t="str">
            <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row>
        <row r="51">
          <cell r="A51" t="str">
            <v>Prirast</v>
          </cell>
          <cell r="U51" t="e">
            <v>#REF!</v>
          </cell>
          <cell r="V51" t="str">
            <v/>
          </cell>
          <cell r="W51" t="str">
            <v/>
          </cell>
          <cell r="X51" t="str">
            <v/>
          </cell>
          <cell r="Y51" t="str">
            <v/>
          </cell>
          <cell r="Z51" t="str">
            <v/>
          </cell>
          <cell r="AA51" t="str">
            <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t="str">
            <v/>
          </cell>
          <cell r="GB51" t="str">
            <v/>
          </cell>
          <cell r="GC51" t="str">
            <v/>
          </cell>
          <cell r="GD51" t="str">
            <v/>
          </cell>
          <cell r="GE51" t="str">
            <v/>
          </cell>
          <cell r="GF51" t="str">
            <v/>
          </cell>
          <cell r="GG51" t="str">
            <v/>
          </cell>
          <cell r="GH51" t="str">
            <v/>
          </cell>
          <cell r="GI51" t="str">
            <v/>
          </cell>
          <cell r="GJ51" t="str">
            <v/>
          </cell>
          <cell r="GK51" t="str">
            <v/>
          </cell>
          <cell r="GL51" t="str">
            <v/>
          </cell>
          <cell r="GM51" t="str">
            <v/>
          </cell>
          <cell r="GN51" t="str">
            <v/>
          </cell>
          <cell r="GO51" t="str">
            <v/>
          </cell>
          <cell r="GP51" t="str">
            <v/>
          </cell>
          <cell r="GQ51" t="str">
            <v/>
          </cell>
          <cell r="GR51" t="str">
            <v/>
          </cell>
          <cell r="GS51" t="str">
            <v/>
          </cell>
          <cell r="GT51" t="str">
            <v/>
          </cell>
          <cell r="GU51" t="str">
            <v/>
          </cell>
          <cell r="GV51" t="str">
            <v/>
          </cell>
          <cell r="GW51" t="str">
            <v/>
          </cell>
          <cell r="GX51" t="str">
            <v/>
          </cell>
          <cell r="GY51" t="str">
            <v/>
          </cell>
          <cell r="GZ51" t="str">
            <v/>
          </cell>
          <cell r="HA51" t="str">
            <v/>
          </cell>
          <cell r="HB51" t="str">
            <v/>
          </cell>
          <cell r="HC51" t="str">
            <v/>
          </cell>
          <cell r="HD51" t="str">
            <v/>
          </cell>
          <cell r="HE51" t="str">
            <v/>
          </cell>
          <cell r="HF51" t="str">
            <v/>
          </cell>
          <cell r="HG51" t="str">
            <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t="str">
            <v/>
          </cell>
          <cell r="FS52" t="str">
            <v/>
          </cell>
          <cell r="FT52" t="str">
            <v/>
          </cell>
          <cell r="FU52" t="str">
            <v/>
          </cell>
          <cell r="FV52" t="str">
            <v/>
          </cell>
          <cell r="FW52" t="str">
            <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t="str">
            <v/>
          </cell>
          <cell r="FS55" t="str">
            <v/>
          </cell>
          <cell r="FT55" t="str">
            <v/>
          </cell>
          <cell r="FU55" t="str">
            <v/>
          </cell>
          <cell r="FV55" t="str">
            <v/>
          </cell>
          <cell r="FW55" t="str">
            <v/>
          </cell>
          <cell r="FX55" t="str">
            <v/>
          </cell>
          <cell r="FY55" t="str">
            <v/>
          </cell>
          <cell r="FZ55" t="str">
            <v/>
          </cell>
          <cell r="GA55" t="str">
            <v/>
          </cell>
          <cell r="GB55" t="str">
            <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t="str">
            <v/>
          </cell>
          <cell r="FS56" t="str">
            <v/>
          </cell>
          <cell r="FT56" t="str">
            <v/>
          </cell>
          <cell r="FU56" t="str">
            <v/>
          </cell>
          <cell r="FV56" t="str">
            <v/>
          </cell>
          <cell r="FW56" t="str">
            <v/>
          </cell>
          <cell r="FX56" t="str">
            <v/>
          </cell>
          <cell r="FY56" t="str">
            <v/>
          </cell>
          <cell r="FZ56" t="str">
            <v/>
          </cell>
          <cell r="GA56" t="str">
            <v/>
          </cell>
          <cell r="GB56" t="str">
            <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t="str">
            <v/>
          </cell>
          <cell r="FS57" t="str">
            <v/>
          </cell>
          <cell r="FT57" t="str">
            <v/>
          </cell>
          <cell r="FU57" t="str">
            <v/>
          </cell>
          <cell r="FV57" t="str">
            <v/>
          </cell>
          <cell r="FW57" t="str">
            <v/>
          </cell>
          <cell r="FX57" t="str">
            <v/>
          </cell>
          <cell r="FY57" t="str">
            <v/>
          </cell>
          <cell r="FZ57" t="str">
            <v/>
          </cell>
          <cell r="GA57" t="str">
            <v/>
          </cell>
          <cell r="GB57" t="str">
            <v/>
          </cell>
          <cell r="GC57" t="str">
            <v/>
          </cell>
          <cell r="GD57" t="str">
            <v/>
          </cell>
          <cell r="GE57" t="str">
            <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t="str">
            <v/>
          </cell>
          <cell r="GC58" t="str">
            <v/>
          </cell>
          <cell r="GD58" t="str">
            <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t="str">
            <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cell r="JD60" t="str">
            <v/>
          </cell>
          <cell r="JE60" t="str">
            <v/>
          </cell>
          <cell r="JF60" t="str">
            <v/>
          </cell>
          <cell r="JG60" t="str">
            <v/>
          </cell>
          <cell r="JH60" t="str">
            <v/>
          </cell>
          <cell r="JI60" t="str">
            <v/>
          </cell>
          <cell r="JJ60" t="str">
            <v/>
          </cell>
          <cell r="JK60" t="str">
            <v/>
          </cell>
          <cell r="JL60" t="str">
            <v/>
          </cell>
          <cell r="JM60" t="str">
            <v/>
          </cell>
          <cell r="JN60" t="str">
            <v/>
          </cell>
          <cell r="JO60" t="str">
            <v/>
          </cell>
          <cell r="JP60" t="str">
            <v/>
          </cell>
          <cell r="JQ60" t="str">
            <v/>
          </cell>
          <cell r="JR60" t="str">
            <v/>
          </cell>
          <cell r="JS60" t="str">
            <v/>
          </cell>
          <cell r="JT60" t="str">
            <v/>
          </cell>
          <cell r="JU60" t="str">
            <v/>
          </cell>
          <cell r="JV60" t="str">
            <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cell r="JD61" t="str">
            <v/>
          </cell>
          <cell r="JE61" t="str">
            <v/>
          </cell>
          <cell r="JF61" t="str">
            <v/>
          </cell>
          <cell r="JG61" t="str">
            <v/>
          </cell>
          <cell r="JH61" t="str">
            <v/>
          </cell>
          <cell r="JI61" t="str">
            <v/>
          </cell>
          <cell r="JJ61" t="str">
            <v/>
          </cell>
          <cell r="JK61" t="str">
            <v/>
          </cell>
          <cell r="JL61" t="str">
            <v/>
          </cell>
          <cell r="JM61" t="str">
            <v/>
          </cell>
          <cell r="JN61" t="str">
            <v/>
          </cell>
          <cell r="JO61" t="str">
            <v/>
          </cell>
          <cell r="JP61" t="str">
            <v/>
          </cell>
          <cell r="JQ61" t="str">
            <v/>
          </cell>
          <cell r="JR61" t="str">
            <v/>
          </cell>
          <cell r="JS61" t="str">
            <v/>
          </cell>
          <cell r="JT61" t="str">
            <v/>
          </cell>
          <cell r="JU61" t="str">
            <v/>
          </cell>
          <cell r="JV61" t="str">
            <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t="str">
            <v/>
          </cell>
          <cell r="FS63" t="str">
            <v/>
          </cell>
          <cell r="FT63" t="str">
            <v/>
          </cell>
          <cell r="FU63" t="str">
            <v/>
          </cell>
          <cell r="FV63" t="str">
            <v/>
          </cell>
          <cell r="FW63" t="str">
            <v/>
          </cell>
          <cell r="FX63" t="str">
            <v/>
          </cell>
          <cell r="FY63" t="str">
            <v/>
          </cell>
          <cell r="FZ63" t="str">
            <v/>
          </cell>
          <cell r="GA63" t="str">
            <v/>
          </cell>
          <cell r="GB63" t="str">
            <v/>
          </cell>
          <cell r="GC63" t="str">
            <v/>
          </cell>
          <cell r="GD63" t="str">
            <v/>
          </cell>
          <cell r="GE63" t="str">
            <v/>
          </cell>
          <cell r="GF63" t="str">
            <v/>
          </cell>
          <cell r="GG63" t="str">
            <v/>
          </cell>
          <cell r="GH63" t="str">
            <v/>
          </cell>
          <cell r="GI63" t="str">
            <v/>
          </cell>
          <cell r="GJ63" t="str">
            <v/>
          </cell>
          <cell r="GK63" t="str">
            <v/>
          </cell>
          <cell r="GL63" t="str">
            <v/>
          </cell>
          <cell r="GM63" t="str">
            <v/>
          </cell>
          <cell r="GN63" t="str">
            <v/>
          </cell>
          <cell r="GO63" t="str">
            <v/>
          </cell>
          <cell r="GP63" t="str">
            <v/>
          </cell>
          <cell r="GQ63" t="str">
            <v/>
          </cell>
          <cell r="GR63" t="str">
            <v/>
          </cell>
          <cell r="GS63" t="str">
            <v/>
          </cell>
          <cell r="GT63" t="str">
            <v/>
          </cell>
          <cell r="GU63" t="str">
            <v/>
          </cell>
          <cell r="GV63" t="str">
            <v/>
          </cell>
          <cell r="GW63" t="str">
            <v/>
          </cell>
          <cell r="GX63" t="str">
            <v/>
          </cell>
          <cell r="GY63" t="str">
            <v/>
          </cell>
          <cell r="GZ63" t="str">
            <v/>
          </cell>
          <cell r="HA63" t="str">
            <v/>
          </cell>
          <cell r="HB63" t="str">
            <v/>
          </cell>
          <cell r="HC63" t="str">
            <v/>
          </cell>
          <cell r="HD63" t="str">
            <v/>
          </cell>
          <cell r="HE63" t="str">
            <v/>
          </cell>
          <cell r="HF63" t="str">
            <v/>
          </cell>
          <cell r="HG63" t="str">
            <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t="str">
            <v/>
          </cell>
          <cell r="FS64" t="str">
            <v/>
          </cell>
          <cell r="FT64" t="str">
            <v/>
          </cell>
          <cell r="FU64" t="str">
            <v/>
          </cell>
          <cell r="FV64" t="str">
            <v/>
          </cell>
          <cell r="FW64" t="str">
            <v/>
          </cell>
          <cell r="FX64" t="str">
            <v/>
          </cell>
          <cell r="FY64" t="str">
            <v/>
          </cell>
          <cell r="FZ64" t="str">
            <v/>
          </cell>
          <cell r="GA64" t="str">
            <v/>
          </cell>
          <cell r="GB64" t="str">
            <v/>
          </cell>
          <cell r="GC64" t="str">
            <v/>
          </cell>
          <cell r="GD64" t="str">
            <v/>
          </cell>
          <cell r="GE64" t="str">
            <v/>
          </cell>
          <cell r="GF64" t="str">
            <v/>
          </cell>
          <cell r="GG64" t="str">
            <v/>
          </cell>
          <cell r="GH64" t="str">
            <v/>
          </cell>
          <cell r="GI64" t="str">
            <v/>
          </cell>
          <cell r="GJ64" t="str">
            <v/>
          </cell>
          <cell r="GK64" t="str">
            <v/>
          </cell>
          <cell r="GL64" t="str">
            <v/>
          </cell>
          <cell r="GM64" t="str">
            <v/>
          </cell>
          <cell r="GN64" t="str">
            <v/>
          </cell>
          <cell r="GO64" t="str">
            <v/>
          </cell>
          <cell r="GP64" t="str">
            <v/>
          </cell>
          <cell r="GQ64" t="str">
            <v/>
          </cell>
          <cell r="GR64" t="str">
            <v/>
          </cell>
          <cell r="GS64" t="str">
            <v/>
          </cell>
          <cell r="GT64" t="str">
            <v/>
          </cell>
          <cell r="GU64" t="str">
            <v/>
          </cell>
          <cell r="GV64" t="str">
            <v/>
          </cell>
          <cell r="GW64" t="str">
            <v/>
          </cell>
          <cell r="GX64" t="str">
            <v/>
          </cell>
          <cell r="GY64" t="str">
            <v/>
          </cell>
          <cell r="GZ64" t="str">
            <v/>
          </cell>
          <cell r="HA64" t="str">
            <v/>
          </cell>
          <cell r="HB64" t="str">
            <v/>
          </cell>
          <cell r="HC64" t="str">
            <v/>
          </cell>
          <cell r="HD64" t="str">
            <v/>
          </cell>
          <cell r="HE64" t="str">
            <v/>
          </cell>
          <cell r="HF64" t="str">
            <v/>
          </cell>
          <cell r="HG64" t="str">
            <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t="str">
            <v/>
          </cell>
          <cell r="FS65" t="str">
            <v/>
          </cell>
          <cell r="FT65" t="str">
            <v/>
          </cell>
          <cell r="FU65" t="str">
            <v/>
          </cell>
          <cell r="FV65" t="str">
            <v/>
          </cell>
          <cell r="FW65" t="str">
            <v/>
          </cell>
          <cell r="FX65" t="str">
            <v/>
          </cell>
          <cell r="FY65" t="str">
            <v/>
          </cell>
          <cell r="FZ65" t="str">
            <v/>
          </cell>
          <cell r="GA65" t="str">
            <v/>
          </cell>
          <cell r="GB65" t="str">
            <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t="str">
            <v/>
          </cell>
          <cell r="FS66" t="str">
            <v/>
          </cell>
          <cell r="FT66" t="str">
            <v/>
          </cell>
          <cell r="FU66" t="str">
            <v/>
          </cell>
          <cell r="FV66" t="str">
            <v/>
          </cell>
          <cell r="FW66" t="str">
            <v/>
          </cell>
          <cell r="FX66" t="str">
            <v/>
          </cell>
          <cell r="FY66" t="str">
            <v/>
          </cell>
          <cell r="FZ66" t="str">
            <v/>
          </cell>
          <cell r="GA66" t="str">
            <v/>
          </cell>
          <cell r="GB66" t="str">
            <v/>
          </cell>
          <cell r="GC66" t="str">
            <v/>
          </cell>
          <cell r="GD66" t="str">
            <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t="str">
            <v/>
          </cell>
          <cell r="GC68" t="str">
            <v/>
          </cell>
          <cell r="GD68" t="str">
            <v/>
          </cell>
          <cell r="GE68" t="str">
            <v/>
          </cell>
          <cell r="GF68" t="str">
            <v/>
          </cell>
          <cell r="GG68" t="str">
            <v/>
          </cell>
          <cell r="GH68" t="str">
            <v/>
          </cell>
          <cell r="GI68" t="str">
            <v/>
          </cell>
          <cell r="GJ68" t="str">
            <v/>
          </cell>
          <cell r="GK68" t="str">
            <v/>
          </cell>
          <cell r="GL68" t="str">
            <v/>
          </cell>
          <cell r="GM68" t="str">
            <v/>
          </cell>
          <cell r="GN68" t="str">
            <v/>
          </cell>
          <cell r="GO68" t="str">
            <v/>
          </cell>
          <cell r="GP68" t="str">
            <v/>
          </cell>
          <cell r="GQ68" t="str">
            <v/>
          </cell>
          <cell r="GR68" t="str">
            <v/>
          </cell>
          <cell r="GS68" t="str">
            <v/>
          </cell>
          <cell r="GT68" t="str">
            <v/>
          </cell>
          <cell r="GU68" t="str">
            <v/>
          </cell>
          <cell r="GV68" t="str">
            <v/>
          </cell>
          <cell r="GW68" t="str">
            <v/>
          </cell>
          <cell r="GX68" t="str">
            <v/>
          </cell>
          <cell r="GY68" t="str">
            <v/>
          </cell>
          <cell r="GZ68" t="str">
            <v/>
          </cell>
          <cell r="HA68" t="str">
            <v/>
          </cell>
          <cell r="HB68" t="str">
            <v/>
          </cell>
          <cell r="HC68" t="str">
            <v/>
          </cell>
          <cell r="HD68" t="str">
            <v/>
          </cell>
          <cell r="HE68" t="str">
            <v/>
          </cell>
          <cell r="HF68" t="str">
            <v/>
          </cell>
          <cell r="HG68" t="str">
            <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t="str">
            <v/>
          </cell>
          <cell r="FS69" t="str">
            <v/>
          </cell>
          <cell r="FT69" t="str">
            <v/>
          </cell>
          <cell r="FU69" t="str">
            <v/>
          </cell>
          <cell r="FV69" t="str">
            <v/>
          </cell>
          <cell r="FW69" t="str">
            <v/>
          </cell>
          <cell r="FX69" t="str">
            <v/>
          </cell>
          <cell r="FY69" t="str">
            <v/>
          </cell>
          <cell r="FZ69" t="str">
            <v/>
          </cell>
          <cell r="GA69" t="str">
            <v/>
          </cell>
          <cell r="GB69" t="str">
            <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t="str">
            <v/>
          </cell>
          <cell r="FF70">
            <v>248</v>
          </cell>
          <cell r="FG70">
            <v>1</v>
          </cell>
          <cell r="FH70">
            <v>0</v>
          </cell>
          <cell r="FI70">
            <v>-2</v>
          </cell>
          <cell r="FJ70">
            <v>0</v>
          </cell>
          <cell r="FK70">
            <v>5</v>
          </cell>
          <cell r="FL70">
            <v>0</v>
          </cell>
          <cell r="FM70">
            <v>-2</v>
          </cell>
          <cell r="FN70">
            <v>0</v>
          </cell>
          <cell r="FO70">
            <v>0</v>
          </cell>
          <cell r="FP70">
            <v>7</v>
          </cell>
          <cell r="FQ70">
            <v>-1</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t="str">
            <v/>
          </cell>
          <cell r="FG71">
            <v>10</v>
          </cell>
          <cell r="FH71">
            <v>-1</v>
          </cell>
          <cell r="FI71">
            <v>0</v>
          </cell>
          <cell r="FJ71">
            <v>0</v>
          </cell>
          <cell r="FK71">
            <v>0</v>
          </cell>
          <cell r="FL71">
            <v>-1</v>
          </cell>
          <cell r="FM71">
            <v>0</v>
          </cell>
          <cell r="FN71">
            <v>0</v>
          </cell>
          <cell r="FO71">
            <v>-1</v>
          </cell>
          <cell r="FP71">
            <v>0</v>
          </cell>
          <cell r="FQ71">
            <v>-1</v>
          </cell>
          <cell r="FR71" t="str">
            <v/>
          </cell>
          <cell r="FS71" t="str">
            <v/>
          </cell>
          <cell r="FT71" t="str">
            <v/>
          </cell>
          <cell r="FU71" t="str">
            <v/>
          </cell>
          <cell r="FV71" t="str">
            <v/>
          </cell>
          <cell r="FW71" t="str">
            <v/>
          </cell>
          <cell r="FX71" t="str">
            <v/>
          </cell>
          <cell r="FY71" t="str">
            <v/>
          </cell>
          <cell r="FZ71" t="str">
            <v/>
          </cell>
          <cell r="GA71" t="str">
            <v/>
          </cell>
          <cell r="GB71" t="str">
            <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row>
        <row r="72">
          <cell r="A72">
            <v>0</v>
          </cell>
          <cell r="FE72" t="str">
            <v/>
          </cell>
          <cell r="FF72">
            <v>248</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row>
        <row r="73">
          <cell r="A73" t="str">
            <v>Erste ZDMF</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t="str">
            <v/>
          </cell>
          <cell r="FT74" t="str">
            <v/>
          </cell>
          <cell r="FU74" t="str">
            <v/>
          </cell>
          <cell r="FV74" t="str">
            <v/>
          </cell>
          <cell r="FW74" t="str">
            <v/>
          </cell>
          <cell r="FX74" t="str">
            <v/>
          </cell>
          <cell r="FY74" t="str">
            <v/>
          </cell>
          <cell r="FZ74" t="str">
            <v/>
          </cell>
          <cell r="GA74" t="str">
            <v/>
          </cell>
          <cell r="GB74" t="str">
            <v/>
          </cell>
          <cell r="GC74" t="str">
            <v/>
          </cell>
          <cell r="GD74" t="str">
            <v/>
          </cell>
          <cell r="GE74" t="str">
            <v/>
          </cell>
          <cell r="GF74" t="str">
            <v/>
          </cell>
          <cell r="GG74" t="str">
            <v/>
          </cell>
          <cell r="GH74" t="str">
            <v/>
          </cell>
          <cell r="GI74" t="str">
            <v/>
          </cell>
          <cell r="GJ74" t="str">
            <v/>
          </cell>
          <cell r="GK74" t="str">
            <v/>
          </cell>
          <cell r="GL74" t="str">
            <v/>
          </cell>
          <cell r="GM74" t="str">
            <v/>
          </cell>
          <cell r="GN74" t="str">
            <v/>
          </cell>
          <cell r="GO74" t="str">
            <v/>
          </cell>
          <cell r="GP74" t="str">
            <v/>
          </cell>
          <cell r="GQ74" t="str">
            <v/>
          </cell>
          <cell r="GR74" t="str">
            <v/>
          </cell>
          <cell r="GS74" t="str">
            <v/>
          </cell>
          <cell r="GT74" t="str">
            <v/>
          </cell>
          <cell r="GU74" t="str">
            <v/>
          </cell>
          <cell r="GV74" t="str">
            <v/>
          </cell>
          <cell r="GW74" t="str">
            <v/>
          </cell>
          <cell r="GX74" t="str">
            <v/>
          </cell>
          <cell r="GY74" t="str">
            <v/>
          </cell>
          <cell r="GZ74" t="str">
            <v/>
          </cell>
          <cell r="HA74" t="str">
            <v/>
          </cell>
          <cell r="HB74" t="str">
            <v/>
          </cell>
          <cell r="HC74" t="str">
            <v/>
          </cell>
          <cell r="HD74" t="str">
            <v/>
          </cell>
          <cell r="HE74" t="str">
            <v/>
          </cell>
          <cell r="HF74" t="str">
            <v/>
          </cell>
          <cell r="HG74" t="str">
            <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row>
        <row r="75">
          <cell r="A75" t="str">
            <v>NESTLE ZDMF</v>
          </cell>
        </row>
        <row r="76">
          <cell r="A76" t="str">
            <v>Udjel</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cell r="JD76" t="str">
            <v/>
          </cell>
          <cell r="JE76" t="str">
            <v/>
          </cell>
          <cell r="JF76" t="str">
            <v/>
          </cell>
          <cell r="JG76" t="str">
            <v/>
          </cell>
          <cell r="JH76" t="str">
            <v/>
          </cell>
          <cell r="JI76" t="str">
            <v/>
          </cell>
          <cell r="JJ76" t="str">
            <v/>
          </cell>
          <cell r="JK76" t="str">
            <v/>
          </cell>
          <cell r="JL76" t="str">
            <v/>
          </cell>
          <cell r="JM76" t="str">
            <v/>
          </cell>
          <cell r="JN76" t="str">
            <v/>
          </cell>
          <cell r="JO76" t="str">
            <v/>
          </cell>
          <cell r="JP76" t="str">
            <v/>
          </cell>
          <cell r="JQ76" t="str">
            <v/>
          </cell>
          <cell r="JR76" t="str">
            <v/>
          </cell>
          <cell r="JS76" t="str">
            <v/>
          </cell>
          <cell r="JT76" t="str">
            <v/>
          </cell>
          <cell r="JU76" t="str">
            <v/>
          </cell>
          <cell r="JV76" t="str">
            <v/>
          </cell>
        </row>
        <row r="77">
          <cell r="A77" t="str">
            <v>AZ Vip</v>
          </cell>
          <cell r="U77" t="str">
            <v/>
          </cell>
          <cell r="V77" t="str">
            <v/>
          </cell>
          <cell r="W77" t="str">
            <v/>
          </cell>
          <cell r="X77" t="str">
            <v/>
          </cell>
          <cell r="Y77" t="str">
            <v/>
          </cell>
          <cell r="Z77" t="str">
            <v/>
          </cell>
          <cell r="AA77" t="str">
            <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t="str">
            <v/>
          </cell>
          <cell r="FS77" t="str">
            <v/>
          </cell>
          <cell r="FT77" t="str">
            <v/>
          </cell>
          <cell r="FU77" t="str">
            <v/>
          </cell>
          <cell r="FV77" t="str">
            <v/>
          </cell>
          <cell r="FW77" t="str">
            <v/>
          </cell>
          <cell r="FX77" t="str">
            <v/>
          </cell>
          <cell r="FY77" t="str">
            <v/>
          </cell>
          <cell r="FZ77" t="str">
            <v/>
          </cell>
          <cell r="GA77" t="str">
            <v/>
          </cell>
          <cell r="GB77" t="str">
            <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cell r="JD77" t="str">
            <v/>
          </cell>
          <cell r="JE77" t="str">
            <v/>
          </cell>
          <cell r="JF77" t="str">
            <v/>
          </cell>
          <cell r="JG77" t="str">
            <v/>
          </cell>
          <cell r="JH77" t="str">
            <v/>
          </cell>
          <cell r="JI77" t="str">
            <v/>
          </cell>
          <cell r="JJ77" t="str">
            <v/>
          </cell>
          <cell r="JK77" t="str">
            <v/>
          </cell>
          <cell r="JL77" t="str">
            <v/>
          </cell>
          <cell r="JM77" t="str">
            <v/>
          </cell>
          <cell r="JN77" t="str">
            <v/>
          </cell>
          <cell r="JO77" t="str">
            <v/>
          </cell>
          <cell r="JP77" t="str">
            <v/>
          </cell>
          <cell r="JQ77" t="str">
            <v/>
          </cell>
          <cell r="JR77" t="str">
            <v/>
          </cell>
          <cell r="JS77" t="str">
            <v/>
          </cell>
          <cell r="JT77" t="str">
            <v/>
          </cell>
          <cell r="JU77" t="str">
            <v/>
          </cell>
          <cell r="JV77" t="str">
            <v/>
          </cell>
        </row>
        <row r="78">
          <cell r="A78" t="str">
            <v>AZ Dalekovod</v>
          </cell>
          <cell r="U78" t="str">
            <v/>
          </cell>
          <cell r="V78" t="str">
            <v/>
          </cell>
          <cell r="W78" t="str">
            <v/>
          </cell>
          <cell r="X78" t="str">
            <v/>
          </cell>
          <cell r="Y78" t="str">
            <v/>
          </cell>
          <cell r="Z78" t="str">
            <v/>
          </cell>
          <cell r="AA78" t="str">
            <v/>
          </cell>
          <cell r="AB78" t="str">
            <v/>
          </cell>
          <cell r="AC78" t="str">
            <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t="str">
            <v/>
          </cell>
          <cell r="FS78" t="str">
            <v/>
          </cell>
          <cell r="FT78" t="str">
            <v/>
          </cell>
          <cell r="FU78" t="str">
            <v/>
          </cell>
          <cell r="FV78" t="str">
            <v/>
          </cell>
          <cell r="FW78" t="str">
            <v/>
          </cell>
          <cell r="FX78" t="str">
            <v/>
          </cell>
          <cell r="FY78" t="str">
            <v/>
          </cell>
          <cell r="FZ78" t="str">
            <v/>
          </cell>
          <cell r="GA78" t="str">
            <v/>
          </cell>
          <cell r="GB78" t="str">
            <v/>
          </cell>
          <cell r="GC78" t="str">
            <v/>
          </cell>
          <cell r="GD78" t="str">
            <v/>
          </cell>
          <cell r="GE78" t="str">
            <v/>
          </cell>
          <cell r="GF78" t="str">
            <v/>
          </cell>
          <cell r="GG78" t="str">
            <v/>
          </cell>
          <cell r="GH78" t="str">
            <v/>
          </cell>
          <cell r="GI78" t="str">
            <v/>
          </cell>
          <cell r="GJ78" t="str">
            <v/>
          </cell>
          <cell r="GK78" t="str">
            <v/>
          </cell>
          <cell r="GL78" t="str">
            <v/>
          </cell>
          <cell r="GM78" t="str">
            <v/>
          </cell>
          <cell r="GN78" t="str">
            <v/>
          </cell>
          <cell r="GO78" t="str">
            <v/>
          </cell>
          <cell r="GP78" t="str">
            <v/>
          </cell>
          <cell r="GQ78" t="str">
            <v/>
          </cell>
          <cell r="GR78" t="str">
            <v/>
          </cell>
          <cell r="GS78" t="str">
            <v/>
          </cell>
          <cell r="GT78" t="str">
            <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t="str">
            <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t="str">
            <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cell r="IN78" t="str">
            <v/>
          </cell>
          <cell r="IO78" t="str">
            <v/>
          </cell>
          <cell r="IP78" t="str">
            <v/>
          </cell>
          <cell r="IQ78" t="str">
            <v/>
          </cell>
          <cell r="IR78" t="str">
            <v/>
          </cell>
          <cell r="IS78" t="str">
            <v/>
          </cell>
          <cell r="IT78" t="str">
            <v/>
          </cell>
          <cell r="IU78" t="str">
            <v/>
          </cell>
          <cell r="IV78" t="str">
            <v/>
          </cell>
          <cell r="IW78" t="str">
            <v/>
          </cell>
          <cell r="IX78" t="str">
            <v/>
          </cell>
          <cell r="IY78" t="str">
            <v/>
          </cell>
          <cell r="IZ78" t="str">
            <v/>
          </cell>
          <cell r="JA78" t="str">
            <v/>
          </cell>
          <cell r="JB78" t="str">
            <v/>
          </cell>
          <cell r="JC78" t="str">
            <v/>
          </cell>
          <cell r="JD78" t="str">
            <v/>
          </cell>
          <cell r="JE78" t="str">
            <v/>
          </cell>
          <cell r="JF78" t="str">
            <v/>
          </cell>
          <cell r="JG78" t="str">
            <v/>
          </cell>
          <cell r="JH78" t="str">
            <v/>
          </cell>
          <cell r="JI78" t="str">
            <v/>
          </cell>
          <cell r="JJ78" t="str">
            <v/>
          </cell>
          <cell r="JK78" t="str">
            <v/>
          </cell>
          <cell r="JL78" t="str">
            <v/>
          </cell>
          <cell r="JM78" t="str">
            <v/>
          </cell>
          <cell r="JN78" t="str">
            <v/>
          </cell>
          <cell r="JO78" t="str">
            <v/>
          </cell>
          <cell r="JP78" t="str">
            <v/>
          </cell>
          <cell r="JQ78" t="str">
            <v/>
          </cell>
          <cell r="JR78" t="str">
            <v/>
          </cell>
          <cell r="JS78" t="str">
            <v/>
          </cell>
          <cell r="JT78" t="str">
            <v/>
          </cell>
          <cell r="JU78" t="str">
            <v/>
          </cell>
          <cell r="JV78" t="str">
            <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t="str">
            <v/>
          </cell>
          <cell r="FS79" t="str">
            <v/>
          </cell>
          <cell r="FT79" t="str">
            <v/>
          </cell>
          <cell r="FU79" t="str">
            <v/>
          </cell>
          <cell r="FV79" t="str">
            <v/>
          </cell>
          <cell r="FW79" t="str">
            <v/>
          </cell>
          <cell r="FX79" t="str">
            <v/>
          </cell>
          <cell r="FY79" t="str">
            <v/>
          </cell>
          <cell r="FZ79" t="str">
            <v/>
          </cell>
          <cell r="GA79" t="str">
            <v/>
          </cell>
          <cell r="GB79" t="str">
            <v/>
          </cell>
          <cell r="GC79" t="str">
            <v/>
          </cell>
          <cell r="GD79" t="str">
            <v/>
          </cell>
          <cell r="GE79" t="str">
            <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t="str">
            <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cell r="IN79" t="str">
            <v/>
          </cell>
          <cell r="IO79" t="str">
            <v/>
          </cell>
          <cell r="IP79" t="str">
            <v/>
          </cell>
          <cell r="IQ79" t="str">
            <v/>
          </cell>
          <cell r="IR79" t="str">
            <v/>
          </cell>
          <cell r="IS79" t="str">
            <v/>
          </cell>
          <cell r="IT79" t="str">
            <v/>
          </cell>
          <cell r="IU79" t="str">
            <v/>
          </cell>
          <cell r="IV79" t="str">
            <v/>
          </cell>
          <cell r="IW79" t="str">
            <v/>
          </cell>
          <cell r="IX79" t="str">
            <v/>
          </cell>
          <cell r="IY79" t="str">
            <v/>
          </cell>
          <cell r="IZ79" t="str">
            <v/>
          </cell>
          <cell r="JA79" t="str">
            <v/>
          </cell>
          <cell r="JB79" t="str">
            <v/>
          </cell>
          <cell r="JC79" t="str">
            <v/>
          </cell>
          <cell r="JD79" t="str">
            <v/>
          </cell>
          <cell r="JE79" t="str">
            <v/>
          </cell>
          <cell r="JF79" t="str">
            <v/>
          </cell>
          <cell r="JG79" t="str">
            <v/>
          </cell>
          <cell r="JH79" t="str">
            <v/>
          </cell>
          <cell r="JI79" t="str">
            <v/>
          </cell>
          <cell r="JJ79" t="str">
            <v/>
          </cell>
          <cell r="JK79" t="str">
            <v/>
          </cell>
          <cell r="JL79" t="str">
            <v/>
          </cell>
          <cell r="JM79" t="str">
            <v/>
          </cell>
          <cell r="JN79" t="str">
            <v/>
          </cell>
          <cell r="JO79" t="str">
            <v/>
          </cell>
          <cell r="JP79" t="str">
            <v/>
          </cell>
          <cell r="JQ79" t="str">
            <v/>
          </cell>
          <cell r="JR79" t="str">
            <v/>
          </cell>
          <cell r="JS79" t="str">
            <v/>
          </cell>
          <cell r="JT79" t="str">
            <v/>
          </cell>
          <cell r="JU79" t="str">
            <v/>
          </cell>
          <cell r="JV79" t="str">
            <v/>
          </cell>
        </row>
        <row r="80">
          <cell r="A80" t="str">
            <v>Croatia osiguranje</v>
          </cell>
          <cell r="U80" t="str">
            <v/>
          </cell>
          <cell r="V80" t="str">
            <v/>
          </cell>
          <cell r="W80" t="str">
            <v/>
          </cell>
          <cell r="X80" t="str">
            <v/>
          </cell>
          <cell r="Y80" t="str">
            <v/>
          </cell>
          <cell r="Z80" t="str">
            <v/>
          </cell>
          <cell r="AA80" t="str">
            <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t="str">
            <v/>
          </cell>
          <cell r="AL80" t="str">
            <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t="str">
            <v/>
          </cell>
          <cell r="FS80" t="str">
            <v/>
          </cell>
          <cell r="FT80" t="str">
            <v/>
          </cell>
          <cell r="FU80" t="str">
            <v/>
          </cell>
          <cell r="FV80" t="str">
            <v/>
          </cell>
          <cell r="FW80" t="str">
            <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cell r="JD80" t="str">
            <v/>
          </cell>
          <cell r="JE80" t="str">
            <v/>
          </cell>
          <cell r="JF80" t="str">
            <v/>
          </cell>
          <cell r="JG80" t="str">
            <v/>
          </cell>
          <cell r="JH80" t="str">
            <v/>
          </cell>
          <cell r="JI80" t="str">
            <v/>
          </cell>
          <cell r="JJ80" t="str">
            <v/>
          </cell>
          <cell r="JK80" t="str">
            <v/>
          </cell>
          <cell r="JL80" t="str">
            <v/>
          </cell>
          <cell r="JM80" t="str">
            <v/>
          </cell>
          <cell r="JN80" t="str">
            <v/>
          </cell>
          <cell r="JO80" t="str">
            <v/>
          </cell>
          <cell r="JP80" t="str">
            <v/>
          </cell>
          <cell r="JQ80" t="str">
            <v/>
          </cell>
          <cell r="JR80" t="str">
            <v/>
          </cell>
          <cell r="JS80" t="str">
            <v/>
          </cell>
          <cell r="JT80" t="str">
            <v/>
          </cell>
          <cell r="JU80" t="str">
            <v/>
          </cell>
          <cell r="JV80" t="str">
            <v/>
          </cell>
        </row>
        <row r="81">
          <cell r="A81" t="str">
            <v>Erikson Nikola Tesla</v>
          </cell>
          <cell r="U81" t="str">
            <v/>
          </cell>
          <cell r="V81" t="str">
            <v/>
          </cell>
          <cell r="W81" t="str">
            <v/>
          </cell>
          <cell r="X81" t="str">
            <v/>
          </cell>
          <cell r="Y81" t="str">
            <v/>
          </cell>
          <cell r="Z81" t="str">
            <v/>
          </cell>
          <cell r="AA81" t="str">
            <v/>
          </cell>
          <cell r="AB81" t="str">
            <v/>
          </cell>
          <cell r="AC81" t="str">
            <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cell r="JD81" t="str">
            <v/>
          </cell>
          <cell r="JE81" t="str">
            <v/>
          </cell>
          <cell r="JF81" t="str">
            <v/>
          </cell>
          <cell r="JG81" t="str">
            <v/>
          </cell>
          <cell r="JH81" t="str">
            <v/>
          </cell>
          <cell r="JI81" t="str">
            <v/>
          </cell>
          <cell r="JJ81" t="str">
            <v/>
          </cell>
          <cell r="JK81" t="str">
            <v/>
          </cell>
          <cell r="JL81" t="str">
            <v/>
          </cell>
          <cell r="JM81" t="str">
            <v/>
          </cell>
          <cell r="JN81" t="str">
            <v/>
          </cell>
          <cell r="JO81" t="str">
            <v/>
          </cell>
          <cell r="JP81" t="str">
            <v/>
          </cell>
          <cell r="JQ81" t="str">
            <v/>
          </cell>
          <cell r="JR81" t="str">
            <v/>
          </cell>
          <cell r="JS81" t="str">
            <v/>
          </cell>
          <cell r="JT81" t="str">
            <v/>
          </cell>
          <cell r="JU81" t="str">
            <v/>
          </cell>
          <cell r="JV81" t="str">
            <v/>
          </cell>
        </row>
        <row r="82">
          <cell r="A82" t="str">
            <v>Hrvatski liječnički sindikat</v>
          </cell>
          <cell r="U82" t="str">
            <v/>
          </cell>
          <cell r="V82" t="str">
            <v/>
          </cell>
          <cell r="W82" t="str">
            <v/>
          </cell>
          <cell r="X82" t="str">
            <v/>
          </cell>
          <cell r="Y82" t="str">
            <v/>
          </cell>
          <cell r="Z82" t="str">
            <v/>
          </cell>
          <cell r="AA82" t="str">
            <v/>
          </cell>
          <cell r="AB82" t="str">
            <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cell r="JD82" t="str">
            <v/>
          </cell>
          <cell r="JE82" t="str">
            <v/>
          </cell>
          <cell r="JF82" t="str">
            <v/>
          </cell>
          <cell r="JG82" t="str">
            <v/>
          </cell>
          <cell r="JH82" t="str">
            <v/>
          </cell>
          <cell r="JI82" t="str">
            <v/>
          </cell>
          <cell r="JJ82" t="str">
            <v/>
          </cell>
          <cell r="JK82" t="str">
            <v/>
          </cell>
          <cell r="JL82" t="str">
            <v/>
          </cell>
          <cell r="JM82" t="str">
            <v/>
          </cell>
          <cell r="JN82" t="str">
            <v/>
          </cell>
          <cell r="JO82" t="str">
            <v/>
          </cell>
          <cell r="JP82" t="str">
            <v/>
          </cell>
          <cell r="JQ82" t="str">
            <v/>
          </cell>
          <cell r="JR82" t="str">
            <v/>
          </cell>
          <cell r="JS82" t="str">
            <v/>
          </cell>
          <cell r="JT82" t="str">
            <v/>
          </cell>
          <cell r="JU82" t="str">
            <v/>
          </cell>
          <cell r="JV82" t="str">
            <v/>
          </cell>
        </row>
        <row r="83">
          <cell r="A83" t="str">
            <v>Sindikat pomoraca Hrvatske</v>
          </cell>
          <cell r="U83" t="str">
            <v/>
          </cell>
          <cell r="V83" t="str">
            <v/>
          </cell>
          <cell r="W83" t="str">
            <v/>
          </cell>
          <cell r="X83" t="str">
            <v/>
          </cell>
          <cell r="Y83" t="str">
            <v/>
          </cell>
          <cell r="Z83" t="str">
            <v/>
          </cell>
          <cell r="AA83" t="str">
            <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t="str">
            <v/>
          </cell>
          <cell r="EI83" t="str">
            <v/>
          </cell>
          <cell r="EJ83" t="str">
            <v/>
          </cell>
          <cell r="EK83" t="str">
            <v/>
          </cell>
          <cell r="EL83" t="str">
            <v/>
          </cell>
          <cell r="EM83" t="str">
            <v/>
          </cell>
          <cell r="EN83" t="str">
            <v/>
          </cell>
          <cell r="EO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cell r="JD83" t="str">
            <v/>
          </cell>
          <cell r="JE83" t="str">
            <v/>
          </cell>
          <cell r="JF83" t="str">
            <v/>
          </cell>
          <cell r="JG83" t="str">
            <v/>
          </cell>
          <cell r="JH83" t="str">
            <v/>
          </cell>
          <cell r="JI83" t="str">
            <v/>
          </cell>
          <cell r="JJ83" t="str">
            <v/>
          </cell>
          <cell r="JK83" t="str">
            <v/>
          </cell>
          <cell r="JL83" t="str">
            <v/>
          </cell>
          <cell r="JM83" t="str">
            <v/>
          </cell>
          <cell r="JN83" t="str">
            <v/>
          </cell>
          <cell r="JO83" t="str">
            <v/>
          </cell>
          <cell r="JP83" t="str">
            <v/>
          </cell>
          <cell r="JQ83" t="str">
            <v/>
          </cell>
          <cell r="JR83" t="str">
            <v/>
          </cell>
          <cell r="JS83" t="str">
            <v/>
          </cell>
          <cell r="JT83" t="str">
            <v/>
          </cell>
          <cell r="JU83" t="str">
            <v/>
          </cell>
          <cell r="JV83" t="str">
            <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cell r="JD84" t="str">
            <v/>
          </cell>
          <cell r="JE84" t="str">
            <v/>
          </cell>
          <cell r="JF84" t="str">
            <v/>
          </cell>
          <cell r="JG84" t="str">
            <v/>
          </cell>
          <cell r="JH84" t="str">
            <v/>
          </cell>
          <cell r="JI84" t="str">
            <v/>
          </cell>
          <cell r="JJ84" t="str">
            <v/>
          </cell>
          <cell r="JK84" t="str">
            <v/>
          </cell>
          <cell r="JL84" t="str">
            <v/>
          </cell>
          <cell r="JM84" t="str">
            <v/>
          </cell>
          <cell r="JN84" t="str">
            <v/>
          </cell>
          <cell r="JO84" t="str">
            <v/>
          </cell>
          <cell r="JP84" t="str">
            <v/>
          </cell>
          <cell r="JQ84" t="str">
            <v/>
          </cell>
          <cell r="JR84" t="str">
            <v/>
          </cell>
          <cell r="JS84" t="str">
            <v/>
          </cell>
          <cell r="JT84" t="str">
            <v/>
          </cell>
          <cell r="JU84" t="str">
            <v/>
          </cell>
          <cell r="JV84" t="str">
            <v/>
          </cell>
        </row>
        <row r="85">
          <cell r="A85" t="str">
            <v>ZDMF HEP grupe</v>
          </cell>
          <cell r="U85" t="str">
            <v/>
          </cell>
          <cell r="V85" t="str">
            <v/>
          </cell>
          <cell r="W85" t="str">
            <v/>
          </cell>
          <cell r="X85" t="str">
            <v/>
          </cell>
          <cell r="Y85" t="str">
            <v/>
          </cell>
          <cell r="Z85" t="str">
            <v/>
          </cell>
          <cell r="AA85" t="str">
            <v/>
          </cell>
          <cell r="AB85" t="str">
            <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cell r="JD85" t="str">
            <v/>
          </cell>
          <cell r="JE85" t="str">
            <v/>
          </cell>
          <cell r="JF85" t="str">
            <v/>
          </cell>
          <cell r="JG85" t="str">
            <v/>
          </cell>
          <cell r="JH85" t="str">
            <v/>
          </cell>
          <cell r="JI85" t="str">
            <v/>
          </cell>
          <cell r="JJ85" t="str">
            <v/>
          </cell>
          <cell r="JK85" t="str">
            <v/>
          </cell>
          <cell r="JL85" t="str">
            <v/>
          </cell>
          <cell r="JM85" t="str">
            <v/>
          </cell>
          <cell r="JN85" t="str">
            <v/>
          </cell>
          <cell r="JO85" t="str">
            <v/>
          </cell>
          <cell r="JP85" t="str">
            <v/>
          </cell>
          <cell r="JQ85" t="str">
            <v/>
          </cell>
          <cell r="JR85" t="str">
            <v/>
          </cell>
          <cell r="JS85" t="str">
            <v/>
          </cell>
          <cell r="JT85" t="str">
            <v/>
          </cell>
          <cell r="JU85" t="str">
            <v/>
          </cell>
          <cell r="JV85" t="str">
            <v/>
          </cell>
        </row>
        <row r="86">
          <cell r="A86" t="str">
            <v>T-HT</v>
          </cell>
          <cell r="U86" t="str">
            <v/>
          </cell>
          <cell r="V86" t="str">
            <v/>
          </cell>
          <cell r="W86" t="str">
            <v/>
          </cell>
          <cell r="X86" t="str">
            <v/>
          </cell>
          <cell r="Y86" t="str">
            <v/>
          </cell>
          <cell r="Z86" t="str">
            <v/>
          </cell>
          <cell r="AA86" t="str">
            <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cell r="IN86" t="str">
            <v/>
          </cell>
          <cell r="IO86" t="str">
            <v/>
          </cell>
          <cell r="IP86" t="str">
            <v/>
          </cell>
          <cell r="IQ86" t="str">
            <v/>
          </cell>
          <cell r="IR86" t="str">
            <v/>
          </cell>
          <cell r="IS86" t="str">
            <v/>
          </cell>
          <cell r="IT86" t="str">
            <v/>
          </cell>
          <cell r="IU86" t="str">
            <v/>
          </cell>
          <cell r="IV86" t="str">
            <v/>
          </cell>
          <cell r="IW86" t="str">
            <v/>
          </cell>
          <cell r="IX86" t="str">
            <v/>
          </cell>
          <cell r="IY86" t="str">
            <v/>
          </cell>
          <cell r="IZ86" t="str">
            <v/>
          </cell>
          <cell r="JA86" t="str">
            <v/>
          </cell>
          <cell r="JB86" t="str">
            <v/>
          </cell>
          <cell r="JC86" t="str">
            <v/>
          </cell>
          <cell r="JD86" t="str">
            <v/>
          </cell>
          <cell r="JE86" t="str">
            <v/>
          </cell>
          <cell r="JF86" t="str">
            <v/>
          </cell>
          <cell r="JG86" t="str">
            <v/>
          </cell>
          <cell r="JH86" t="str">
            <v/>
          </cell>
          <cell r="JI86" t="str">
            <v/>
          </cell>
          <cell r="JJ86" t="str">
            <v/>
          </cell>
          <cell r="JK86" t="str">
            <v/>
          </cell>
          <cell r="JL86" t="str">
            <v/>
          </cell>
          <cell r="JM86" t="str">
            <v/>
          </cell>
          <cell r="JN86" t="str">
            <v/>
          </cell>
          <cell r="JO86" t="str">
            <v/>
          </cell>
          <cell r="JP86" t="str">
            <v/>
          </cell>
          <cell r="JQ86" t="str">
            <v/>
          </cell>
          <cell r="JR86" t="str">
            <v/>
          </cell>
          <cell r="JS86" t="str">
            <v/>
          </cell>
          <cell r="JT86" t="str">
            <v/>
          </cell>
          <cell r="JU86" t="str">
            <v/>
          </cell>
          <cell r="JV86" t="str">
            <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t="str">
            <v/>
          </cell>
          <cell r="BD87" t="str">
            <v/>
          </cell>
          <cell r="BE87" t="str">
            <v/>
          </cell>
          <cell r="BF87" t="str">
            <v/>
          </cell>
          <cell r="BG87" t="str">
            <v/>
          </cell>
          <cell r="BH87" t="str">
            <v/>
          </cell>
          <cell r="BI87" t="str">
            <v/>
          </cell>
          <cell r="BJ87" t="str">
            <v/>
          </cell>
          <cell r="BK87" t="str">
            <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cell r="JD87" t="str">
            <v/>
          </cell>
          <cell r="JE87" t="str">
            <v/>
          </cell>
          <cell r="JF87" t="str">
            <v/>
          </cell>
          <cell r="JG87" t="str">
            <v/>
          </cell>
          <cell r="JH87" t="str">
            <v/>
          </cell>
          <cell r="JI87" t="str">
            <v/>
          </cell>
          <cell r="JJ87" t="str">
            <v/>
          </cell>
          <cell r="JK87" t="str">
            <v/>
          </cell>
          <cell r="JL87" t="str">
            <v/>
          </cell>
          <cell r="JM87" t="str">
            <v/>
          </cell>
          <cell r="JN87" t="str">
            <v/>
          </cell>
          <cell r="JO87" t="str">
            <v/>
          </cell>
          <cell r="JP87" t="str">
            <v/>
          </cell>
          <cell r="JQ87" t="str">
            <v/>
          </cell>
          <cell r="JR87" t="str">
            <v/>
          </cell>
          <cell r="JS87" t="str">
            <v/>
          </cell>
          <cell r="JT87" t="str">
            <v/>
          </cell>
          <cell r="JU87" t="str">
            <v/>
          </cell>
          <cell r="JV87" t="str">
            <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t="str">
            <v/>
          </cell>
          <cell r="BD88" t="str">
            <v/>
          </cell>
          <cell r="BE88" t="str">
            <v/>
          </cell>
          <cell r="BF88" t="str">
            <v/>
          </cell>
          <cell r="BG88" t="str">
            <v/>
          </cell>
          <cell r="BH88" t="str">
            <v/>
          </cell>
          <cell r="BI88" t="str">
            <v/>
          </cell>
          <cell r="BJ88" t="str">
            <v/>
          </cell>
          <cell r="BK88" t="str">
            <v/>
          </cell>
          <cell r="BL88" t="str">
            <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cell r="IN88" t="str">
            <v/>
          </cell>
          <cell r="IO88" t="str">
            <v/>
          </cell>
          <cell r="IP88" t="str">
            <v/>
          </cell>
          <cell r="IQ88" t="str">
            <v/>
          </cell>
          <cell r="IR88" t="str">
            <v/>
          </cell>
          <cell r="IS88" t="str">
            <v/>
          </cell>
          <cell r="IT88" t="str">
            <v/>
          </cell>
          <cell r="IU88" t="str">
            <v/>
          </cell>
          <cell r="IV88" t="str">
            <v/>
          </cell>
          <cell r="IW88" t="str">
            <v/>
          </cell>
          <cell r="IX88" t="str">
            <v/>
          </cell>
          <cell r="IY88" t="str">
            <v/>
          </cell>
          <cell r="IZ88" t="str">
            <v/>
          </cell>
          <cell r="JA88" t="str">
            <v/>
          </cell>
          <cell r="JB88" t="str">
            <v/>
          </cell>
          <cell r="JC88" t="str">
            <v/>
          </cell>
          <cell r="JD88" t="str">
            <v/>
          </cell>
          <cell r="JE88" t="str">
            <v/>
          </cell>
          <cell r="JF88" t="str">
            <v/>
          </cell>
          <cell r="JG88" t="str">
            <v/>
          </cell>
          <cell r="JH88" t="str">
            <v/>
          </cell>
          <cell r="JI88" t="str">
            <v/>
          </cell>
          <cell r="JJ88" t="str">
            <v/>
          </cell>
          <cell r="JK88" t="str">
            <v/>
          </cell>
          <cell r="JL88" t="str">
            <v/>
          </cell>
          <cell r="JM88" t="str">
            <v/>
          </cell>
          <cell r="JN88" t="str">
            <v/>
          </cell>
          <cell r="JO88" t="str">
            <v/>
          </cell>
          <cell r="JP88" t="str">
            <v/>
          </cell>
          <cell r="JQ88" t="str">
            <v/>
          </cell>
          <cell r="JR88" t="str">
            <v/>
          </cell>
          <cell r="JS88" t="str">
            <v/>
          </cell>
          <cell r="JT88" t="str">
            <v/>
          </cell>
          <cell r="JU88" t="str">
            <v/>
          </cell>
          <cell r="JV88" t="str">
            <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
          </cell>
          <cell r="IU89" t="str">
            <v/>
          </cell>
          <cell r="IV89" t="str">
            <v/>
          </cell>
          <cell r="IW89" t="str">
            <v/>
          </cell>
          <cell r="IX89" t="str">
            <v/>
          </cell>
          <cell r="IY89" t="str">
            <v/>
          </cell>
          <cell r="IZ89" t="str">
            <v/>
          </cell>
          <cell r="JA89" t="str">
            <v/>
          </cell>
          <cell r="JB89" t="str">
            <v/>
          </cell>
          <cell r="JC89" t="str">
            <v/>
          </cell>
          <cell r="JD89" t="str">
            <v/>
          </cell>
          <cell r="JE89" t="str">
            <v/>
          </cell>
          <cell r="JF89" t="str">
            <v/>
          </cell>
          <cell r="JG89" t="str">
            <v/>
          </cell>
          <cell r="JH89" t="str">
            <v/>
          </cell>
          <cell r="JI89" t="str">
            <v/>
          </cell>
          <cell r="JJ89" t="str">
            <v/>
          </cell>
          <cell r="JK89" t="str">
            <v/>
          </cell>
          <cell r="JL89" t="str">
            <v/>
          </cell>
          <cell r="JM89" t="str">
            <v/>
          </cell>
          <cell r="JN89" t="str">
            <v/>
          </cell>
          <cell r="JO89" t="str">
            <v/>
          </cell>
          <cell r="JP89" t="str">
            <v/>
          </cell>
          <cell r="JQ89" t="str">
            <v/>
          </cell>
          <cell r="JR89" t="str">
            <v/>
          </cell>
          <cell r="JS89" t="str">
            <v/>
          </cell>
          <cell r="JT89" t="str">
            <v/>
          </cell>
          <cell r="JU89" t="str">
            <v/>
          </cell>
          <cell r="JV89" t="str">
            <v/>
          </cell>
        </row>
        <row r="90">
          <cell r="A90" t="str">
            <v>AZ Zagreb</v>
          </cell>
          <cell r="BC90" t="str">
            <v/>
          </cell>
          <cell r="BD90" t="str">
            <v/>
          </cell>
          <cell r="BE90" t="str">
            <v/>
          </cell>
          <cell r="BF90" t="str">
            <v/>
          </cell>
          <cell r="BG90" t="str">
            <v/>
          </cell>
          <cell r="BH90" t="str">
            <v/>
          </cell>
          <cell r="BI90" t="str">
            <v/>
          </cell>
          <cell r="BJ90" t="str">
            <v/>
          </cell>
          <cell r="BK90" t="str">
            <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t="str">
            <v/>
          </cell>
          <cell r="BU90" t="str">
            <v/>
          </cell>
          <cell r="BV90" t="str">
            <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cell r="JD90" t="str">
            <v/>
          </cell>
          <cell r="JE90" t="str">
            <v/>
          </cell>
          <cell r="JF90" t="str">
            <v/>
          </cell>
          <cell r="JG90" t="str">
            <v/>
          </cell>
          <cell r="JH90" t="str">
            <v/>
          </cell>
          <cell r="JI90" t="str">
            <v/>
          </cell>
          <cell r="JJ90" t="str">
            <v/>
          </cell>
          <cell r="JK90" t="str">
            <v/>
          </cell>
          <cell r="JL90" t="str">
            <v/>
          </cell>
          <cell r="JM90" t="str">
            <v/>
          </cell>
          <cell r="JN90" t="str">
            <v/>
          </cell>
          <cell r="JO90" t="str">
            <v/>
          </cell>
          <cell r="JP90" t="str">
            <v/>
          </cell>
          <cell r="JQ90" t="str">
            <v/>
          </cell>
          <cell r="JR90" t="str">
            <v/>
          </cell>
          <cell r="JS90" t="str">
            <v/>
          </cell>
          <cell r="JT90" t="str">
            <v/>
          </cell>
          <cell r="JU90" t="str">
            <v/>
          </cell>
          <cell r="JV90" t="str">
            <v/>
          </cell>
        </row>
        <row r="91">
          <cell r="A91" t="str">
            <v>ZDMF Cestarski</v>
          </cell>
          <cell r="BC91" t="str">
            <v/>
          </cell>
          <cell r="BD91" t="str">
            <v/>
          </cell>
          <cell r="BE91" t="str">
            <v/>
          </cell>
          <cell r="BF91" t="str">
            <v/>
          </cell>
          <cell r="BG91" t="str">
            <v/>
          </cell>
          <cell r="BH91" t="str">
            <v/>
          </cell>
          <cell r="BI91" t="str">
            <v/>
          </cell>
          <cell r="BJ91" t="str">
            <v/>
          </cell>
          <cell r="BK91" t="str">
            <v/>
          </cell>
          <cell r="BL91" t="str">
            <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t="str">
            <v/>
          </cell>
          <cell r="BU91" t="str">
            <v/>
          </cell>
          <cell r="BV91" t="str">
            <v/>
          </cell>
          <cell r="BW91" t="str">
            <v/>
          </cell>
          <cell r="BX91" t="str">
            <v/>
          </cell>
          <cell r="BY91" t="str">
            <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cell r="JD91" t="str">
            <v/>
          </cell>
          <cell r="JE91" t="str">
            <v/>
          </cell>
          <cell r="JF91" t="str">
            <v/>
          </cell>
          <cell r="JG91" t="str">
            <v/>
          </cell>
          <cell r="JH91" t="str">
            <v/>
          </cell>
          <cell r="JI91" t="str">
            <v/>
          </cell>
          <cell r="JJ91" t="str">
            <v/>
          </cell>
          <cell r="JK91" t="str">
            <v/>
          </cell>
          <cell r="JL91" t="str">
            <v/>
          </cell>
          <cell r="JM91" t="str">
            <v/>
          </cell>
          <cell r="JN91" t="str">
            <v/>
          </cell>
          <cell r="JO91" t="str">
            <v/>
          </cell>
          <cell r="JP91" t="str">
            <v/>
          </cell>
          <cell r="JQ91" t="str">
            <v/>
          </cell>
          <cell r="JR91" t="str">
            <v/>
          </cell>
          <cell r="JS91" t="str">
            <v/>
          </cell>
          <cell r="JT91" t="str">
            <v/>
          </cell>
          <cell r="JU91" t="str">
            <v/>
          </cell>
          <cell r="JV91" t="str">
            <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t="str">
            <v/>
          </cell>
          <cell r="FS92" t="str">
            <v/>
          </cell>
          <cell r="FT92" t="str">
            <v/>
          </cell>
          <cell r="FU92" t="str">
            <v/>
          </cell>
          <cell r="FV92" t="str">
            <v/>
          </cell>
          <cell r="FW92" t="str">
            <v/>
          </cell>
          <cell r="FX92" t="str">
            <v/>
          </cell>
          <cell r="FY92" t="str">
            <v/>
          </cell>
          <cell r="FZ92" t="str">
            <v/>
          </cell>
          <cell r="GA92" t="str">
            <v/>
          </cell>
          <cell r="GB92" t="str">
            <v/>
          </cell>
          <cell r="GC92" t="str">
            <v/>
          </cell>
          <cell r="GD92" t="str">
            <v/>
          </cell>
          <cell r="GE92" t="str">
            <v/>
          </cell>
          <cell r="GF92" t="str">
            <v/>
          </cell>
          <cell r="GG92" t="str">
            <v/>
          </cell>
          <cell r="GH92" t="str">
            <v/>
          </cell>
          <cell r="GI92" t="str">
            <v/>
          </cell>
          <cell r="GJ92" t="str">
            <v/>
          </cell>
          <cell r="GK92" t="str">
            <v/>
          </cell>
          <cell r="GL92" t="str">
            <v/>
          </cell>
          <cell r="GM92" t="str">
            <v/>
          </cell>
          <cell r="GN92" t="str">
            <v/>
          </cell>
          <cell r="GO92" t="str">
            <v/>
          </cell>
          <cell r="GP92" t="str">
            <v/>
          </cell>
          <cell r="GQ92" t="str">
            <v/>
          </cell>
          <cell r="GR92" t="str">
            <v/>
          </cell>
          <cell r="GS92" t="str">
            <v/>
          </cell>
          <cell r="GT92" t="str">
            <v/>
          </cell>
          <cell r="GU92" t="str">
            <v/>
          </cell>
          <cell r="GV92" t="str">
            <v/>
          </cell>
          <cell r="GW92" t="str">
            <v/>
          </cell>
          <cell r="GX92" t="str">
            <v/>
          </cell>
          <cell r="GY92" t="str">
            <v/>
          </cell>
          <cell r="GZ92" t="str">
            <v/>
          </cell>
          <cell r="HA92" t="str">
            <v/>
          </cell>
          <cell r="HB92" t="str">
            <v/>
          </cell>
          <cell r="HC92" t="str">
            <v/>
          </cell>
          <cell r="HD92" t="str">
            <v/>
          </cell>
          <cell r="HE92" t="str">
            <v/>
          </cell>
          <cell r="HF92" t="str">
            <v/>
          </cell>
          <cell r="HG92" t="str">
            <v/>
          </cell>
          <cell r="HH92" t="str">
            <v/>
          </cell>
          <cell r="HI92" t="str">
            <v/>
          </cell>
          <cell r="HJ92" t="str">
            <v/>
          </cell>
          <cell r="HK92" t="str">
            <v/>
          </cell>
          <cell r="HL92" t="str">
            <v/>
          </cell>
          <cell r="HM92" t="str">
            <v/>
          </cell>
          <cell r="HN92" t="str">
            <v/>
          </cell>
          <cell r="HO92" t="str">
            <v/>
          </cell>
          <cell r="HP92" t="str">
            <v/>
          </cell>
          <cell r="HQ92" t="str">
            <v/>
          </cell>
          <cell r="HR92" t="str">
            <v/>
          </cell>
          <cell r="HS92" t="str">
            <v/>
          </cell>
          <cell r="HT92" t="str">
            <v/>
          </cell>
          <cell r="HU92" t="str">
            <v/>
          </cell>
          <cell r="HV92" t="str">
            <v/>
          </cell>
          <cell r="HW92" t="str">
            <v/>
          </cell>
          <cell r="HX92" t="str">
            <v/>
          </cell>
          <cell r="HY92" t="str">
            <v/>
          </cell>
          <cell r="HZ92" t="str">
            <v/>
          </cell>
          <cell r="IA92" t="str">
            <v/>
          </cell>
          <cell r="IB92" t="str">
            <v/>
          </cell>
          <cell r="IC92" t="str">
            <v/>
          </cell>
          <cell r="ID92" t="str">
            <v/>
          </cell>
          <cell r="IE92" t="str">
            <v/>
          </cell>
          <cell r="IF92" t="str">
            <v/>
          </cell>
          <cell r="IG92" t="str">
            <v/>
          </cell>
          <cell r="IH92" t="str">
            <v/>
          </cell>
          <cell r="II92" t="str">
            <v/>
          </cell>
          <cell r="IJ92" t="str">
            <v/>
          </cell>
          <cell r="IK92" t="str">
            <v/>
          </cell>
          <cell r="IL92" t="str">
            <v/>
          </cell>
          <cell r="IM92" t="str">
            <v/>
          </cell>
          <cell r="IN92" t="str">
            <v/>
          </cell>
          <cell r="IO92" t="str">
            <v/>
          </cell>
          <cell r="IP92" t="str">
            <v/>
          </cell>
          <cell r="IQ92" t="str">
            <v/>
          </cell>
          <cell r="IR92" t="str">
            <v/>
          </cell>
          <cell r="IS92" t="str">
            <v/>
          </cell>
          <cell r="IT92" t="str">
            <v/>
          </cell>
          <cell r="IU92" t="str">
            <v/>
          </cell>
          <cell r="IV92" t="str">
            <v/>
          </cell>
          <cell r="IW92" t="str">
            <v/>
          </cell>
          <cell r="IX92" t="str">
            <v/>
          </cell>
          <cell r="IY92" t="str">
            <v/>
          </cell>
          <cell r="IZ92" t="str">
            <v/>
          </cell>
          <cell r="JA92" t="str">
            <v/>
          </cell>
          <cell r="JB92" t="str">
            <v/>
          </cell>
          <cell r="JC92" t="str">
            <v/>
          </cell>
          <cell r="JD92" t="str">
            <v/>
          </cell>
          <cell r="JE92" t="str">
            <v/>
          </cell>
          <cell r="JF92" t="str">
            <v/>
          </cell>
          <cell r="JG92" t="str">
            <v/>
          </cell>
          <cell r="JH92" t="str">
            <v/>
          </cell>
          <cell r="JI92" t="str">
            <v/>
          </cell>
          <cell r="JJ92" t="str">
            <v/>
          </cell>
          <cell r="JK92" t="str">
            <v/>
          </cell>
          <cell r="JL92" t="str">
            <v/>
          </cell>
          <cell r="JM92" t="str">
            <v/>
          </cell>
          <cell r="JN92" t="str">
            <v/>
          </cell>
          <cell r="JO92" t="str">
            <v/>
          </cell>
          <cell r="JP92" t="str">
            <v/>
          </cell>
          <cell r="JQ92" t="str">
            <v/>
          </cell>
          <cell r="JR92" t="str">
            <v/>
          </cell>
          <cell r="JS92" t="str">
            <v/>
          </cell>
          <cell r="JT92" t="str">
            <v/>
          </cell>
          <cell r="JU92" t="str">
            <v/>
          </cell>
          <cell r="JV92" t="str">
            <v/>
          </cell>
        </row>
        <row r="93">
          <cell r="A93" t="str">
            <v>AC Rijeka - Zagreb</v>
          </cell>
          <cell r="BT93" t="str">
            <v/>
          </cell>
          <cell r="BU93" t="str">
            <v/>
          </cell>
          <cell r="BV93" t="str">
            <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cell r="JD93" t="str">
            <v/>
          </cell>
          <cell r="JE93" t="str">
            <v/>
          </cell>
          <cell r="JF93" t="str">
            <v/>
          </cell>
          <cell r="JG93" t="str">
            <v/>
          </cell>
          <cell r="JH93" t="str">
            <v/>
          </cell>
          <cell r="JI93" t="str">
            <v/>
          </cell>
          <cell r="JJ93" t="str">
            <v/>
          </cell>
          <cell r="JK93" t="str">
            <v/>
          </cell>
          <cell r="JL93" t="str">
            <v/>
          </cell>
          <cell r="JM93" t="str">
            <v/>
          </cell>
          <cell r="JN93" t="str">
            <v/>
          </cell>
          <cell r="JO93" t="str">
            <v/>
          </cell>
          <cell r="JP93" t="str">
            <v/>
          </cell>
          <cell r="JQ93" t="str">
            <v/>
          </cell>
          <cell r="JR93" t="str">
            <v/>
          </cell>
          <cell r="JS93" t="str">
            <v/>
          </cell>
          <cell r="JT93" t="str">
            <v/>
          </cell>
          <cell r="JU93" t="str">
            <v/>
          </cell>
          <cell r="JV93" t="str">
            <v/>
          </cell>
        </row>
        <row r="94">
          <cell r="A94" t="str">
            <v>AZ ZABA</v>
          </cell>
          <cell r="BT94" t="str">
            <v/>
          </cell>
          <cell r="BU94" t="str">
            <v/>
          </cell>
          <cell r="BV94" t="str">
            <v/>
          </cell>
          <cell r="BW94" t="str">
            <v/>
          </cell>
          <cell r="BX94" t="str">
            <v/>
          </cell>
          <cell r="BY94" t="str">
            <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t="str">
            <v/>
          </cell>
          <cell r="FS94" t="str">
            <v/>
          </cell>
          <cell r="FT94" t="str">
            <v/>
          </cell>
          <cell r="FU94" t="str">
            <v/>
          </cell>
          <cell r="FV94" t="str">
            <v/>
          </cell>
          <cell r="FW94" t="str">
            <v/>
          </cell>
          <cell r="FX94" t="str">
            <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cell r="JD94" t="str">
            <v/>
          </cell>
          <cell r="JE94" t="str">
            <v/>
          </cell>
          <cell r="JF94" t="str">
            <v/>
          </cell>
          <cell r="JG94" t="str">
            <v/>
          </cell>
          <cell r="JH94" t="str">
            <v/>
          </cell>
          <cell r="JI94" t="str">
            <v/>
          </cell>
          <cell r="JJ94" t="str">
            <v/>
          </cell>
          <cell r="JK94" t="str">
            <v/>
          </cell>
          <cell r="JL94" t="str">
            <v/>
          </cell>
          <cell r="JM94" t="str">
            <v/>
          </cell>
          <cell r="JN94" t="str">
            <v/>
          </cell>
          <cell r="JO94" t="str">
            <v/>
          </cell>
          <cell r="JP94" t="str">
            <v/>
          </cell>
          <cell r="JQ94" t="str">
            <v/>
          </cell>
          <cell r="JR94" t="str">
            <v/>
          </cell>
          <cell r="JS94" t="str">
            <v/>
          </cell>
          <cell r="JT94" t="str">
            <v/>
          </cell>
          <cell r="JU94" t="str">
            <v/>
          </cell>
          <cell r="JV94" t="str">
            <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t="str">
            <v/>
          </cell>
          <cell r="FS95" t="str">
            <v/>
          </cell>
          <cell r="FT95" t="str">
            <v/>
          </cell>
          <cell r="FU95" t="str">
            <v/>
          </cell>
          <cell r="FV95" t="str">
            <v/>
          </cell>
          <cell r="FW95" t="str">
            <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cell r="JD95" t="str">
            <v/>
          </cell>
          <cell r="JE95" t="str">
            <v/>
          </cell>
          <cell r="JF95" t="str">
            <v/>
          </cell>
          <cell r="JG95" t="str">
            <v/>
          </cell>
          <cell r="JH95" t="str">
            <v/>
          </cell>
          <cell r="JI95" t="str">
            <v/>
          </cell>
          <cell r="JJ95" t="str">
            <v/>
          </cell>
          <cell r="JK95" t="str">
            <v/>
          </cell>
          <cell r="JL95" t="str">
            <v/>
          </cell>
          <cell r="JM95" t="str">
            <v/>
          </cell>
          <cell r="JN95" t="str">
            <v/>
          </cell>
          <cell r="JO95" t="str">
            <v/>
          </cell>
          <cell r="JP95" t="str">
            <v/>
          </cell>
          <cell r="JQ95" t="str">
            <v/>
          </cell>
          <cell r="JR95" t="str">
            <v/>
          </cell>
          <cell r="JS95" t="str">
            <v/>
          </cell>
          <cell r="JT95" t="str">
            <v/>
          </cell>
          <cell r="JU95" t="str">
            <v/>
          </cell>
          <cell r="JV95" t="str">
            <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t="str">
            <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t="str">
            <v/>
          </cell>
          <cell r="FS96" t="str">
            <v/>
          </cell>
          <cell r="FT96" t="str">
            <v/>
          </cell>
          <cell r="FU96" t="str">
            <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cell r="JD96" t="str">
            <v/>
          </cell>
          <cell r="JE96" t="str">
            <v/>
          </cell>
          <cell r="JF96" t="str">
            <v/>
          </cell>
          <cell r="JG96" t="str">
            <v/>
          </cell>
          <cell r="JH96" t="str">
            <v/>
          </cell>
          <cell r="JI96" t="str">
            <v/>
          </cell>
          <cell r="JJ96" t="str">
            <v/>
          </cell>
          <cell r="JK96" t="str">
            <v/>
          </cell>
          <cell r="JL96" t="str">
            <v/>
          </cell>
          <cell r="JM96" t="str">
            <v/>
          </cell>
          <cell r="JN96" t="str">
            <v/>
          </cell>
          <cell r="JO96" t="str">
            <v/>
          </cell>
          <cell r="JP96" t="str">
            <v/>
          </cell>
          <cell r="JQ96" t="str">
            <v/>
          </cell>
          <cell r="JR96" t="str">
            <v/>
          </cell>
          <cell r="JS96" t="str">
            <v/>
          </cell>
          <cell r="JT96" t="str">
            <v/>
          </cell>
          <cell r="JU96" t="str">
            <v/>
          </cell>
          <cell r="JV96" t="str">
            <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t="str">
            <v/>
          </cell>
          <cell r="FH97" t="str">
            <v/>
          </cell>
          <cell r="FI97" t="str">
            <v/>
          </cell>
          <cell r="FJ97" t="str">
            <v/>
          </cell>
          <cell r="FK97" t="str">
            <v/>
          </cell>
          <cell r="FL97" t="str">
            <v/>
          </cell>
          <cell r="FM97" t="str">
            <v/>
          </cell>
          <cell r="FN97" t="str">
            <v/>
          </cell>
          <cell r="FO97" t="str">
            <v/>
          </cell>
          <cell r="FP97" t="str">
            <v/>
          </cell>
          <cell r="FQ97" t="str">
            <v/>
          </cell>
          <cell r="FR97" t="str">
            <v/>
          </cell>
          <cell r="FS97" t="str">
            <v/>
          </cell>
          <cell r="FT97" t="str">
            <v/>
          </cell>
          <cell r="FU97" t="str">
            <v/>
          </cell>
          <cell r="FV97" t="str">
            <v/>
          </cell>
          <cell r="FW97" t="str">
            <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cell r="JD97" t="str">
            <v/>
          </cell>
          <cell r="JE97" t="str">
            <v/>
          </cell>
          <cell r="JF97" t="str">
            <v/>
          </cell>
          <cell r="JG97" t="str">
            <v/>
          </cell>
          <cell r="JH97" t="str">
            <v/>
          </cell>
          <cell r="JI97" t="str">
            <v/>
          </cell>
          <cell r="JJ97" t="str">
            <v/>
          </cell>
          <cell r="JK97" t="str">
            <v/>
          </cell>
          <cell r="JL97" t="str">
            <v/>
          </cell>
          <cell r="JM97" t="str">
            <v/>
          </cell>
          <cell r="JN97" t="str">
            <v/>
          </cell>
          <cell r="JO97" t="str">
            <v/>
          </cell>
          <cell r="JP97" t="str">
            <v/>
          </cell>
          <cell r="JQ97" t="str">
            <v/>
          </cell>
          <cell r="JR97" t="str">
            <v/>
          </cell>
          <cell r="JS97" t="str">
            <v/>
          </cell>
          <cell r="JT97" t="str">
            <v/>
          </cell>
          <cell r="JU97" t="str">
            <v/>
          </cell>
          <cell r="JV97" t="str">
            <v/>
          </cell>
        </row>
        <row r="98">
          <cell r="A98" t="str">
            <v>Raiffeisen ZDMF</v>
          </cell>
          <cell r="FE98">
            <v>7.200185213767557E-2</v>
          </cell>
          <cell r="FF98">
            <v>7.3458892209326568E-2</v>
          </cell>
          <cell r="FG98" t="str">
            <v/>
          </cell>
          <cell r="FH98" t="str">
            <v/>
          </cell>
          <cell r="FI98" t="str">
            <v/>
          </cell>
          <cell r="FJ98" t="str">
            <v/>
          </cell>
          <cell r="FK98" t="str">
            <v/>
          </cell>
          <cell r="FL98" t="str">
            <v/>
          </cell>
          <cell r="FM98" t="str">
            <v/>
          </cell>
          <cell r="FN98" t="str">
            <v/>
          </cell>
          <cell r="FO98" t="str">
            <v/>
          </cell>
          <cell r="FP98" t="str">
            <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
          </cell>
          <cell r="HC98" t="str">
            <v/>
          </cell>
          <cell r="HD98" t="str">
            <v/>
          </cell>
          <cell r="HE98" t="str">
            <v/>
          </cell>
          <cell r="HF98" t="str">
            <v/>
          </cell>
          <cell r="HG98" t="str">
            <v/>
          </cell>
          <cell r="HH98" t="str">
            <v/>
          </cell>
          <cell r="HI98" t="str">
            <v/>
          </cell>
          <cell r="HJ98" t="str">
            <v/>
          </cell>
          <cell r="HK98" t="str">
            <v/>
          </cell>
          <cell r="HL98" t="str">
            <v/>
          </cell>
          <cell r="HM98" t="str">
            <v/>
          </cell>
          <cell r="HN98" t="str">
            <v/>
          </cell>
          <cell r="HO98" t="str">
            <v/>
          </cell>
          <cell r="HP98" t="str">
            <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
          </cell>
          <cell r="IU98" t="str">
            <v/>
          </cell>
          <cell r="IV98" t="str">
            <v/>
          </cell>
          <cell r="IW98" t="str">
            <v/>
          </cell>
          <cell r="IX98" t="str">
            <v/>
          </cell>
          <cell r="IY98" t="str">
            <v/>
          </cell>
          <cell r="IZ98" t="str">
            <v/>
          </cell>
          <cell r="JA98" t="str">
            <v/>
          </cell>
          <cell r="JB98" t="str">
            <v/>
          </cell>
          <cell r="JC98" t="str">
            <v/>
          </cell>
          <cell r="JD98" t="str">
            <v/>
          </cell>
          <cell r="JE98" t="str">
            <v/>
          </cell>
          <cell r="JF98" t="str">
            <v/>
          </cell>
          <cell r="JG98" t="str">
            <v/>
          </cell>
          <cell r="JH98" t="str">
            <v/>
          </cell>
          <cell r="JI98" t="str">
            <v/>
          </cell>
          <cell r="JJ98" t="str">
            <v/>
          </cell>
          <cell r="JK98" t="str">
            <v/>
          </cell>
          <cell r="JL98" t="str">
            <v/>
          </cell>
          <cell r="JM98" t="str">
            <v/>
          </cell>
          <cell r="JN98" t="str">
            <v/>
          </cell>
          <cell r="JO98" t="str">
            <v/>
          </cell>
          <cell r="JP98" t="str">
            <v/>
          </cell>
          <cell r="JQ98" t="str">
            <v/>
          </cell>
          <cell r="JR98" t="str">
            <v/>
          </cell>
          <cell r="JS98" t="str">
            <v/>
          </cell>
          <cell r="JT98" t="str">
            <v/>
          </cell>
          <cell r="JU98" t="str">
            <v/>
          </cell>
          <cell r="JV98" t="str">
            <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t="str">
            <v/>
          </cell>
          <cell r="GA100" t="str">
            <v/>
          </cell>
          <cell r="GB100" t="str">
            <v/>
          </cell>
          <cell r="GC100" t="str">
            <v/>
          </cell>
          <cell r="GD100" t="str">
            <v/>
          </cell>
          <cell r="GE100" t="str">
            <v/>
          </cell>
          <cell r="GF100" t="str">
            <v/>
          </cell>
          <cell r="GG100" t="str">
            <v/>
          </cell>
          <cell r="GH100" t="str">
            <v/>
          </cell>
          <cell r="GI100" t="str">
            <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
          </cell>
          <cell r="HB100" t="str">
            <v/>
          </cell>
          <cell r="HC100" t="str">
            <v/>
          </cell>
          <cell r="HD100" t="str">
            <v/>
          </cell>
          <cell r="HE100" t="str">
            <v/>
          </cell>
          <cell r="HF100" t="str">
            <v/>
          </cell>
          <cell r="HG100" t="str">
            <v/>
          </cell>
          <cell r="HH100" t="str">
            <v/>
          </cell>
          <cell r="HI100" t="str">
            <v/>
          </cell>
          <cell r="HJ100" t="str">
            <v/>
          </cell>
          <cell r="HK100" t="str">
            <v/>
          </cell>
          <cell r="HL100" t="str">
            <v/>
          </cell>
          <cell r="HM100" t="str">
            <v/>
          </cell>
          <cell r="HN100" t="str">
            <v/>
          </cell>
          <cell r="HO100" t="str">
            <v/>
          </cell>
          <cell r="HP100" t="str">
            <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
          </cell>
          <cell r="IG100" t="str">
            <v/>
          </cell>
          <cell r="IH100" t="str">
            <v/>
          </cell>
          <cell r="II100" t="str">
            <v/>
          </cell>
          <cell r="IJ100" t="str">
            <v/>
          </cell>
          <cell r="IK100" t="str">
            <v/>
          </cell>
          <cell r="IL100" t="str">
            <v/>
          </cell>
          <cell r="IM100" t="str">
            <v/>
          </cell>
          <cell r="IN100" t="str">
            <v/>
          </cell>
          <cell r="IO100" t="str">
            <v/>
          </cell>
          <cell r="IP100" t="str">
            <v/>
          </cell>
          <cell r="IQ100" t="str">
            <v/>
          </cell>
          <cell r="IR100" t="str">
            <v/>
          </cell>
          <cell r="IS100" t="str">
            <v/>
          </cell>
          <cell r="IT100" t="str">
            <v/>
          </cell>
          <cell r="IU100" t="str">
            <v/>
          </cell>
          <cell r="IV100" t="str">
            <v/>
          </cell>
          <cell r="IW100" t="str">
            <v/>
          </cell>
          <cell r="IX100" t="str">
            <v/>
          </cell>
          <cell r="IY100" t="str">
            <v/>
          </cell>
          <cell r="IZ100" t="str">
            <v/>
          </cell>
          <cell r="JA100" t="str">
            <v/>
          </cell>
          <cell r="JB100" t="str">
            <v/>
          </cell>
          <cell r="JC100" t="str">
            <v/>
          </cell>
          <cell r="JD100" t="str">
            <v/>
          </cell>
          <cell r="JE100" t="str">
            <v/>
          </cell>
          <cell r="JF100" t="str">
            <v/>
          </cell>
          <cell r="JG100" t="str">
            <v/>
          </cell>
          <cell r="JH100" t="str">
            <v/>
          </cell>
          <cell r="JI100" t="str">
            <v/>
          </cell>
          <cell r="JJ100" t="str">
            <v/>
          </cell>
          <cell r="JK100" t="str">
            <v/>
          </cell>
          <cell r="JL100" t="str">
            <v/>
          </cell>
          <cell r="JM100" t="str">
            <v/>
          </cell>
          <cell r="JN100" t="str">
            <v/>
          </cell>
          <cell r="JO100" t="str">
            <v/>
          </cell>
          <cell r="JP100" t="str">
            <v/>
          </cell>
          <cell r="JQ100" t="str">
            <v/>
          </cell>
          <cell r="JR100" t="str">
            <v/>
          </cell>
          <cell r="JS100" t="str">
            <v/>
          </cell>
          <cell r="JT100" t="str">
            <v/>
          </cell>
          <cell r="JU100" t="str">
            <v/>
          </cell>
          <cell r="JV100" t="str">
            <v/>
          </cell>
        </row>
        <row r="101">
          <cell r="A101" t="str">
            <v>Izlaz</v>
          </cell>
        </row>
        <row r="102">
          <cell r="A102" t="str">
            <v>Mirovina</v>
          </cell>
          <cell r="FG102" t="str">
            <v/>
          </cell>
          <cell r="FH102" t="str">
            <v/>
          </cell>
          <cell r="FI102" t="str">
            <v/>
          </cell>
          <cell r="FJ102" t="str">
            <v/>
          </cell>
          <cell r="FK102" t="str">
            <v/>
          </cell>
          <cell r="FL102" t="str">
            <v/>
          </cell>
          <cell r="FM102" t="str">
            <v/>
          </cell>
          <cell r="FN102" t="str">
            <v/>
          </cell>
          <cell r="FO102" t="str">
            <v/>
          </cell>
          <cell r="FP102" t="str">
            <v/>
          </cell>
          <cell r="FQ102" t="str">
            <v/>
          </cell>
          <cell r="FR102" t="str">
            <v/>
          </cell>
          <cell r="FS102" t="str">
            <v/>
          </cell>
          <cell r="FT102" t="str">
            <v/>
          </cell>
          <cell r="FU102" t="str">
            <v/>
          </cell>
          <cell r="FV102" t="str">
            <v/>
          </cell>
          <cell r="FW102" t="str">
            <v/>
          </cell>
          <cell r="FX102" t="str">
            <v/>
          </cell>
          <cell r="FY102" t="str">
            <v/>
          </cell>
          <cell r="FZ102" t="str">
            <v/>
          </cell>
          <cell r="GA102" t="str">
            <v/>
          </cell>
          <cell r="GB102" t="str">
            <v/>
          </cell>
          <cell r="GC102" t="str">
            <v/>
          </cell>
          <cell r="GD102" t="str">
            <v/>
          </cell>
          <cell r="GE102" t="str">
            <v/>
          </cell>
          <cell r="GF102" t="str">
            <v/>
          </cell>
          <cell r="GG102" t="str">
            <v/>
          </cell>
          <cell r="GH102" t="str">
            <v/>
          </cell>
          <cell r="GI102" t="str">
            <v/>
          </cell>
          <cell r="GJ102" t="str">
            <v/>
          </cell>
          <cell r="GK102" t="str">
            <v/>
          </cell>
          <cell r="GL102" t="str">
            <v/>
          </cell>
          <cell r="GM102" t="str">
            <v/>
          </cell>
          <cell r="GN102" t="str">
            <v/>
          </cell>
          <cell r="GO102" t="str">
            <v/>
          </cell>
          <cell r="GP102" t="str">
            <v/>
          </cell>
          <cell r="GQ102" t="str">
            <v/>
          </cell>
          <cell r="GR102" t="str">
            <v/>
          </cell>
          <cell r="GS102" t="str">
            <v/>
          </cell>
          <cell r="GT102" t="str">
            <v/>
          </cell>
          <cell r="GU102" t="str">
            <v/>
          </cell>
          <cell r="GV102" t="str">
            <v/>
          </cell>
          <cell r="GW102" t="str">
            <v/>
          </cell>
          <cell r="GX102" t="str">
            <v/>
          </cell>
          <cell r="GY102" t="str">
            <v/>
          </cell>
          <cell r="GZ102" t="str">
            <v/>
          </cell>
          <cell r="HA102" t="str">
            <v/>
          </cell>
          <cell r="HB102" t="str">
            <v/>
          </cell>
          <cell r="HC102" t="str">
            <v/>
          </cell>
          <cell r="HD102" t="str">
            <v/>
          </cell>
          <cell r="HE102" t="str">
            <v/>
          </cell>
          <cell r="HF102" t="str">
            <v/>
          </cell>
          <cell r="HG102" t="str">
            <v/>
          </cell>
          <cell r="HH102" t="str">
            <v/>
          </cell>
          <cell r="HI102" t="str">
            <v/>
          </cell>
          <cell r="HJ102" t="str">
            <v/>
          </cell>
          <cell r="HK102" t="str">
            <v/>
          </cell>
          <cell r="HL102" t="str">
            <v/>
          </cell>
          <cell r="HM102" t="str">
            <v/>
          </cell>
          <cell r="HN102" t="str">
            <v/>
          </cell>
          <cell r="HO102" t="str">
            <v/>
          </cell>
          <cell r="HP102" t="str">
            <v/>
          </cell>
          <cell r="HQ102" t="str">
            <v/>
          </cell>
          <cell r="HR102" t="str">
            <v/>
          </cell>
          <cell r="HS102" t="str">
            <v/>
          </cell>
          <cell r="HT102" t="str">
            <v/>
          </cell>
          <cell r="HU102" t="str">
            <v/>
          </cell>
          <cell r="HV102" t="str">
            <v/>
          </cell>
          <cell r="HW102" t="str">
            <v/>
          </cell>
          <cell r="HX102" t="str">
            <v/>
          </cell>
          <cell r="HY102" t="str">
            <v/>
          </cell>
          <cell r="HZ102" t="str">
            <v/>
          </cell>
          <cell r="IA102" t="str">
            <v/>
          </cell>
          <cell r="IB102" t="str">
            <v/>
          </cell>
          <cell r="IC102" t="str">
            <v/>
          </cell>
          <cell r="ID102" t="str">
            <v/>
          </cell>
          <cell r="IE102" t="str">
            <v/>
          </cell>
          <cell r="IF102" t="str">
            <v/>
          </cell>
          <cell r="IG102" t="str">
            <v/>
          </cell>
          <cell r="IH102" t="str">
            <v/>
          </cell>
          <cell r="II102" t="str">
            <v/>
          </cell>
          <cell r="IJ102" t="str">
            <v/>
          </cell>
          <cell r="IK102" t="str">
            <v/>
          </cell>
          <cell r="IL102" t="str">
            <v/>
          </cell>
          <cell r="IM102" t="str">
            <v/>
          </cell>
          <cell r="IN102" t="str">
            <v/>
          </cell>
          <cell r="IO102" t="str">
            <v/>
          </cell>
          <cell r="IP102" t="str">
            <v/>
          </cell>
          <cell r="IQ102" t="str">
            <v/>
          </cell>
          <cell r="IR102" t="str">
            <v/>
          </cell>
          <cell r="IS102" t="str">
            <v/>
          </cell>
          <cell r="IT102" t="str">
            <v/>
          </cell>
          <cell r="IU102" t="str">
            <v/>
          </cell>
          <cell r="IV102" t="str">
            <v/>
          </cell>
          <cell r="IW102" t="str">
            <v/>
          </cell>
          <cell r="IX102" t="str">
            <v/>
          </cell>
          <cell r="IY102" t="str">
            <v/>
          </cell>
          <cell r="IZ102" t="str">
            <v/>
          </cell>
          <cell r="JA102" t="str">
            <v/>
          </cell>
          <cell r="JB102" t="str">
            <v/>
          </cell>
          <cell r="JC102" t="str">
            <v/>
          </cell>
          <cell r="JD102" t="str">
            <v/>
          </cell>
          <cell r="JE102" t="str">
            <v/>
          </cell>
          <cell r="JF102" t="str">
            <v/>
          </cell>
          <cell r="JG102" t="str">
            <v/>
          </cell>
          <cell r="JH102" t="str">
            <v/>
          </cell>
          <cell r="JI102" t="str">
            <v/>
          </cell>
          <cell r="JJ102" t="str">
            <v/>
          </cell>
          <cell r="JK102" t="str">
            <v/>
          </cell>
          <cell r="JL102" t="str">
            <v/>
          </cell>
          <cell r="JM102" t="str">
            <v/>
          </cell>
          <cell r="JN102" t="str">
            <v/>
          </cell>
          <cell r="JO102" t="str">
            <v/>
          </cell>
          <cell r="JP102" t="str">
            <v/>
          </cell>
          <cell r="JQ102" t="str">
            <v/>
          </cell>
          <cell r="JR102" t="str">
            <v/>
          </cell>
          <cell r="JS102" t="str">
            <v/>
          </cell>
          <cell r="JT102" t="str">
            <v/>
          </cell>
          <cell r="JU102" t="str">
            <v/>
          </cell>
          <cell r="JV102" t="str">
            <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t="str">
            <v/>
          </cell>
          <cell r="EZ27" t="str">
            <v/>
          </cell>
          <cell r="FA27" t="str">
            <v/>
          </cell>
          <cell r="FB27" t="str">
            <v/>
          </cell>
          <cell r="FC27" t="str">
            <v/>
          </cell>
          <cell r="FD27" t="str">
            <v/>
          </cell>
          <cell r="FE27" t="str">
            <v/>
          </cell>
          <cell r="FF27" t="str">
            <v/>
          </cell>
          <cell r="FG27" t="str">
            <v/>
          </cell>
          <cell r="FH27" t="str">
            <v/>
          </cell>
          <cell r="FI27" t="str">
            <v/>
          </cell>
          <cell r="FJ27" t="str">
            <v/>
          </cell>
          <cell r="FK27" t="str">
            <v/>
          </cell>
          <cell r="FL27" t="str">
            <v/>
          </cell>
          <cell r="FM27" t="str">
            <v/>
          </cell>
          <cell r="FN27" t="str">
            <v/>
          </cell>
          <cell r="FO27" t="str">
            <v/>
          </cell>
          <cell r="FP27" t="str">
            <v/>
          </cell>
          <cell r="FQ27" t="str">
            <v/>
          </cell>
          <cell r="FR27" t="str">
            <v/>
          </cell>
          <cell r="FS27" t="str">
            <v/>
          </cell>
          <cell r="FT27" t="str">
            <v/>
          </cell>
          <cell r="FU27" t="str">
            <v/>
          </cell>
          <cell r="FV27" t="str">
            <v/>
          </cell>
          <cell r="FW27" t="str">
            <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row>
        <row r="28">
          <cell r="A28" t="str">
            <v>AZ Dalekovod</v>
          </cell>
          <cell r="C28" t="str">
            <v/>
          </cell>
          <cell r="D28" t="str">
            <v/>
          </cell>
          <cell r="E28" t="str">
            <v/>
          </cell>
          <cell r="F28" t="str">
            <v/>
          </cell>
          <cell r="G28" t="str">
            <v/>
          </cell>
          <cell r="H28" t="str">
            <v/>
          </cell>
          <cell r="I28" t="str">
            <v/>
          </cell>
          <cell r="J28" t="str">
            <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t="str">
            <v/>
          </cell>
          <cell r="EZ28" t="str">
            <v/>
          </cell>
          <cell r="FA28" t="str">
            <v/>
          </cell>
          <cell r="FB28" t="str">
            <v/>
          </cell>
          <cell r="FC28" t="str">
            <v/>
          </cell>
          <cell r="FD28" t="str">
            <v/>
          </cell>
          <cell r="FE28" t="str">
            <v/>
          </cell>
          <cell r="FF28" t="str">
            <v/>
          </cell>
          <cell r="FG28" t="str">
            <v/>
          </cell>
          <cell r="FH28" t="str">
            <v/>
          </cell>
          <cell r="FI28" t="str">
            <v/>
          </cell>
          <cell r="FJ28" t="str">
            <v/>
          </cell>
          <cell r="FK28" t="str">
            <v/>
          </cell>
          <cell r="FL28" t="str">
            <v/>
          </cell>
          <cell r="FM28" t="str">
            <v/>
          </cell>
          <cell r="FN28" t="str">
            <v/>
          </cell>
          <cell r="FO28" t="str">
            <v/>
          </cell>
          <cell r="FP28" t="str">
            <v/>
          </cell>
          <cell r="FQ28" t="str">
            <v/>
          </cell>
          <cell r="FR28" t="str">
            <v/>
          </cell>
          <cell r="FS28" t="str">
            <v/>
          </cell>
          <cell r="FT28" t="str">
            <v/>
          </cell>
          <cell r="FU28" t="str">
            <v/>
          </cell>
          <cell r="FV28" t="str">
            <v/>
          </cell>
          <cell r="FW28" t="str">
            <v/>
          </cell>
          <cell r="FX28" t="str">
            <v/>
          </cell>
          <cell r="FY28" t="str">
            <v/>
          </cell>
          <cell r="FZ28" t="str">
            <v/>
          </cell>
          <cell r="GA28" t="str">
            <v/>
          </cell>
          <cell r="GB28" t="str">
            <v/>
          </cell>
          <cell r="GC28" t="str">
            <v/>
          </cell>
          <cell r="GD28" t="str">
            <v/>
          </cell>
          <cell r="GE28" t="str">
            <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row>
        <row r="29">
          <cell r="A29" t="str">
            <v>AZ HKZP</v>
          </cell>
          <cell r="C29" t="str">
            <v/>
          </cell>
          <cell r="D29" t="str">
            <v/>
          </cell>
          <cell r="E29" t="str">
            <v/>
          </cell>
          <cell r="F29" t="str">
            <v/>
          </cell>
          <cell r="G29" t="str">
            <v/>
          </cell>
          <cell r="H29" t="str">
            <v/>
          </cell>
          <cell r="I29" t="str">
            <v/>
          </cell>
          <cell r="J29" t="str">
            <v/>
          </cell>
          <cell r="K29" t="str">
            <v/>
          </cell>
          <cell r="L29" t="str">
            <v/>
          </cell>
          <cell r="M29" t="str">
            <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t="str">
            <v/>
          </cell>
          <cell r="EZ29" t="str">
            <v/>
          </cell>
          <cell r="FA29" t="str">
            <v/>
          </cell>
          <cell r="FB29" t="str">
            <v/>
          </cell>
          <cell r="FC29" t="str">
            <v/>
          </cell>
          <cell r="FD29" t="str">
            <v/>
          </cell>
          <cell r="FE29" t="str">
            <v/>
          </cell>
          <cell r="FF29" t="str">
            <v/>
          </cell>
          <cell r="FG29" t="str">
            <v/>
          </cell>
          <cell r="FH29" t="str">
            <v/>
          </cell>
          <cell r="FI29" t="str">
            <v/>
          </cell>
          <cell r="FJ29" t="str">
            <v/>
          </cell>
          <cell r="FK29" t="str">
            <v/>
          </cell>
          <cell r="FL29" t="str">
            <v/>
          </cell>
          <cell r="FM29" t="str">
            <v/>
          </cell>
          <cell r="FN29" t="str">
            <v/>
          </cell>
          <cell r="FO29" t="str">
            <v/>
          </cell>
          <cell r="FP29" t="str">
            <v/>
          </cell>
          <cell r="FQ29" t="str">
            <v/>
          </cell>
          <cell r="FR29" t="str">
            <v/>
          </cell>
          <cell r="FS29" t="str">
            <v/>
          </cell>
          <cell r="FT29" t="str">
            <v/>
          </cell>
          <cell r="FU29" t="str">
            <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row>
        <row r="30">
          <cell r="A30" t="str">
            <v>Croatia osiguranje</v>
          </cell>
          <cell r="C30" t="str">
            <v/>
          </cell>
          <cell r="D30" t="str">
            <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v>0.28540685335277133</v>
          </cell>
          <cell r="R30">
            <v>0.22480091206215033</v>
          </cell>
          <cell r="S30" t="str">
            <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t="str">
            <v/>
          </cell>
          <cell r="EZ30" t="str">
            <v/>
          </cell>
          <cell r="FA30" t="str">
            <v/>
          </cell>
          <cell r="FB30" t="str">
            <v/>
          </cell>
          <cell r="FC30" t="str">
            <v/>
          </cell>
          <cell r="FD30" t="str">
            <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row>
        <row r="31">
          <cell r="A31" t="str">
            <v>Erikson Nikola Tesla</v>
          </cell>
          <cell r="C31" t="str">
            <v/>
          </cell>
          <cell r="D31" t="str">
            <v/>
          </cell>
          <cell r="E31" t="str">
            <v/>
          </cell>
          <cell r="F31" t="str">
            <v/>
          </cell>
          <cell r="G31" t="str">
            <v/>
          </cell>
          <cell r="H31" t="str">
            <v/>
          </cell>
          <cell r="I31" t="str">
            <v/>
          </cell>
          <cell r="J31" t="str">
            <v/>
          </cell>
          <cell r="K31" t="str">
            <v/>
          </cell>
          <cell r="L31" t="str">
            <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t="str">
            <v/>
          </cell>
          <cell r="EZ31" t="str">
            <v/>
          </cell>
          <cell r="FA31" t="str">
            <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row>
        <row r="32">
          <cell r="A32" t="str">
            <v>Hrvatski liječnički sindikat</v>
          </cell>
          <cell r="C32" t="str">
            <v/>
          </cell>
          <cell r="D32" t="str">
            <v/>
          </cell>
          <cell r="E32" t="str">
            <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t="str">
            <v/>
          </cell>
          <cell r="EZ32" t="str">
            <v/>
          </cell>
          <cell r="FA32" t="str">
            <v/>
          </cell>
          <cell r="FB32" t="str">
            <v/>
          </cell>
          <cell r="FC32" t="str">
            <v/>
          </cell>
          <cell r="FD32" t="str">
            <v/>
          </cell>
          <cell r="FE32" t="str">
            <v/>
          </cell>
          <cell r="FF32" t="str">
            <v/>
          </cell>
          <cell r="FG32" t="str">
            <v/>
          </cell>
          <cell r="FH32" t="str">
            <v/>
          </cell>
          <cell r="FI32" t="str">
            <v/>
          </cell>
          <cell r="FJ32" t="str">
            <v/>
          </cell>
          <cell r="FK32" t="str">
            <v/>
          </cell>
          <cell r="FL32" t="str">
            <v/>
          </cell>
          <cell r="FM32" t="str">
            <v/>
          </cell>
          <cell r="FN32" t="str">
            <v/>
          </cell>
          <cell r="FO32" t="str">
            <v/>
          </cell>
          <cell r="FP32" t="str">
            <v/>
          </cell>
          <cell r="FQ32" t="str">
            <v/>
          </cell>
          <cell r="FR32" t="str">
            <v/>
          </cell>
          <cell r="FS32" t="str">
            <v/>
          </cell>
          <cell r="FT32" t="str">
            <v/>
          </cell>
          <cell r="FU32" t="str">
            <v/>
          </cell>
          <cell r="FV32" t="str">
            <v/>
          </cell>
          <cell r="FW32" t="str">
            <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row>
        <row r="33">
          <cell r="A33" t="str">
            <v>Sindikat pomoraca Hrvatske</v>
          </cell>
          <cell r="C33" t="str">
            <v/>
          </cell>
          <cell r="D33" t="str">
            <v/>
          </cell>
          <cell r="E33" t="str">
            <v/>
          </cell>
          <cell r="F33" t="str">
            <v/>
          </cell>
          <cell r="G33" t="str">
            <v/>
          </cell>
          <cell r="H33" t="str">
            <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row>
        <row r="34">
          <cell r="A34" t="str">
            <v>Novinar</v>
          </cell>
          <cell r="C34" t="str">
            <v/>
          </cell>
          <cell r="D34" t="str">
            <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t="str">
            <v/>
          </cell>
          <cell r="EZ34" t="str">
            <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row>
        <row r="35">
          <cell r="A35" t="str">
            <v>ZDMF HEP grupe</v>
          </cell>
          <cell r="C35" t="str">
            <v/>
          </cell>
          <cell r="D35" t="str">
            <v/>
          </cell>
          <cell r="E35" t="str">
            <v/>
          </cell>
          <cell r="F35" t="str">
            <v/>
          </cell>
          <cell r="G35" t="str">
            <v/>
          </cell>
          <cell r="H35" t="str">
            <v/>
          </cell>
          <cell r="I35" t="str">
            <v/>
          </cell>
          <cell r="J35" t="str">
            <v/>
          </cell>
          <cell r="K35" t="str">
            <v/>
          </cell>
          <cell r="L35" t="str">
            <v/>
          </cell>
          <cell r="M35" t="str">
            <v/>
          </cell>
          <cell r="N35" t="str">
            <v/>
          </cell>
          <cell r="O35" t="str">
            <v/>
          </cell>
          <cell r="P35" t="str">
            <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t="str">
            <v/>
          </cell>
          <cell r="EZ35" t="str">
            <v/>
          </cell>
          <cell r="FA35" t="str">
            <v/>
          </cell>
          <cell r="FB35" t="str">
            <v/>
          </cell>
          <cell r="FC35" t="str">
            <v/>
          </cell>
          <cell r="FD35" t="str">
            <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
          </cell>
          <cell r="FU35" t="str">
            <v/>
          </cell>
          <cell r="FV35" t="str">
            <v/>
          </cell>
          <cell r="FW35" t="str">
            <v/>
          </cell>
          <cell r="FX35" t="str">
            <v/>
          </cell>
          <cell r="FY35" t="str">
            <v/>
          </cell>
          <cell r="FZ35" t="str">
            <v/>
          </cell>
          <cell r="GA35" t="str">
            <v/>
          </cell>
          <cell r="GB35" t="str">
            <v/>
          </cell>
          <cell r="GC35" t="str">
            <v/>
          </cell>
          <cell r="GD35" t="str">
            <v/>
          </cell>
          <cell r="GE35" t="str">
            <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row>
        <row r="36">
          <cell r="A36" t="str">
            <v>T-HT</v>
          </cell>
          <cell r="C36" t="str">
            <v/>
          </cell>
          <cell r="D36" t="str">
            <v/>
          </cell>
          <cell r="E36" t="str">
            <v/>
          </cell>
          <cell r="F36" t="str">
            <v/>
          </cell>
          <cell r="G36" t="str">
            <v/>
          </cell>
          <cell r="H36" t="str">
            <v/>
          </cell>
          <cell r="I36" t="str">
            <v/>
          </cell>
          <cell r="J36" t="str">
            <v/>
          </cell>
          <cell r="K36" t="str">
            <v/>
          </cell>
          <cell r="L36" t="str">
            <v/>
          </cell>
          <cell r="M36" t="str">
            <v/>
          </cell>
          <cell r="N36" t="str">
            <v/>
          </cell>
          <cell r="O36" t="str">
            <v/>
          </cell>
          <cell r="P36" t="str">
            <v/>
          </cell>
          <cell r="AB36" t="e">
            <v>#DIV/0!</v>
          </cell>
          <cell r="AC36">
            <v>0.92041951028345981</v>
          </cell>
          <cell r="AD36">
            <v>0.43425457627016012</v>
          </cell>
          <cell r="AE36">
            <v>0.28289910392436934</v>
          </cell>
          <cell r="AF36">
            <v>0.21695425274369265</v>
          </cell>
          <cell r="AG36">
            <v>0.19569175886573448</v>
          </cell>
          <cell r="AH36" t="str">
            <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t="str">
            <v/>
          </cell>
          <cell r="EZ36" t="str">
            <v/>
          </cell>
          <cell r="FA36" t="str">
            <v/>
          </cell>
          <cell r="FB36" t="str">
            <v/>
          </cell>
          <cell r="FC36" t="str">
            <v/>
          </cell>
          <cell r="FD36" t="str">
            <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
          </cell>
          <cell r="FU36" t="str">
            <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row>
        <row r="37">
          <cell r="A37" t="str">
            <v>ZDMF T-Mobile</v>
          </cell>
          <cell r="C37" t="str">
            <v/>
          </cell>
          <cell r="D37" t="str">
            <v/>
          </cell>
          <cell r="E37" t="str">
            <v/>
          </cell>
          <cell r="F37" t="str">
            <v/>
          </cell>
          <cell r="G37" t="str">
            <v/>
          </cell>
          <cell r="H37" t="str">
            <v/>
          </cell>
          <cell r="I37" t="str">
            <v/>
          </cell>
          <cell r="J37" t="str">
            <v/>
          </cell>
          <cell r="K37" t="str">
            <v/>
          </cell>
          <cell r="L37" t="str">
            <v/>
          </cell>
          <cell r="M37" t="str">
            <v/>
          </cell>
          <cell r="N37" t="str">
            <v/>
          </cell>
          <cell r="O37" t="str">
            <v/>
          </cell>
          <cell r="P37" t="str">
            <v/>
          </cell>
          <cell r="AH37" t="str">
            <v/>
          </cell>
          <cell r="AI37" t="str">
            <v/>
          </cell>
          <cell r="AJ37" t="str">
            <v/>
          </cell>
          <cell r="AK37" t="str">
            <v/>
          </cell>
          <cell r="AL37" t="str">
            <v/>
          </cell>
          <cell r="AM37" t="str">
            <v/>
          </cell>
          <cell r="AN37" t="str">
            <v/>
          </cell>
          <cell r="AO37" t="str">
            <v/>
          </cell>
          <cell r="AP37" t="str">
            <v/>
          </cell>
          <cell r="AQ37" t="str">
            <v/>
          </cell>
          <cell r="AR37" t="str">
            <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cell r="DA37" t="str">
            <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row>
        <row r="38">
          <cell r="A38" t="str">
            <v>ZDMF SHŽ</v>
          </cell>
          <cell r="C38" t="str">
            <v/>
          </cell>
          <cell r="D38" t="str">
            <v/>
          </cell>
          <cell r="E38" t="str">
            <v/>
          </cell>
          <cell r="F38" t="str">
            <v/>
          </cell>
          <cell r="G38" t="str">
            <v/>
          </cell>
          <cell r="H38" t="str">
            <v/>
          </cell>
          <cell r="I38" t="str">
            <v/>
          </cell>
          <cell r="J38" t="str">
            <v/>
          </cell>
          <cell r="K38" t="str">
            <v/>
          </cell>
          <cell r="L38" t="str">
            <v/>
          </cell>
          <cell r="M38" t="str">
            <v/>
          </cell>
          <cell r="N38" t="str">
            <v/>
          </cell>
          <cell r="O38" t="str">
            <v/>
          </cell>
          <cell r="P38" t="str">
            <v/>
          </cell>
          <cell r="AH38" t="str">
            <v/>
          </cell>
          <cell r="AI38" t="str">
            <v/>
          </cell>
          <cell r="AJ38" t="str">
            <v/>
          </cell>
          <cell r="AK38" t="str">
            <v/>
          </cell>
          <cell r="AL38" t="str">
            <v/>
          </cell>
          <cell r="AM38" t="str">
            <v/>
          </cell>
          <cell r="AN38" t="str">
            <v/>
          </cell>
          <cell r="AO38" t="str">
            <v/>
          </cell>
          <cell r="AP38" t="str">
            <v/>
          </cell>
          <cell r="AQ38" t="str">
            <v/>
          </cell>
          <cell r="AR38" t="str">
            <v/>
          </cell>
          <cell r="AS38" t="str">
            <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t="str">
            <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row>
        <row r="39">
          <cell r="A39" t="str">
            <v>ZDMF HAC</v>
          </cell>
          <cell r="C39" t="str">
            <v/>
          </cell>
          <cell r="D39" t="str">
            <v/>
          </cell>
          <cell r="E39" t="str">
            <v/>
          </cell>
          <cell r="F39" t="str">
            <v/>
          </cell>
          <cell r="G39" t="str">
            <v/>
          </cell>
          <cell r="H39" t="str">
            <v/>
          </cell>
          <cell r="I39" t="str">
            <v/>
          </cell>
          <cell r="J39" t="str">
            <v/>
          </cell>
          <cell r="K39" t="str">
            <v/>
          </cell>
          <cell r="L39" t="str">
            <v/>
          </cell>
          <cell r="M39" t="str">
            <v/>
          </cell>
          <cell r="N39" t="str">
            <v/>
          </cell>
          <cell r="O39" t="str">
            <v/>
          </cell>
          <cell r="P39" t="str">
            <v/>
          </cell>
          <cell r="AH39" t="str">
            <v/>
          </cell>
          <cell r="AI39" t="str">
            <v/>
          </cell>
          <cell r="AJ39" t="str">
            <v/>
          </cell>
          <cell r="AK39" t="str">
            <v/>
          </cell>
          <cell r="AL39" t="str">
            <v/>
          </cell>
          <cell r="AM39" t="str">
            <v/>
          </cell>
          <cell r="AN39" t="str">
            <v/>
          </cell>
          <cell r="AO39" t="str">
            <v/>
          </cell>
          <cell r="AP39" t="str">
            <v/>
          </cell>
          <cell r="AQ39" t="str">
            <v/>
          </cell>
          <cell r="AR39" t="str">
            <v/>
          </cell>
          <cell r="AS39" t="str">
            <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t="str">
            <v/>
          </cell>
          <cell r="EZ39" t="str">
            <v/>
          </cell>
          <cell r="FA39" t="str">
            <v/>
          </cell>
          <cell r="FB39" t="str">
            <v/>
          </cell>
          <cell r="FC39" t="str">
            <v/>
          </cell>
          <cell r="FD39" t="str">
            <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
          </cell>
          <cell r="FU39" t="str">
            <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row>
        <row r="40">
          <cell r="A40" t="str">
            <v>AZ Zagreb</v>
          </cell>
          <cell r="C40" t="str">
            <v/>
          </cell>
          <cell r="D40" t="str">
            <v/>
          </cell>
          <cell r="E40" t="str">
            <v/>
          </cell>
          <cell r="F40" t="str">
            <v/>
          </cell>
          <cell r="G40" t="str">
            <v/>
          </cell>
          <cell r="H40" t="str">
            <v/>
          </cell>
          <cell r="I40" t="str">
            <v/>
          </cell>
          <cell r="J40" t="str">
            <v/>
          </cell>
          <cell r="K40" t="str">
            <v/>
          </cell>
          <cell r="L40" t="str">
            <v/>
          </cell>
          <cell r="M40" t="str">
            <v/>
          </cell>
          <cell r="N40" t="str">
            <v/>
          </cell>
          <cell r="O40" t="str">
            <v/>
          </cell>
          <cell r="P40" t="str">
            <v/>
          </cell>
          <cell r="BA40" t="str">
            <v/>
          </cell>
          <cell r="BB40" t="str">
            <v/>
          </cell>
          <cell r="BC40" t="str">
            <v/>
          </cell>
          <cell r="BD40" t="str">
            <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t="str">
            <v/>
          </cell>
          <cell r="EZ40" t="str">
            <v/>
          </cell>
          <cell r="FA40" t="str">
            <v/>
          </cell>
          <cell r="FB40" t="str">
            <v/>
          </cell>
          <cell r="FC40" t="str">
            <v/>
          </cell>
          <cell r="FD40" t="str">
            <v/>
          </cell>
          <cell r="FE40" t="str">
            <v/>
          </cell>
          <cell r="FF40" t="str">
            <v/>
          </cell>
          <cell r="FG40" t="str">
            <v/>
          </cell>
          <cell r="FH40" t="str">
            <v/>
          </cell>
          <cell r="FI40" t="str">
            <v/>
          </cell>
          <cell r="FJ40" t="str">
            <v/>
          </cell>
          <cell r="FK40" t="str">
            <v/>
          </cell>
          <cell r="FL40" t="str">
            <v/>
          </cell>
          <cell r="FM40" t="str">
            <v/>
          </cell>
          <cell r="FN40" t="str">
            <v/>
          </cell>
          <cell r="FO40" t="str">
            <v/>
          </cell>
          <cell r="FP40" t="str">
            <v/>
          </cell>
          <cell r="FQ40" t="str">
            <v/>
          </cell>
          <cell r="FR40" t="str">
            <v/>
          </cell>
          <cell r="FS40" t="str">
            <v/>
          </cell>
          <cell r="FT40" t="str">
            <v/>
          </cell>
          <cell r="FU40" t="str">
            <v/>
          </cell>
          <cell r="FV40" t="str">
            <v/>
          </cell>
          <cell r="FW40" t="str">
            <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row>
        <row r="41">
          <cell r="A41" t="str">
            <v>ZDMF Cestarski</v>
          </cell>
          <cell r="C41" t="str">
            <v/>
          </cell>
          <cell r="D41" t="str">
            <v/>
          </cell>
          <cell r="E41" t="str">
            <v/>
          </cell>
          <cell r="F41" t="str">
            <v/>
          </cell>
          <cell r="G41" t="str">
            <v/>
          </cell>
          <cell r="H41" t="str">
            <v/>
          </cell>
          <cell r="I41" t="str">
            <v/>
          </cell>
          <cell r="J41" t="str">
            <v/>
          </cell>
          <cell r="K41" t="str">
            <v/>
          </cell>
          <cell r="L41" t="str">
            <v/>
          </cell>
          <cell r="M41" t="str">
            <v/>
          </cell>
          <cell r="N41" t="str">
            <v/>
          </cell>
          <cell r="O41" t="str">
            <v/>
          </cell>
          <cell r="P41" t="str">
            <v/>
          </cell>
          <cell r="AH41" t="str">
            <v/>
          </cell>
          <cell r="AI41" t="str">
            <v/>
          </cell>
          <cell r="AJ41" t="str">
            <v/>
          </cell>
          <cell r="AK41" t="str">
            <v/>
          </cell>
          <cell r="AL41" t="str">
            <v/>
          </cell>
          <cell r="AM41" t="str">
            <v/>
          </cell>
          <cell r="AN41" t="str">
            <v/>
          </cell>
          <cell r="AO41" t="str">
            <v/>
          </cell>
          <cell r="AP41" t="str">
            <v/>
          </cell>
          <cell r="AQ41" t="str">
            <v/>
          </cell>
          <cell r="AR41" t="str">
            <v/>
          </cell>
          <cell r="AS41" t="str">
            <v/>
          </cell>
          <cell r="AT41" t="str">
            <v/>
          </cell>
          <cell r="AU41" t="str">
            <v/>
          </cell>
          <cell r="AV41" t="str">
            <v/>
          </cell>
          <cell r="AW41" t="str">
            <v/>
          </cell>
          <cell r="AX41" t="str">
            <v/>
          </cell>
          <cell r="AY41" t="str">
            <v/>
          </cell>
          <cell r="AZ41" t="str">
            <v/>
          </cell>
          <cell r="BA41" t="str">
            <v/>
          </cell>
          <cell r="BB41" t="str">
            <v/>
          </cell>
          <cell r="BC41" t="str">
            <v/>
          </cell>
          <cell r="BD41" t="str">
            <v/>
          </cell>
          <cell r="BE41" t="str">
            <v/>
          </cell>
          <cell r="BF41" t="str">
            <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t="str">
            <v/>
          </cell>
          <cell r="EZ41" t="str">
            <v/>
          </cell>
          <cell r="FA41" t="str">
            <v/>
          </cell>
          <cell r="FB41" t="str">
            <v/>
          </cell>
          <cell r="FC41" t="str">
            <v/>
          </cell>
          <cell r="FD41" t="str">
            <v/>
          </cell>
          <cell r="FE41" t="str">
            <v/>
          </cell>
          <cell r="FF41" t="str">
            <v/>
          </cell>
          <cell r="FG41" t="str">
            <v/>
          </cell>
          <cell r="FH41" t="str">
            <v/>
          </cell>
          <cell r="FI41" t="str">
            <v/>
          </cell>
          <cell r="FJ41" t="str">
            <v/>
          </cell>
          <cell r="FK41" t="str">
            <v/>
          </cell>
          <cell r="FL41" t="str">
            <v/>
          </cell>
          <cell r="FM41" t="str">
            <v/>
          </cell>
          <cell r="FN41" t="str">
            <v/>
          </cell>
          <cell r="FO41" t="str">
            <v/>
          </cell>
          <cell r="FP41" t="str">
            <v/>
          </cell>
          <cell r="FQ41" t="str">
            <v/>
          </cell>
          <cell r="FR41" t="str">
            <v/>
          </cell>
          <cell r="FS41" t="str">
            <v/>
          </cell>
          <cell r="FT41" t="str">
            <v/>
          </cell>
          <cell r="FU41" t="str">
            <v/>
          </cell>
          <cell r="FV41" t="str">
            <v/>
          </cell>
          <cell r="FW41" t="str">
            <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row>
        <row r="42">
          <cell r="A42" t="str">
            <v>AZ Auto Hrvatska</v>
          </cell>
          <cell r="C42" t="str">
            <v/>
          </cell>
          <cell r="D42" t="str">
            <v/>
          </cell>
          <cell r="E42" t="str">
            <v/>
          </cell>
          <cell r="F42" t="str">
            <v/>
          </cell>
          <cell r="G42" t="str">
            <v/>
          </cell>
          <cell r="H42" t="str">
            <v/>
          </cell>
          <cell r="I42" t="str">
            <v/>
          </cell>
          <cell r="J42" t="str">
            <v/>
          </cell>
          <cell r="K42" t="str">
            <v/>
          </cell>
          <cell r="L42" t="str">
            <v/>
          </cell>
          <cell r="M42" t="str">
            <v/>
          </cell>
          <cell r="N42" t="str">
            <v/>
          </cell>
          <cell r="O42" t="str">
            <v/>
          </cell>
          <cell r="P42" t="str">
            <v/>
          </cell>
          <cell r="AH42" t="str">
            <v/>
          </cell>
          <cell r="AI42" t="str">
            <v/>
          </cell>
          <cell r="AJ42" t="str">
            <v/>
          </cell>
          <cell r="AK42" t="str">
            <v/>
          </cell>
          <cell r="AL42" t="str">
            <v/>
          </cell>
          <cell r="AM42" t="str">
            <v/>
          </cell>
          <cell r="AN42" t="str">
            <v/>
          </cell>
          <cell r="AO42" t="str">
            <v/>
          </cell>
          <cell r="AP42" t="str">
            <v/>
          </cell>
          <cell r="AQ42" t="str">
            <v/>
          </cell>
          <cell r="AR42" t="str">
            <v/>
          </cell>
          <cell r="AS42" t="str">
            <v/>
          </cell>
          <cell r="AT42" t="str">
            <v/>
          </cell>
          <cell r="AU42" t="str">
            <v/>
          </cell>
          <cell r="AV42" t="str">
            <v/>
          </cell>
          <cell r="AW42" t="str">
            <v/>
          </cell>
          <cell r="AX42" t="str">
            <v/>
          </cell>
          <cell r="AY42" t="str">
            <v/>
          </cell>
          <cell r="AZ42" t="str">
            <v/>
          </cell>
          <cell r="BA42" t="str">
            <v/>
          </cell>
          <cell r="BB42" t="str">
            <v/>
          </cell>
          <cell r="BC42" t="str">
            <v/>
          </cell>
          <cell r="BD42" t="str">
            <v/>
          </cell>
          <cell r="BE42" t="str">
            <v/>
          </cell>
          <cell r="BF42" t="str">
            <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t="str">
            <v/>
          </cell>
          <cell r="EZ42" t="str">
            <v/>
          </cell>
          <cell r="FA42" t="str">
            <v/>
          </cell>
          <cell r="FB42" t="str">
            <v/>
          </cell>
          <cell r="FC42" t="str">
            <v/>
          </cell>
          <cell r="FD42" t="str">
            <v/>
          </cell>
          <cell r="FE42" t="str">
            <v/>
          </cell>
          <cell r="FF42" t="str">
            <v/>
          </cell>
          <cell r="FG42" t="str">
            <v/>
          </cell>
          <cell r="FH42" t="str">
            <v/>
          </cell>
          <cell r="FI42" t="str">
            <v/>
          </cell>
          <cell r="FJ42" t="str">
            <v/>
          </cell>
          <cell r="FK42" t="str">
            <v/>
          </cell>
          <cell r="FL42" t="str">
            <v/>
          </cell>
          <cell r="FM42" t="str">
            <v/>
          </cell>
          <cell r="FN42" t="str">
            <v/>
          </cell>
          <cell r="FO42" t="str">
            <v/>
          </cell>
          <cell r="FP42" t="str">
            <v/>
          </cell>
          <cell r="FQ42" t="str">
            <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row>
        <row r="43">
          <cell r="A43" t="str">
            <v>AC Rijeka - Zagreb</v>
          </cell>
          <cell r="C43" t="str">
            <v/>
          </cell>
          <cell r="D43" t="str">
            <v/>
          </cell>
          <cell r="E43" t="str">
            <v/>
          </cell>
          <cell r="F43" t="str">
            <v/>
          </cell>
          <cell r="G43" t="str">
            <v/>
          </cell>
          <cell r="H43" t="str">
            <v/>
          </cell>
          <cell r="I43" t="str">
            <v/>
          </cell>
          <cell r="J43" t="str">
            <v/>
          </cell>
          <cell r="K43" t="str">
            <v/>
          </cell>
          <cell r="L43" t="str">
            <v/>
          </cell>
          <cell r="M43" t="str">
            <v/>
          </cell>
          <cell r="N43" t="str">
            <v/>
          </cell>
          <cell r="O43" t="str">
            <v/>
          </cell>
          <cell r="P43" t="str">
            <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t="str">
            <v/>
          </cell>
          <cell r="EM43" t="str">
            <v/>
          </cell>
          <cell r="EN43" t="str">
            <v/>
          </cell>
          <cell r="EO43" t="str">
            <v/>
          </cell>
          <cell r="EP43" t="str">
            <v/>
          </cell>
          <cell r="EQ43" t="str">
            <v/>
          </cell>
          <cell r="ER43" t="str">
            <v/>
          </cell>
          <cell r="ES43" t="str">
            <v/>
          </cell>
          <cell r="ET43" t="str">
            <v/>
          </cell>
          <cell r="EU43" t="str">
            <v/>
          </cell>
          <cell r="EV43" t="str">
            <v/>
          </cell>
          <cell r="EW43" t="str">
            <v/>
          </cell>
          <cell r="EX43" t="str">
            <v/>
          </cell>
          <cell r="EY43" t="str">
            <v/>
          </cell>
          <cell r="EZ43" t="str">
            <v/>
          </cell>
          <cell r="FA43" t="str">
            <v/>
          </cell>
          <cell r="FB43" t="str">
            <v/>
          </cell>
          <cell r="FC43" t="str">
            <v/>
          </cell>
          <cell r="FD43" t="str">
            <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t="str">
            <v/>
          </cell>
          <cell r="EZ44" t="str">
            <v/>
          </cell>
          <cell r="FA44" t="str">
            <v/>
          </cell>
          <cell r="FB44" t="str">
            <v/>
          </cell>
          <cell r="FC44" t="str">
            <v/>
          </cell>
          <cell r="FD44" t="str">
            <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t="str">
            <v/>
          </cell>
          <cell r="EZ45" t="str">
            <v/>
          </cell>
          <cell r="FA45" t="str">
            <v/>
          </cell>
          <cell r="FB45" t="str">
            <v/>
          </cell>
          <cell r="FC45" t="str">
            <v/>
          </cell>
          <cell r="FD45" t="str">
            <v/>
          </cell>
          <cell r="FE45" t="str">
            <v/>
          </cell>
          <cell r="FF45" t="str">
            <v/>
          </cell>
          <cell r="FG45" t="str">
            <v/>
          </cell>
          <cell r="FH45" t="str">
            <v/>
          </cell>
          <cell r="FI45" t="str">
            <v/>
          </cell>
          <cell r="FJ45" t="str">
            <v/>
          </cell>
          <cell r="FK45" t="str">
            <v/>
          </cell>
          <cell r="FL45" t="str">
            <v/>
          </cell>
          <cell r="FM45" t="str">
            <v/>
          </cell>
          <cell r="FN45" t="str">
            <v/>
          </cell>
          <cell r="FO45" t="str">
            <v/>
          </cell>
          <cell r="FP45" t="str">
            <v/>
          </cell>
          <cell r="FQ45" t="str">
            <v/>
          </cell>
          <cell r="FR45" t="str">
            <v/>
          </cell>
          <cell r="FS45" t="str">
            <v/>
          </cell>
          <cell r="FT45" t="str">
            <v/>
          </cell>
          <cell r="FU45" t="str">
            <v/>
          </cell>
          <cell r="FV45" t="str">
            <v/>
          </cell>
          <cell r="FW45" t="str">
            <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t="str">
            <v/>
          </cell>
          <cell r="EZ46" t="str">
            <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cell r="FV46" t="str">
            <v/>
          </cell>
          <cell r="FW46" t="str">
            <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row>
        <row r="47">
          <cell r="A47">
            <v>0</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row>
        <row r="48">
          <cell r="A48" t="str">
            <v>AZ Treći horizont</v>
          </cell>
          <cell r="AH48" t="str">
            <v/>
          </cell>
          <cell r="AI48" t="str">
            <v/>
          </cell>
          <cell r="AJ48" t="str">
            <v/>
          </cell>
          <cell r="AK48" t="str">
            <v/>
          </cell>
          <cell r="AL48" t="str">
            <v/>
          </cell>
          <cell r="AM48" t="str">
            <v/>
          </cell>
          <cell r="AN48" t="str">
            <v/>
          </cell>
          <cell r="AO48" t="str">
            <v/>
          </cell>
          <cell r="AP48" t="str">
            <v/>
          </cell>
          <cell r="AQ48" t="str">
            <v/>
          </cell>
          <cell r="AR48" t="str">
            <v/>
          </cell>
          <cell r="AS48" t="str">
            <v/>
          </cell>
          <cell r="AT48" t="str">
            <v/>
          </cell>
          <cell r="AU48" t="str">
            <v/>
          </cell>
          <cell r="AV48" t="str">
            <v/>
          </cell>
          <cell r="AW48" t="str">
            <v/>
          </cell>
          <cell r="AX48" t="str">
            <v/>
          </cell>
          <cell r="AY48" t="str">
            <v/>
          </cell>
          <cell r="AZ48" t="str">
            <v/>
          </cell>
          <cell r="BA48" t="str">
            <v/>
          </cell>
          <cell r="BB48" t="str">
            <v/>
          </cell>
          <cell r="BC48" t="str">
            <v/>
          </cell>
          <cell r="BD48" t="str">
            <v/>
          </cell>
          <cell r="BE48" t="str">
            <v/>
          </cell>
          <cell r="BF48" t="str">
            <v/>
          </cell>
          <cell r="BG48" t="str">
            <v/>
          </cell>
          <cell r="BH48" t="str">
            <v/>
          </cell>
          <cell r="BI48" t="str">
            <v/>
          </cell>
          <cell r="BJ48" t="str">
            <v/>
          </cell>
          <cell r="BK48" t="str">
            <v/>
          </cell>
          <cell r="BL48" t="str">
            <v/>
          </cell>
          <cell r="BM48" t="str">
            <v/>
          </cell>
          <cell r="BN48" t="str">
            <v/>
          </cell>
          <cell r="BO48" t="str">
            <v/>
          </cell>
          <cell r="BP48" t="str">
            <v/>
          </cell>
          <cell r="BQ48" t="str">
            <v/>
          </cell>
          <cell r="BR48" t="str">
            <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t="str">
            <v/>
          </cell>
          <cell r="CV48" t="str">
            <v/>
          </cell>
          <cell r="CW48" t="str">
            <v/>
          </cell>
          <cell r="CX48" t="str">
            <v/>
          </cell>
          <cell r="CY48" t="str">
            <v/>
          </cell>
          <cell r="CZ48" t="str">
            <v/>
          </cell>
          <cell r="DA48" t="str">
            <v/>
          </cell>
          <cell r="DB48" t="str">
            <v/>
          </cell>
          <cell r="DC48" t="str">
            <v/>
          </cell>
          <cell r="DD48" t="str">
            <v/>
          </cell>
          <cell r="DE48" t="str">
            <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cell r="EA48" t="str">
            <v/>
          </cell>
          <cell r="EB48" t="str">
            <v/>
          </cell>
          <cell r="EC48" t="str">
            <v/>
          </cell>
          <cell r="ED48" t="str">
            <v/>
          </cell>
          <cell r="EE48" t="str">
            <v/>
          </cell>
          <cell r="EF48" t="str">
            <v/>
          </cell>
          <cell r="EG48" t="str">
            <v/>
          </cell>
          <cell r="EH48" t="str">
            <v/>
          </cell>
          <cell r="EI48" t="str">
            <v/>
          </cell>
          <cell r="EJ48" t="str">
            <v/>
          </cell>
          <cell r="EK48" t="str">
            <v/>
          </cell>
          <cell r="EL48" t="str">
            <v/>
          </cell>
          <cell r="EM48" t="str">
            <v/>
          </cell>
          <cell r="EN48" t="str">
            <v/>
          </cell>
          <cell r="EO48" t="str">
            <v/>
          </cell>
          <cell r="EP48" t="str">
            <v/>
          </cell>
          <cell r="EQ48" t="str">
            <v/>
          </cell>
          <cell r="ER48" t="str">
            <v/>
          </cell>
          <cell r="ES48" t="str">
            <v/>
          </cell>
          <cell r="ET48" t="str">
            <v/>
          </cell>
          <cell r="EU48" t="str">
            <v/>
          </cell>
          <cell r="EV48" t="str">
            <v/>
          </cell>
          <cell r="EW48" t="str">
            <v/>
          </cell>
          <cell r="EX48" t="str">
            <v/>
          </cell>
          <cell r="EY48" t="str">
            <v/>
          </cell>
          <cell r="EZ48" t="str">
            <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t="str">
            <v/>
          </cell>
          <cell r="AI50" t="str">
            <v/>
          </cell>
          <cell r="AJ50" t="str">
            <v/>
          </cell>
          <cell r="AK50" t="str">
            <v/>
          </cell>
          <cell r="AL50" t="str">
            <v/>
          </cell>
          <cell r="AM50" t="str">
            <v/>
          </cell>
          <cell r="AN50" t="str">
            <v/>
          </cell>
          <cell r="AO50" t="str">
            <v/>
          </cell>
          <cell r="AP50" t="str">
            <v/>
          </cell>
          <cell r="AQ50" t="str">
            <v/>
          </cell>
          <cell r="AR50" t="str">
            <v/>
          </cell>
          <cell r="AS50" t="str">
            <v/>
          </cell>
          <cell r="AT50" t="str">
            <v/>
          </cell>
          <cell r="AU50" t="str">
            <v/>
          </cell>
          <cell r="AV50" t="str">
            <v/>
          </cell>
          <cell r="AW50" t="str">
            <v/>
          </cell>
          <cell r="AX50" t="str">
            <v/>
          </cell>
          <cell r="AY50" t="str">
            <v/>
          </cell>
          <cell r="AZ50" t="str">
            <v/>
          </cell>
          <cell r="BA50" t="str">
            <v/>
          </cell>
          <cell r="BB50" t="str">
            <v/>
          </cell>
          <cell r="BC50" t="str">
            <v/>
          </cell>
          <cell r="BD50" t="str">
            <v/>
          </cell>
          <cell r="BE50" t="str">
            <v/>
          </cell>
          <cell r="BF50" t="str">
            <v/>
          </cell>
          <cell r="BG50" t="str">
            <v/>
          </cell>
          <cell r="BH50" t="str">
            <v/>
          </cell>
          <cell r="BI50" t="str">
            <v/>
          </cell>
          <cell r="BJ50" t="str">
            <v/>
          </cell>
          <cell r="BK50" t="str">
            <v/>
          </cell>
          <cell r="BL50" t="str">
            <v/>
          </cell>
          <cell r="BM50" t="str">
            <v/>
          </cell>
          <cell r="BN50" t="str">
            <v/>
          </cell>
          <cell r="BO50" t="str">
            <v/>
          </cell>
          <cell r="BP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E50" t="str">
            <v/>
          </cell>
          <cell r="DF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cell r="EA50" t="str">
            <v/>
          </cell>
          <cell r="EB50" t="str">
            <v/>
          </cell>
          <cell r="EC50" t="str">
            <v/>
          </cell>
          <cell r="ED50" t="str">
            <v/>
          </cell>
          <cell r="EE50" t="str">
            <v/>
          </cell>
          <cell r="EF50" t="str">
            <v/>
          </cell>
          <cell r="EG50" t="str">
            <v/>
          </cell>
          <cell r="EH50" t="str">
            <v/>
          </cell>
          <cell r="EI50" t="str">
            <v/>
          </cell>
          <cell r="EJ50" t="str">
            <v/>
          </cell>
          <cell r="EK50" t="str">
            <v/>
          </cell>
          <cell r="EL50" t="str">
            <v/>
          </cell>
          <cell r="EM50" t="str">
            <v/>
          </cell>
          <cell r="EN50" t="str">
            <v/>
          </cell>
          <cell r="EO50" t="str">
            <v/>
          </cell>
          <cell r="EP50" t="str">
            <v/>
          </cell>
          <cell r="EQ50" t="str">
            <v/>
          </cell>
          <cell r="ER50" t="str">
            <v/>
          </cell>
          <cell r="ES50" t="str">
            <v/>
          </cell>
          <cell r="ET50" t="str">
            <v/>
          </cell>
          <cell r="EU50" t="str">
            <v/>
          </cell>
          <cell r="EV50" t="str">
            <v/>
          </cell>
          <cell r="EW50" t="str">
            <v/>
          </cell>
          <cell r="EX50" t="str">
            <v/>
          </cell>
          <cell r="EY50" t="str">
            <v/>
          </cell>
          <cell r="EZ50" t="str">
            <v/>
          </cell>
          <cell r="FA50" t="str">
            <v/>
          </cell>
          <cell r="FB50" t="str">
            <v/>
          </cell>
          <cell r="FC50" t="str">
            <v/>
          </cell>
          <cell r="FD50" t="str">
            <v/>
          </cell>
          <cell r="FE50" t="str">
            <v/>
          </cell>
          <cell r="FF50" t="str">
            <v/>
          </cell>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t="str">
            <v/>
          </cell>
          <cell r="GC50" t="str">
            <v/>
          </cell>
          <cell r="GD50" t="str">
            <v/>
          </cell>
          <cell r="GE50" t="str">
            <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
          </cell>
          <cell r="HB50" t="str">
            <v/>
          </cell>
          <cell r="HC50" t="str">
            <v/>
          </cell>
          <cell r="HD50" t="str">
            <v/>
          </cell>
          <cell r="HE50" t="str">
            <v/>
          </cell>
          <cell r="HF50" t="str">
            <v/>
          </cell>
          <cell r="HG50" t="str">
            <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t="str">
            <v/>
          </cell>
          <cell r="EZ52" t="str">
            <v/>
          </cell>
          <cell r="FA52" t="str">
            <v/>
          </cell>
          <cell r="FB52" t="str">
            <v/>
          </cell>
          <cell r="FC52" t="str">
            <v/>
          </cell>
          <cell r="FD52" t="str">
            <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
          </cell>
          <cell r="FU52" t="str">
            <v/>
          </cell>
          <cell r="FV52" t="str">
            <v/>
          </cell>
          <cell r="FW52" t="str">
            <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t="str">
            <v/>
          </cell>
          <cell r="EZ53" t="str">
            <v/>
          </cell>
          <cell r="FA53" t="str">
            <v/>
          </cell>
          <cell r="FB53" t="str">
            <v/>
          </cell>
          <cell r="FC53" t="str">
            <v/>
          </cell>
          <cell r="FD53" t="str">
            <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t="str">
            <v/>
          </cell>
          <cell r="EZ54" t="str">
            <v/>
          </cell>
          <cell r="FA54" t="str">
            <v/>
          </cell>
          <cell r="FB54" t="str">
            <v/>
          </cell>
          <cell r="FC54" t="str">
            <v/>
          </cell>
          <cell r="FD54" t="str">
            <v/>
          </cell>
          <cell r="FE54" t="str">
            <v/>
          </cell>
          <cell r="FF54" t="str">
            <v/>
          </cell>
          <cell r="FG54" t="str">
            <v/>
          </cell>
          <cell r="FH54" t="str">
            <v/>
          </cell>
          <cell r="FI54" t="str">
            <v/>
          </cell>
          <cell r="FJ54" t="str">
            <v/>
          </cell>
          <cell r="FK54" t="str">
            <v/>
          </cell>
          <cell r="FL54" t="str">
            <v/>
          </cell>
          <cell r="FM54" t="str">
            <v/>
          </cell>
          <cell r="FN54" t="str">
            <v/>
          </cell>
          <cell r="FO54" t="str">
            <v/>
          </cell>
          <cell r="FP54" t="str">
            <v/>
          </cell>
          <cell r="FQ54" t="str">
            <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t="str">
            <v/>
          </cell>
          <cell r="EZ55" t="str">
            <v/>
          </cell>
          <cell r="FA55" t="str">
            <v/>
          </cell>
          <cell r="FB55" t="str">
            <v/>
          </cell>
          <cell r="FC55" t="str">
            <v/>
          </cell>
          <cell r="FD55" t="str">
            <v/>
          </cell>
          <cell r="FE55" t="str">
            <v/>
          </cell>
          <cell r="FF55" t="str">
            <v/>
          </cell>
          <cell r="FG55" t="str">
            <v/>
          </cell>
          <cell r="FH55" t="str">
            <v/>
          </cell>
          <cell r="FI55" t="str">
            <v/>
          </cell>
          <cell r="FJ55" t="str">
            <v/>
          </cell>
          <cell r="FK55" t="str">
            <v/>
          </cell>
          <cell r="FL55" t="str">
            <v/>
          </cell>
          <cell r="FM55" t="str">
            <v/>
          </cell>
          <cell r="FN55" t="str">
            <v/>
          </cell>
          <cell r="FO55" t="str">
            <v/>
          </cell>
          <cell r="FP55" t="str">
            <v/>
          </cell>
          <cell r="FQ55" t="str">
            <v/>
          </cell>
          <cell r="FR55" t="str">
            <v/>
          </cell>
          <cell r="FS55" t="str">
            <v/>
          </cell>
          <cell r="FT55" t="str">
            <v/>
          </cell>
          <cell r="FU55" t="str">
            <v/>
          </cell>
          <cell r="FV55" t="str">
            <v/>
          </cell>
          <cell r="FW55" t="str">
            <v/>
          </cell>
          <cell r="FX55" t="str">
            <v/>
          </cell>
          <cell r="FY55" t="str">
            <v/>
          </cell>
          <cell r="FZ55" t="str">
            <v/>
          </cell>
          <cell r="GA55" t="str">
            <v/>
          </cell>
          <cell r="GB55" t="str">
            <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t="str">
            <v/>
          </cell>
          <cell r="EZ56" t="str">
            <v/>
          </cell>
          <cell r="FA56" t="str">
            <v/>
          </cell>
          <cell r="FB56" t="str">
            <v/>
          </cell>
          <cell r="FC56" t="str">
            <v/>
          </cell>
          <cell r="FD56" t="str">
            <v/>
          </cell>
          <cell r="FE56" t="str">
            <v/>
          </cell>
          <cell r="FF56" t="str">
            <v/>
          </cell>
          <cell r="FG56" t="str">
            <v/>
          </cell>
          <cell r="FH56" t="str">
            <v/>
          </cell>
          <cell r="FI56" t="str">
            <v/>
          </cell>
          <cell r="FJ56" t="str">
            <v/>
          </cell>
          <cell r="FK56" t="str">
            <v/>
          </cell>
          <cell r="FL56" t="str">
            <v/>
          </cell>
          <cell r="FM56" t="str">
            <v/>
          </cell>
          <cell r="FN56" t="str">
            <v/>
          </cell>
          <cell r="FO56" t="str">
            <v/>
          </cell>
          <cell r="FP56" t="str">
            <v/>
          </cell>
          <cell r="FQ56" t="str">
            <v/>
          </cell>
          <cell r="FR56" t="str">
            <v/>
          </cell>
          <cell r="FS56" t="str">
            <v/>
          </cell>
          <cell r="FT56" t="str">
            <v/>
          </cell>
          <cell r="FU56" t="str">
            <v/>
          </cell>
          <cell r="FV56" t="str">
            <v/>
          </cell>
          <cell r="FW56" t="str">
            <v/>
          </cell>
          <cell r="FX56" t="str">
            <v/>
          </cell>
          <cell r="FY56" t="str">
            <v/>
          </cell>
          <cell r="FZ56" t="str">
            <v/>
          </cell>
          <cell r="GA56" t="str">
            <v/>
          </cell>
          <cell r="GB56" t="str">
            <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t="str">
            <v/>
          </cell>
          <cell r="EZ57" t="str">
            <v/>
          </cell>
          <cell r="FA57" t="str">
            <v/>
          </cell>
          <cell r="FB57" t="str">
            <v/>
          </cell>
          <cell r="FC57" t="str">
            <v/>
          </cell>
          <cell r="FD57" t="str">
            <v/>
          </cell>
          <cell r="FE57" t="str">
            <v/>
          </cell>
          <cell r="FF57" t="str">
            <v/>
          </cell>
          <cell r="FG57" t="str">
            <v/>
          </cell>
          <cell r="FH57" t="str">
            <v/>
          </cell>
          <cell r="FI57" t="str">
            <v/>
          </cell>
          <cell r="FJ57" t="str">
            <v/>
          </cell>
          <cell r="FK57" t="str">
            <v/>
          </cell>
          <cell r="FL57" t="str">
            <v/>
          </cell>
          <cell r="FM57" t="str">
            <v/>
          </cell>
          <cell r="FN57" t="str">
            <v/>
          </cell>
          <cell r="FO57" t="str">
            <v/>
          </cell>
          <cell r="FP57" t="str">
            <v/>
          </cell>
          <cell r="FQ57" t="str">
            <v/>
          </cell>
          <cell r="FR57" t="str">
            <v/>
          </cell>
          <cell r="FS57" t="str">
            <v/>
          </cell>
          <cell r="FT57" t="str">
            <v/>
          </cell>
          <cell r="FU57" t="str">
            <v/>
          </cell>
          <cell r="FV57" t="str">
            <v/>
          </cell>
          <cell r="FW57" t="str">
            <v/>
          </cell>
          <cell r="FX57" t="str">
            <v/>
          </cell>
          <cell r="FY57" t="str">
            <v/>
          </cell>
          <cell r="FZ57" t="str">
            <v/>
          </cell>
          <cell r="GA57" t="str">
            <v/>
          </cell>
          <cell r="GB57" t="str">
            <v/>
          </cell>
          <cell r="GC57" t="str">
            <v/>
          </cell>
          <cell r="GD57" t="str">
            <v/>
          </cell>
          <cell r="GE57" t="str">
            <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t="str">
            <v/>
          </cell>
          <cell r="DP58" t="str">
            <v/>
          </cell>
          <cell r="DQ58" t="str">
            <v/>
          </cell>
          <cell r="DR58" t="str">
            <v/>
          </cell>
          <cell r="DS58" t="str">
            <v/>
          </cell>
          <cell r="DT58" t="str">
            <v/>
          </cell>
          <cell r="DU58" t="str">
            <v/>
          </cell>
          <cell r="DV58" t="str">
            <v/>
          </cell>
          <cell r="DW58" t="str">
            <v/>
          </cell>
          <cell r="DX58" t="str">
            <v/>
          </cell>
          <cell r="DY58" t="str">
            <v/>
          </cell>
          <cell r="DZ58" t="str">
            <v/>
          </cell>
          <cell r="EA58" t="str">
            <v/>
          </cell>
          <cell r="EB58" t="str">
            <v/>
          </cell>
          <cell r="EC58" t="str">
            <v/>
          </cell>
          <cell r="ED58" t="str">
            <v/>
          </cell>
          <cell r="EE58" t="str">
            <v/>
          </cell>
          <cell r="EF58" t="str">
            <v/>
          </cell>
          <cell r="EG58" t="str">
            <v/>
          </cell>
          <cell r="EH58" t="str">
            <v/>
          </cell>
          <cell r="EI58" t="str">
            <v/>
          </cell>
          <cell r="EJ58" t="str">
            <v/>
          </cell>
          <cell r="EK58" t="str">
            <v/>
          </cell>
          <cell r="EL58" t="str">
            <v/>
          </cell>
          <cell r="EM58" t="str">
            <v/>
          </cell>
          <cell r="EN58" t="str">
            <v/>
          </cell>
          <cell r="EO58" t="str">
            <v/>
          </cell>
          <cell r="EP58" t="str">
            <v/>
          </cell>
          <cell r="EQ58" t="str">
            <v/>
          </cell>
          <cell r="ER58" t="str">
            <v/>
          </cell>
          <cell r="ES58" t="str">
            <v/>
          </cell>
          <cell r="ET58" t="str">
            <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t="str">
            <v/>
          </cell>
          <cell r="GC58" t="str">
            <v/>
          </cell>
          <cell r="GD58" t="str">
            <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t="str">
            <v/>
          </cell>
          <cell r="EZ59" t="str">
            <v/>
          </cell>
          <cell r="FA59" t="str">
            <v/>
          </cell>
          <cell r="FB59" t="str">
            <v/>
          </cell>
          <cell r="FC59" t="str">
            <v/>
          </cell>
          <cell r="FD59" t="str">
            <v/>
          </cell>
          <cell r="FE59" t="str">
            <v/>
          </cell>
          <cell r="FF59" t="str">
            <v/>
          </cell>
          <cell r="FG59" t="str">
            <v/>
          </cell>
          <cell r="FH59" t="str">
            <v/>
          </cell>
          <cell r="FI59" t="str">
            <v/>
          </cell>
          <cell r="FJ59" t="str">
            <v/>
          </cell>
          <cell r="FK59" t="str">
            <v/>
          </cell>
          <cell r="FL59" t="str">
            <v/>
          </cell>
          <cell r="FM59" t="str">
            <v/>
          </cell>
          <cell r="FN59" t="str">
            <v/>
          </cell>
          <cell r="FO59" t="str">
            <v/>
          </cell>
          <cell r="FP59" t="str">
            <v/>
          </cell>
          <cell r="FQ59" t="str">
            <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t="str">
            <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t="str">
            <v/>
          </cell>
          <cell r="EZ61" t="str">
            <v/>
          </cell>
          <cell r="FA61" t="str">
            <v/>
          </cell>
          <cell r="FB61" t="str">
            <v/>
          </cell>
          <cell r="FC61" t="str">
            <v/>
          </cell>
          <cell r="FD61" t="str">
            <v/>
          </cell>
          <cell r="FE61" t="str">
            <v/>
          </cell>
          <cell r="FF61" t="str">
            <v/>
          </cell>
          <cell r="FG61" t="str">
            <v/>
          </cell>
          <cell r="FH61" t="str">
            <v/>
          </cell>
          <cell r="FI61" t="str">
            <v/>
          </cell>
          <cell r="FJ61" t="str">
            <v/>
          </cell>
          <cell r="FK61" t="str">
            <v/>
          </cell>
          <cell r="FL61" t="str">
            <v/>
          </cell>
          <cell r="FM61" t="str">
            <v/>
          </cell>
          <cell r="FN61" t="str">
            <v/>
          </cell>
          <cell r="FO61" t="str">
            <v/>
          </cell>
          <cell r="FP61" t="str">
            <v/>
          </cell>
          <cell r="FQ61" t="str">
            <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t="str">
            <v/>
          </cell>
          <cell r="CT62" t="str">
            <v/>
          </cell>
          <cell r="CU62" t="str">
            <v/>
          </cell>
          <cell r="CV62" t="str">
            <v/>
          </cell>
          <cell r="CW62" t="str">
            <v/>
          </cell>
          <cell r="CX62" t="str">
            <v/>
          </cell>
          <cell r="CY62" t="str">
            <v/>
          </cell>
          <cell r="CZ62" t="str">
            <v/>
          </cell>
          <cell r="DA62" t="str">
            <v/>
          </cell>
          <cell r="DB62" t="str">
            <v/>
          </cell>
          <cell r="DC62" t="str">
            <v/>
          </cell>
          <cell r="DD62" t="str">
            <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t="str">
            <v/>
          </cell>
          <cell r="DW62" t="str">
            <v/>
          </cell>
          <cell r="DX62" t="str">
            <v/>
          </cell>
          <cell r="DY62" t="str">
            <v/>
          </cell>
          <cell r="DZ62" t="str">
            <v/>
          </cell>
          <cell r="EA62" t="str">
            <v/>
          </cell>
          <cell r="EB62" t="str">
            <v/>
          </cell>
          <cell r="EC62" t="str">
            <v/>
          </cell>
          <cell r="ED62" t="str">
            <v/>
          </cell>
          <cell r="EE62" t="str">
            <v/>
          </cell>
          <cell r="EF62" t="str">
            <v/>
          </cell>
          <cell r="EG62" t="str">
            <v/>
          </cell>
          <cell r="EH62" t="str">
            <v/>
          </cell>
          <cell r="EI62" t="str">
            <v/>
          </cell>
          <cell r="EJ62" t="str">
            <v/>
          </cell>
          <cell r="EK62" t="str">
            <v/>
          </cell>
          <cell r="EL62" t="str">
            <v/>
          </cell>
          <cell r="EM62" t="str">
            <v/>
          </cell>
          <cell r="EN62" t="str">
            <v/>
          </cell>
          <cell r="EO62" t="str">
            <v/>
          </cell>
          <cell r="EP62" t="str">
            <v/>
          </cell>
          <cell r="EQ62" t="str">
            <v/>
          </cell>
          <cell r="ER62" t="str">
            <v/>
          </cell>
          <cell r="ES62" t="str">
            <v/>
          </cell>
          <cell r="ET62" t="str">
            <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t="str">
            <v/>
          </cell>
          <cell r="EZ63" t="str">
            <v/>
          </cell>
          <cell r="FA63" t="str">
            <v/>
          </cell>
          <cell r="FB63" t="str">
            <v/>
          </cell>
          <cell r="FC63" t="str">
            <v/>
          </cell>
          <cell r="FD63" t="str">
            <v/>
          </cell>
          <cell r="FE63" t="str">
            <v/>
          </cell>
          <cell r="FF63" t="str">
            <v/>
          </cell>
          <cell r="FG63" t="str">
            <v/>
          </cell>
          <cell r="FH63" t="str">
            <v/>
          </cell>
          <cell r="FI63" t="str">
            <v/>
          </cell>
          <cell r="FJ63" t="str">
            <v/>
          </cell>
          <cell r="FK63" t="str">
            <v/>
          </cell>
          <cell r="FL63" t="str">
            <v/>
          </cell>
          <cell r="FM63" t="str">
            <v/>
          </cell>
          <cell r="FN63" t="str">
            <v/>
          </cell>
          <cell r="FO63" t="str">
            <v/>
          </cell>
          <cell r="FP63" t="str">
            <v/>
          </cell>
          <cell r="FQ63" t="str">
            <v/>
          </cell>
          <cell r="FR63" t="str">
            <v/>
          </cell>
          <cell r="FS63" t="str">
            <v/>
          </cell>
          <cell r="FT63" t="str">
            <v/>
          </cell>
          <cell r="FU63" t="str">
            <v/>
          </cell>
          <cell r="FV63" t="str">
            <v/>
          </cell>
          <cell r="FW63" t="str">
            <v/>
          </cell>
          <cell r="FX63" t="str">
            <v/>
          </cell>
          <cell r="FY63" t="str">
            <v/>
          </cell>
          <cell r="FZ63" t="str">
            <v/>
          </cell>
          <cell r="GA63" t="str">
            <v/>
          </cell>
          <cell r="GB63" t="str">
            <v/>
          </cell>
          <cell r="GC63" t="str">
            <v/>
          </cell>
          <cell r="GD63" t="str">
            <v/>
          </cell>
          <cell r="GE63" t="str">
            <v/>
          </cell>
          <cell r="GF63" t="str">
            <v/>
          </cell>
          <cell r="GG63" t="str">
            <v/>
          </cell>
          <cell r="GH63" t="str">
            <v/>
          </cell>
          <cell r="GI63" t="str">
            <v/>
          </cell>
          <cell r="GJ63" t="str">
            <v/>
          </cell>
          <cell r="GK63" t="str">
            <v/>
          </cell>
          <cell r="GL63" t="str">
            <v/>
          </cell>
          <cell r="GM63" t="str">
            <v/>
          </cell>
          <cell r="GN63" t="str">
            <v/>
          </cell>
          <cell r="GO63" t="str">
            <v/>
          </cell>
          <cell r="GP63" t="str">
            <v/>
          </cell>
          <cell r="GQ63" t="str">
            <v/>
          </cell>
          <cell r="GR63" t="str">
            <v/>
          </cell>
          <cell r="GS63" t="str">
            <v/>
          </cell>
          <cell r="GT63" t="str">
            <v/>
          </cell>
          <cell r="GU63" t="str">
            <v/>
          </cell>
          <cell r="GV63" t="str">
            <v/>
          </cell>
          <cell r="GW63" t="str">
            <v/>
          </cell>
          <cell r="GX63" t="str">
            <v/>
          </cell>
          <cell r="GY63" t="str">
            <v/>
          </cell>
          <cell r="GZ63" t="str">
            <v/>
          </cell>
          <cell r="HA63" t="str">
            <v/>
          </cell>
          <cell r="HB63" t="str">
            <v/>
          </cell>
          <cell r="HC63" t="str">
            <v/>
          </cell>
          <cell r="HD63" t="str">
            <v/>
          </cell>
          <cell r="HE63" t="str">
            <v/>
          </cell>
          <cell r="HF63" t="str">
            <v/>
          </cell>
          <cell r="HG63" t="str">
            <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t="str">
            <v/>
          </cell>
          <cell r="EZ64" t="str">
            <v/>
          </cell>
          <cell r="FA64" t="str">
            <v/>
          </cell>
          <cell r="FB64" t="str">
            <v/>
          </cell>
          <cell r="FC64" t="str">
            <v/>
          </cell>
          <cell r="FD64" t="str">
            <v/>
          </cell>
          <cell r="FE64" t="str">
            <v/>
          </cell>
          <cell r="FF64" t="str">
            <v/>
          </cell>
          <cell r="FG64" t="str">
            <v/>
          </cell>
          <cell r="FH64" t="str">
            <v/>
          </cell>
          <cell r="FI64" t="str">
            <v/>
          </cell>
          <cell r="FJ64" t="str">
            <v/>
          </cell>
          <cell r="FK64" t="str">
            <v/>
          </cell>
          <cell r="FL64" t="str">
            <v/>
          </cell>
          <cell r="FM64" t="str">
            <v/>
          </cell>
          <cell r="FN64" t="str">
            <v/>
          </cell>
          <cell r="FO64" t="str">
            <v/>
          </cell>
          <cell r="FP64" t="str">
            <v/>
          </cell>
          <cell r="FQ64" t="str">
            <v/>
          </cell>
          <cell r="FR64" t="str">
            <v/>
          </cell>
          <cell r="FS64" t="str">
            <v/>
          </cell>
          <cell r="FT64" t="str">
            <v/>
          </cell>
          <cell r="FU64" t="str">
            <v/>
          </cell>
          <cell r="FV64" t="str">
            <v/>
          </cell>
          <cell r="FW64" t="str">
            <v/>
          </cell>
          <cell r="FX64" t="str">
            <v/>
          </cell>
          <cell r="FY64" t="str">
            <v/>
          </cell>
          <cell r="FZ64" t="str">
            <v/>
          </cell>
          <cell r="GA64" t="str">
            <v/>
          </cell>
          <cell r="GB64" t="str">
            <v/>
          </cell>
          <cell r="GC64" t="str">
            <v/>
          </cell>
          <cell r="GD64" t="str">
            <v/>
          </cell>
          <cell r="GE64" t="str">
            <v/>
          </cell>
          <cell r="GF64" t="str">
            <v/>
          </cell>
          <cell r="GG64" t="str">
            <v/>
          </cell>
          <cell r="GH64" t="str">
            <v/>
          </cell>
          <cell r="GI64" t="str">
            <v/>
          </cell>
          <cell r="GJ64" t="str">
            <v/>
          </cell>
          <cell r="GK64" t="str">
            <v/>
          </cell>
          <cell r="GL64" t="str">
            <v/>
          </cell>
          <cell r="GM64" t="str">
            <v/>
          </cell>
          <cell r="GN64" t="str">
            <v/>
          </cell>
          <cell r="GO64" t="str">
            <v/>
          </cell>
          <cell r="GP64" t="str">
            <v/>
          </cell>
          <cell r="GQ64" t="str">
            <v/>
          </cell>
          <cell r="GR64" t="str">
            <v/>
          </cell>
          <cell r="GS64" t="str">
            <v/>
          </cell>
          <cell r="GT64" t="str">
            <v/>
          </cell>
          <cell r="GU64" t="str">
            <v/>
          </cell>
          <cell r="GV64" t="str">
            <v/>
          </cell>
          <cell r="GW64" t="str">
            <v/>
          </cell>
          <cell r="GX64" t="str">
            <v/>
          </cell>
          <cell r="GY64" t="str">
            <v/>
          </cell>
          <cell r="GZ64" t="str">
            <v/>
          </cell>
          <cell r="HA64" t="str">
            <v/>
          </cell>
          <cell r="HB64" t="str">
            <v/>
          </cell>
          <cell r="HC64" t="str">
            <v/>
          </cell>
          <cell r="HD64" t="str">
            <v/>
          </cell>
          <cell r="HE64" t="str">
            <v/>
          </cell>
          <cell r="HF64" t="str">
            <v/>
          </cell>
          <cell r="HG64" t="str">
            <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cell r="FV65" t="str">
            <v/>
          </cell>
          <cell r="FW65" t="str">
            <v/>
          </cell>
          <cell r="FX65" t="str">
            <v/>
          </cell>
          <cell r="FY65" t="str">
            <v/>
          </cell>
          <cell r="FZ65" t="str">
            <v/>
          </cell>
          <cell r="GA65" t="str">
            <v/>
          </cell>
          <cell r="GB65" t="str">
            <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cell r="FV66" t="str">
            <v/>
          </cell>
          <cell r="FW66" t="str">
            <v/>
          </cell>
          <cell r="FX66" t="str">
            <v/>
          </cell>
          <cell r="FY66" t="str">
            <v/>
          </cell>
          <cell r="FZ66" t="str">
            <v/>
          </cell>
          <cell r="GA66" t="str">
            <v/>
          </cell>
          <cell r="GB66" t="str">
            <v/>
          </cell>
          <cell r="GC66" t="str">
            <v/>
          </cell>
          <cell r="GD66" t="str">
            <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t="str">
            <v/>
          </cell>
          <cell r="EZ67" t="str">
            <v/>
          </cell>
          <cell r="FA67" t="str">
            <v/>
          </cell>
          <cell r="FB67" t="str">
            <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t="str">
            <v/>
          </cell>
          <cell r="EM68" t="str">
            <v/>
          </cell>
          <cell r="EN68" t="str">
            <v/>
          </cell>
          <cell r="EO68" t="str">
            <v/>
          </cell>
          <cell r="EP68" t="str">
            <v/>
          </cell>
          <cell r="EQ68" t="str">
            <v/>
          </cell>
          <cell r="ER68" t="str">
            <v/>
          </cell>
          <cell r="ES68" t="str">
            <v/>
          </cell>
          <cell r="ET68" t="str">
            <v/>
          </cell>
          <cell r="EU68" t="str">
            <v/>
          </cell>
          <cell r="EV68" t="str">
            <v/>
          </cell>
          <cell r="EW68" t="str">
            <v/>
          </cell>
          <cell r="EX68" t="str">
            <v/>
          </cell>
          <cell r="EY68" t="str">
            <v/>
          </cell>
          <cell r="EZ68" t="str">
            <v/>
          </cell>
          <cell r="FA68" t="str">
            <v/>
          </cell>
          <cell r="FB68" t="str">
            <v/>
          </cell>
          <cell r="FC68" t="str">
            <v/>
          </cell>
          <cell r="FD68" t="str">
            <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t="str">
            <v/>
          </cell>
          <cell r="GC68" t="str">
            <v/>
          </cell>
          <cell r="GD68" t="str">
            <v/>
          </cell>
          <cell r="GE68" t="str">
            <v/>
          </cell>
          <cell r="GF68" t="str">
            <v/>
          </cell>
          <cell r="GG68" t="str">
            <v/>
          </cell>
          <cell r="GH68" t="str">
            <v/>
          </cell>
          <cell r="GI68" t="str">
            <v/>
          </cell>
          <cell r="GJ68" t="str">
            <v/>
          </cell>
          <cell r="GK68" t="str">
            <v/>
          </cell>
          <cell r="GL68" t="str">
            <v/>
          </cell>
          <cell r="GM68" t="str">
            <v/>
          </cell>
          <cell r="GN68" t="str">
            <v/>
          </cell>
          <cell r="GO68" t="str">
            <v/>
          </cell>
          <cell r="GP68" t="str">
            <v/>
          </cell>
          <cell r="GQ68" t="str">
            <v/>
          </cell>
          <cell r="GR68" t="str">
            <v/>
          </cell>
          <cell r="GS68" t="str">
            <v/>
          </cell>
          <cell r="GT68" t="str">
            <v/>
          </cell>
          <cell r="GU68" t="str">
            <v/>
          </cell>
          <cell r="GV68" t="str">
            <v/>
          </cell>
          <cell r="GW68" t="str">
            <v/>
          </cell>
          <cell r="GX68" t="str">
            <v/>
          </cell>
          <cell r="GY68" t="str">
            <v/>
          </cell>
          <cell r="GZ68" t="str">
            <v/>
          </cell>
          <cell r="HA68" t="str">
            <v/>
          </cell>
          <cell r="HB68" t="str">
            <v/>
          </cell>
          <cell r="HC68" t="str">
            <v/>
          </cell>
          <cell r="HD68" t="str">
            <v/>
          </cell>
          <cell r="HE68" t="str">
            <v/>
          </cell>
          <cell r="HF68" t="str">
            <v/>
          </cell>
          <cell r="HG68" t="str">
            <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cell r="FV69" t="str">
            <v/>
          </cell>
          <cell r="FW69" t="str">
            <v/>
          </cell>
          <cell r="FX69" t="str">
            <v/>
          </cell>
          <cell r="FY69" t="str">
            <v/>
          </cell>
          <cell r="FZ69" t="str">
            <v/>
          </cell>
          <cell r="GA69" t="str">
            <v/>
          </cell>
          <cell r="GB69" t="str">
            <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t="str">
            <v/>
          </cell>
          <cell r="EZ71" t="str">
            <v/>
          </cell>
          <cell r="FA71" t="str">
            <v/>
          </cell>
          <cell r="FB71" t="str">
            <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cell r="FV71" t="str">
            <v/>
          </cell>
          <cell r="FW71" t="str">
            <v/>
          </cell>
          <cell r="FX71" t="str">
            <v/>
          </cell>
          <cell r="FY71" t="str">
            <v/>
          </cell>
          <cell r="FZ71" t="str">
            <v/>
          </cell>
          <cell r="GA71" t="str">
            <v/>
          </cell>
          <cell r="GB71" t="str">
            <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row>
        <row r="72">
          <cell r="A72">
            <v>0</v>
          </cell>
          <cell r="EL72">
            <v>8059149.3700000001</v>
          </cell>
          <cell r="EM72">
            <v>995493.39999999944</v>
          </cell>
          <cell r="EN72" t="str">
            <v/>
          </cell>
          <cell r="EO72" t="str">
            <v/>
          </cell>
          <cell r="EP72" t="str">
            <v/>
          </cell>
          <cell r="EQ72" t="str">
            <v/>
          </cell>
          <cell r="ER72" t="str">
            <v/>
          </cell>
          <cell r="ES72" t="str">
            <v/>
          </cell>
          <cell r="ET72" t="str">
            <v/>
          </cell>
          <cell r="EU72" t="str">
            <v/>
          </cell>
          <cell r="EV72" t="str">
            <v/>
          </cell>
          <cell r="EW72" t="str">
            <v/>
          </cell>
          <cell r="EX72" t="str">
            <v/>
          </cell>
          <cell r="EY72" t="str">
            <v/>
          </cell>
          <cell r="EZ72" t="str">
            <v/>
          </cell>
          <cell r="FA72" t="str">
            <v/>
          </cell>
          <cell r="FB72" t="str">
            <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row>
        <row r="73">
          <cell r="A73" t="str">
            <v>Erste ZDMF</v>
          </cell>
          <cell r="EN73" t="str">
            <v/>
          </cell>
          <cell r="EO73" t="str">
            <v/>
          </cell>
          <cell r="EP73" t="str">
            <v/>
          </cell>
          <cell r="EQ73" t="str">
            <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t="str">
            <v/>
          </cell>
          <cell r="FH75" t="str">
            <v/>
          </cell>
          <cell r="FI75" t="str">
            <v/>
          </cell>
          <cell r="FJ75" t="str">
            <v/>
          </cell>
          <cell r="FK75" t="str">
            <v/>
          </cell>
          <cell r="FL75" t="str">
            <v/>
          </cell>
          <cell r="FM75" t="str">
            <v/>
          </cell>
          <cell r="FN75" t="str">
            <v/>
          </cell>
          <cell r="FO75" t="str">
            <v/>
          </cell>
          <cell r="FP75" t="str">
            <v/>
          </cell>
          <cell r="FQ75" t="str">
            <v/>
          </cell>
          <cell r="FR75" t="str">
            <v/>
          </cell>
          <cell r="FS75" t="str">
            <v/>
          </cell>
          <cell r="FT75" t="str">
            <v/>
          </cell>
          <cell r="FU75" t="str">
            <v/>
          </cell>
          <cell r="FV75" t="str">
            <v/>
          </cell>
          <cell r="FW75" t="str">
            <v/>
          </cell>
          <cell r="FX75" t="str">
            <v/>
          </cell>
          <cell r="FY75" t="str">
            <v/>
          </cell>
          <cell r="FZ75" t="str">
            <v/>
          </cell>
          <cell r="GA75" t="str">
            <v/>
          </cell>
          <cell r="GB75" t="str">
            <v/>
          </cell>
          <cell r="GC75" t="str">
            <v/>
          </cell>
          <cell r="GD75" t="str">
            <v/>
          </cell>
          <cell r="GE75" t="str">
            <v/>
          </cell>
          <cell r="GF75" t="str">
            <v/>
          </cell>
          <cell r="GG75" t="str">
            <v/>
          </cell>
          <cell r="GH75" t="str">
            <v/>
          </cell>
          <cell r="GI75" t="str">
            <v/>
          </cell>
          <cell r="GJ75" t="str">
            <v/>
          </cell>
          <cell r="GK75" t="str">
            <v/>
          </cell>
          <cell r="GL75" t="str">
            <v/>
          </cell>
          <cell r="GM75" t="str">
            <v/>
          </cell>
          <cell r="GN75" t="str">
            <v/>
          </cell>
          <cell r="GO75" t="str">
            <v/>
          </cell>
          <cell r="GP75" t="str">
            <v/>
          </cell>
          <cell r="GQ75" t="str">
            <v/>
          </cell>
          <cell r="GR75" t="str">
            <v/>
          </cell>
          <cell r="GS75" t="str">
            <v/>
          </cell>
          <cell r="GT75" t="str">
            <v/>
          </cell>
          <cell r="GU75" t="str">
            <v/>
          </cell>
          <cell r="GV75" t="str">
            <v/>
          </cell>
          <cell r="GW75" t="str">
            <v/>
          </cell>
          <cell r="GX75" t="str">
            <v/>
          </cell>
          <cell r="GY75" t="str">
            <v/>
          </cell>
          <cell r="GZ75" t="str">
            <v/>
          </cell>
          <cell r="HA75" t="str">
            <v/>
          </cell>
          <cell r="HB75" t="str">
            <v/>
          </cell>
          <cell r="HC75" t="str">
            <v/>
          </cell>
          <cell r="HD75" t="str">
            <v/>
          </cell>
          <cell r="HE75" t="str">
            <v/>
          </cell>
          <cell r="HF75" t="str">
            <v/>
          </cell>
          <cell r="HG75" t="str">
            <v/>
          </cell>
          <cell r="HH75" t="str">
            <v/>
          </cell>
          <cell r="HI75" t="str">
            <v/>
          </cell>
          <cell r="HJ75" t="str">
            <v/>
          </cell>
          <cell r="HK75" t="str">
            <v/>
          </cell>
          <cell r="HL75" t="str">
            <v/>
          </cell>
          <cell r="HM75" t="str">
            <v/>
          </cell>
          <cell r="HN75" t="str">
            <v/>
          </cell>
          <cell r="HO75" t="str">
            <v/>
          </cell>
          <cell r="HP75" t="str">
            <v/>
          </cell>
          <cell r="HQ75" t="str">
            <v/>
          </cell>
          <cell r="HR75" t="str">
            <v/>
          </cell>
          <cell r="HS75" t="str">
            <v/>
          </cell>
          <cell r="HT75" t="str">
            <v/>
          </cell>
          <cell r="HU75" t="str">
            <v/>
          </cell>
          <cell r="HV75" t="str">
            <v/>
          </cell>
          <cell r="HW75" t="str">
            <v/>
          </cell>
          <cell r="HX75" t="str">
            <v/>
          </cell>
          <cell r="HY75" t="str">
            <v/>
          </cell>
          <cell r="HZ75" t="str">
            <v/>
          </cell>
          <cell r="IA75" t="str">
            <v/>
          </cell>
          <cell r="IB75" t="str">
            <v/>
          </cell>
          <cell r="IC75" t="str">
            <v/>
          </cell>
          <cell r="ID75" t="str">
            <v/>
          </cell>
          <cell r="IE75" t="str">
            <v/>
          </cell>
          <cell r="IF75" t="str">
            <v/>
          </cell>
          <cell r="IG75" t="str">
            <v/>
          </cell>
          <cell r="IH75" t="str">
            <v/>
          </cell>
          <cell r="II75" t="str">
            <v/>
          </cell>
          <cell r="IJ75" t="str">
            <v/>
          </cell>
          <cell r="IK75" t="str">
            <v/>
          </cell>
          <cell r="IL75" t="str">
            <v/>
          </cell>
          <cell r="IM75" t="str">
            <v/>
          </cell>
          <cell r="IN75" t="str">
            <v/>
          </cell>
          <cell r="IO75" t="str">
            <v/>
          </cell>
          <cell r="IP75" t="str">
            <v/>
          </cell>
          <cell r="IQ75" t="str">
            <v/>
          </cell>
          <cell r="IR75" t="str">
            <v/>
          </cell>
          <cell r="IS75" t="str">
            <v/>
          </cell>
          <cell r="IT75" t="str">
            <v/>
          </cell>
          <cell r="IU75" t="str">
            <v/>
          </cell>
          <cell r="IV75" t="str">
            <v/>
          </cell>
          <cell r="IW75" t="str">
            <v/>
          </cell>
          <cell r="IX75" t="str">
            <v/>
          </cell>
          <cell r="IY75" t="str">
            <v/>
          </cell>
          <cell r="IZ75" t="str">
            <v/>
          </cell>
          <cell r="JA75" t="str">
            <v/>
          </cell>
          <cell r="JB75" t="str">
            <v/>
          </cell>
          <cell r="JC75" t="str">
            <v/>
          </cell>
        </row>
        <row r="76">
          <cell r="A76" t="str">
            <v>udjel</v>
          </cell>
          <cell r="EN76" t="str">
            <v/>
          </cell>
          <cell r="EO76" t="str">
            <v/>
          </cell>
          <cell r="EP76" t="str">
            <v/>
          </cell>
          <cell r="EQ76" t="str">
            <v/>
          </cell>
          <cell r="ER76" t="str">
            <v/>
          </cell>
          <cell r="ES76" t="str">
            <v/>
          </cell>
          <cell r="ET76" t="str">
            <v/>
          </cell>
          <cell r="EU76" t="str">
            <v/>
          </cell>
          <cell r="EV76" t="str">
            <v/>
          </cell>
          <cell r="EW76" t="str">
            <v/>
          </cell>
          <cell r="EX76" t="str">
            <v/>
          </cell>
          <cell r="EY76" t="str">
            <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t="str">
            <v/>
          </cell>
          <cell r="EZ77" t="str">
            <v/>
          </cell>
          <cell r="FA77" t="str">
            <v/>
          </cell>
          <cell r="FB77" t="str">
            <v/>
          </cell>
          <cell r="FC77" t="str">
            <v/>
          </cell>
          <cell r="FD77" t="str">
            <v/>
          </cell>
          <cell r="FE77" t="str">
            <v/>
          </cell>
          <cell r="FF77" t="str">
            <v/>
          </cell>
          <cell r="FG77" t="str">
            <v/>
          </cell>
          <cell r="FH77" t="str">
            <v/>
          </cell>
          <cell r="FI77" t="str">
            <v/>
          </cell>
          <cell r="FJ77" t="str">
            <v/>
          </cell>
          <cell r="FK77" t="str">
            <v/>
          </cell>
          <cell r="FL77" t="str">
            <v/>
          </cell>
          <cell r="FM77" t="str">
            <v/>
          </cell>
          <cell r="FN77" t="str">
            <v/>
          </cell>
          <cell r="FO77" t="str">
            <v/>
          </cell>
          <cell r="FP77" t="str">
            <v/>
          </cell>
          <cell r="FQ77" t="str">
            <v/>
          </cell>
          <cell r="FR77" t="str">
            <v/>
          </cell>
          <cell r="FS77" t="str">
            <v/>
          </cell>
          <cell r="FT77" t="str">
            <v/>
          </cell>
          <cell r="FU77" t="str">
            <v/>
          </cell>
          <cell r="FV77" t="str">
            <v/>
          </cell>
          <cell r="FW77" t="str">
            <v/>
          </cell>
          <cell r="FX77" t="str">
            <v/>
          </cell>
          <cell r="FY77" t="str">
            <v/>
          </cell>
          <cell r="FZ77" t="str">
            <v/>
          </cell>
          <cell r="GA77" t="str">
            <v/>
          </cell>
          <cell r="GB77" t="str">
            <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row>
        <row r="78">
          <cell r="A78" t="str">
            <v>AZ Dalekovod</v>
          </cell>
          <cell r="C78" t="str">
            <v/>
          </cell>
          <cell r="D78" t="str">
            <v/>
          </cell>
          <cell r="E78" t="str">
            <v/>
          </cell>
          <cell r="F78" t="str">
            <v/>
          </cell>
          <cell r="G78" t="str">
            <v/>
          </cell>
          <cell r="H78" t="str">
            <v/>
          </cell>
          <cell r="I78" t="str">
            <v/>
          </cell>
          <cell r="J78" t="str">
            <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t="str">
            <v/>
          </cell>
          <cell r="EZ78" t="str">
            <v/>
          </cell>
          <cell r="FA78" t="str">
            <v/>
          </cell>
          <cell r="FB78" t="str">
            <v/>
          </cell>
          <cell r="FC78" t="str">
            <v/>
          </cell>
          <cell r="FD78" t="str">
            <v/>
          </cell>
          <cell r="FE78" t="str">
            <v/>
          </cell>
          <cell r="FF78" t="str">
            <v/>
          </cell>
          <cell r="FG78" t="str">
            <v/>
          </cell>
          <cell r="FH78" t="str">
            <v/>
          </cell>
          <cell r="FI78" t="str">
            <v/>
          </cell>
          <cell r="FJ78" t="str">
            <v/>
          </cell>
          <cell r="FK78" t="str">
            <v/>
          </cell>
          <cell r="FL78" t="str">
            <v/>
          </cell>
          <cell r="FM78" t="str">
            <v/>
          </cell>
          <cell r="FN78" t="str">
            <v/>
          </cell>
          <cell r="FO78" t="str">
            <v/>
          </cell>
          <cell r="FP78" t="str">
            <v/>
          </cell>
          <cell r="FQ78" t="str">
            <v/>
          </cell>
          <cell r="FR78" t="str">
            <v/>
          </cell>
          <cell r="FS78" t="str">
            <v/>
          </cell>
          <cell r="FT78" t="str">
            <v/>
          </cell>
          <cell r="FU78" t="str">
            <v/>
          </cell>
          <cell r="FV78" t="str">
            <v/>
          </cell>
          <cell r="FW78" t="str">
            <v/>
          </cell>
          <cell r="FX78" t="str">
            <v/>
          </cell>
          <cell r="FY78" t="str">
            <v/>
          </cell>
          <cell r="FZ78" t="str">
            <v/>
          </cell>
          <cell r="GA78" t="str">
            <v/>
          </cell>
          <cell r="GB78" t="str">
            <v/>
          </cell>
          <cell r="GC78" t="str">
            <v/>
          </cell>
          <cell r="GD78" t="str">
            <v/>
          </cell>
          <cell r="GE78" t="str">
            <v/>
          </cell>
          <cell r="GF78" t="str">
            <v/>
          </cell>
          <cell r="GG78" t="str">
            <v/>
          </cell>
          <cell r="GH78" t="str">
            <v/>
          </cell>
          <cell r="GI78" t="str">
            <v/>
          </cell>
          <cell r="GJ78" t="str">
            <v/>
          </cell>
          <cell r="GK78" t="str">
            <v/>
          </cell>
          <cell r="GL78" t="str">
            <v/>
          </cell>
          <cell r="GM78" t="str">
            <v/>
          </cell>
          <cell r="GN78" t="str">
            <v/>
          </cell>
          <cell r="GO78" t="str">
            <v/>
          </cell>
          <cell r="GP78" t="str">
            <v/>
          </cell>
          <cell r="GQ78" t="str">
            <v/>
          </cell>
          <cell r="GR78" t="str">
            <v/>
          </cell>
          <cell r="GS78" t="str">
            <v/>
          </cell>
          <cell r="GT78" t="str">
            <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t="str">
            <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t="str">
            <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cell r="IN78" t="str">
            <v/>
          </cell>
          <cell r="IO78" t="str">
            <v/>
          </cell>
          <cell r="IP78" t="str">
            <v/>
          </cell>
          <cell r="IQ78" t="str">
            <v/>
          </cell>
          <cell r="IR78" t="str">
            <v/>
          </cell>
          <cell r="IS78" t="str">
            <v/>
          </cell>
          <cell r="IT78" t="str">
            <v/>
          </cell>
          <cell r="IU78" t="str">
            <v/>
          </cell>
          <cell r="IV78" t="str">
            <v/>
          </cell>
          <cell r="IW78" t="str">
            <v/>
          </cell>
          <cell r="IX78" t="str">
            <v/>
          </cell>
          <cell r="IY78" t="str">
            <v/>
          </cell>
          <cell r="IZ78" t="str">
            <v/>
          </cell>
          <cell r="JA78" t="str">
            <v/>
          </cell>
          <cell r="JB78" t="str">
            <v/>
          </cell>
          <cell r="JC78" t="str">
            <v/>
          </cell>
        </row>
        <row r="79">
          <cell r="A79" t="str">
            <v>AZ HKZP</v>
          </cell>
          <cell r="C79" t="str">
            <v/>
          </cell>
          <cell r="D79" t="str">
            <v/>
          </cell>
          <cell r="E79" t="str">
            <v/>
          </cell>
          <cell r="F79" t="str">
            <v/>
          </cell>
          <cell r="G79" t="str">
            <v/>
          </cell>
          <cell r="H79" t="str">
            <v/>
          </cell>
          <cell r="I79" t="str">
            <v/>
          </cell>
          <cell r="J79" t="str">
            <v/>
          </cell>
          <cell r="K79" t="str">
            <v/>
          </cell>
          <cell r="L79" t="str">
            <v/>
          </cell>
          <cell r="M79" t="str">
            <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t="str">
            <v/>
          </cell>
          <cell r="EZ79" t="str">
            <v/>
          </cell>
          <cell r="FA79" t="str">
            <v/>
          </cell>
          <cell r="FB79" t="str">
            <v/>
          </cell>
          <cell r="FC79" t="str">
            <v/>
          </cell>
          <cell r="FD79" t="str">
            <v/>
          </cell>
          <cell r="FE79" t="str">
            <v/>
          </cell>
          <cell r="FF79" t="str">
            <v/>
          </cell>
          <cell r="FG79" t="str">
            <v/>
          </cell>
          <cell r="FH79" t="str">
            <v/>
          </cell>
          <cell r="FI79" t="str">
            <v/>
          </cell>
          <cell r="FJ79" t="str">
            <v/>
          </cell>
          <cell r="FK79" t="str">
            <v/>
          </cell>
          <cell r="FL79" t="str">
            <v/>
          </cell>
          <cell r="FM79" t="str">
            <v/>
          </cell>
          <cell r="FN79" t="str">
            <v/>
          </cell>
          <cell r="FO79" t="str">
            <v/>
          </cell>
          <cell r="FP79" t="str">
            <v/>
          </cell>
          <cell r="FQ79" t="str">
            <v/>
          </cell>
          <cell r="FR79" t="str">
            <v/>
          </cell>
          <cell r="FS79" t="str">
            <v/>
          </cell>
          <cell r="FT79" t="str">
            <v/>
          </cell>
          <cell r="FU79" t="str">
            <v/>
          </cell>
          <cell r="FV79" t="str">
            <v/>
          </cell>
          <cell r="FW79" t="str">
            <v/>
          </cell>
          <cell r="FX79" t="str">
            <v/>
          </cell>
          <cell r="FY79" t="str">
            <v/>
          </cell>
          <cell r="FZ79" t="str">
            <v/>
          </cell>
          <cell r="GA79" t="str">
            <v/>
          </cell>
          <cell r="GB79" t="str">
            <v/>
          </cell>
          <cell r="GC79" t="str">
            <v/>
          </cell>
          <cell r="GD79" t="str">
            <v/>
          </cell>
          <cell r="GE79" t="str">
            <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t="str">
            <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cell r="IN79" t="str">
            <v/>
          </cell>
          <cell r="IO79" t="str">
            <v/>
          </cell>
          <cell r="IP79" t="str">
            <v/>
          </cell>
          <cell r="IQ79" t="str">
            <v/>
          </cell>
          <cell r="IR79" t="str">
            <v/>
          </cell>
          <cell r="IS79" t="str">
            <v/>
          </cell>
          <cell r="IT79" t="str">
            <v/>
          </cell>
          <cell r="IU79" t="str">
            <v/>
          </cell>
          <cell r="IV79" t="str">
            <v/>
          </cell>
          <cell r="IW79" t="str">
            <v/>
          </cell>
          <cell r="IX79" t="str">
            <v/>
          </cell>
          <cell r="IY79" t="str">
            <v/>
          </cell>
          <cell r="IZ79" t="str">
            <v/>
          </cell>
          <cell r="JA79" t="str">
            <v/>
          </cell>
          <cell r="JB79" t="str">
            <v/>
          </cell>
          <cell r="JC79" t="str">
            <v/>
          </cell>
        </row>
        <row r="80">
          <cell r="A80" t="str">
            <v>Croatia osiguranje</v>
          </cell>
          <cell r="B80">
            <v>1</v>
          </cell>
          <cell r="C80" t="str">
            <v/>
          </cell>
          <cell r="D80" t="str">
            <v/>
          </cell>
          <cell r="E80" t="str">
            <v/>
          </cell>
          <cell r="F80" t="str">
            <v/>
          </cell>
          <cell r="G80" t="str">
            <v/>
          </cell>
          <cell r="H80" t="str">
            <v/>
          </cell>
          <cell r="I80" t="str">
            <v/>
          </cell>
          <cell r="J80" t="str">
            <v/>
          </cell>
          <cell r="K80" t="str">
            <v/>
          </cell>
          <cell r="L80" t="str">
            <v/>
          </cell>
          <cell r="M80" t="str">
            <v/>
          </cell>
          <cell r="N80" t="str">
            <v/>
          </cell>
          <cell r="O80" t="str">
            <v/>
          </cell>
          <cell r="P80" t="str">
            <v/>
          </cell>
          <cell r="Q80" t="str">
            <v/>
          </cell>
          <cell r="R80" t="str">
            <v/>
          </cell>
          <cell r="S80" t="str">
            <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t="str">
            <v/>
          </cell>
          <cell r="EZ80" t="str">
            <v/>
          </cell>
          <cell r="FA80" t="str">
            <v/>
          </cell>
          <cell r="FB80" t="str">
            <v/>
          </cell>
          <cell r="FC80" t="str">
            <v/>
          </cell>
          <cell r="FD80" t="str">
            <v/>
          </cell>
          <cell r="FE80" t="str">
            <v/>
          </cell>
          <cell r="FF80" t="str">
            <v/>
          </cell>
          <cell r="FG80" t="str">
            <v/>
          </cell>
          <cell r="FH80" t="str">
            <v/>
          </cell>
          <cell r="FI80" t="str">
            <v/>
          </cell>
          <cell r="FJ80" t="str">
            <v/>
          </cell>
          <cell r="FK80" t="str">
            <v/>
          </cell>
          <cell r="FL80" t="str">
            <v/>
          </cell>
          <cell r="FM80" t="str">
            <v/>
          </cell>
          <cell r="FN80" t="str">
            <v/>
          </cell>
          <cell r="FO80" t="str">
            <v/>
          </cell>
          <cell r="FP80" t="str">
            <v/>
          </cell>
          <cell r="FQ80" t="str">
            <v/>
          </cell>
          <cell r="FR80" t="str">
            <v/>
          </cell>
          <cell r="FS80" t="str">
            <v/>
          </cell>
          <cell r="FT80" t="str">
            <v/>
          </cell>
          <cell r="FU80" t="str">
            <v/>
          </cell>
          <cell r="FV80" t="str">
            <v/>
          </cell>
          <cell r="FW80" t="str">
            <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row>
        <row r="81">
          <cell r="A81" t="str">
            <v>Erikson Nikola Tesla</v>
          </cell>
          <cell r="C81" t="str">
            <v/>
          </cell>
          <cell r="D81" t="str">
            <v/>
          </cell>
          <cell r="E81" t="str">
            <v/>
          </cell>
          <cell r="F81" t="str">
            <v/>
          </cell>
          <cell r="G81" t="str">
            <v/>
          </cell>
          <cell r="H81" t="str">
            <v/>
          </cell>
          <cell r="I81" t="str">
            <v/>
          </cell>
          <cell r="J81" t="str">
            <v/>
          </cell>
          <cell r="K81" t="str">
            <v/>
          </cell>
          <cell r="L81" t="str">
            <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t="str">
            <v/>
          </cell>
          <cell r="EZ81" t="str">
            <v/>
          </cell>
          <cell r="FA81" t="str">
            <v/>
          </cell>
          <cell r="FB81" t="str">
            <v/>
          </cell>
          <cell r="FC81" t="str">
            <v/>
          </cell>
          <cell r="FD81" t="str">
            <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row>
        <row r="82">
          <cell r="A82" t="str">
            <v>Hrvatski liječnički sindikat</v>
          </cell>
          <cell r="C82" t="str">
            <v/>
          </cell>
          <cell r="D82" t="str">
            <v/>
          </cell>
          <cell r="E82" t="str">
            <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t="str">
            <v/>
          </cell>
          <cell r="EZ82" t="str">
            <v/>
          </cell>
          <cell r="FA82" t="str">
            <v/>
          </cell>
          <cell r="FB82" t="str">
            <v/>
          </cell>
          <cell r="FC82" t="str">
            <v/>
          </cell>
          <cell r="FD82" t="str">
            <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row>
        <row r="83">
          <cell r="A83" t="str">
            <v>Sindikat pomoraca Hrvatske</v>
          </cell>
          <cell r="C83" t="str">
            <v/>
          </cell>
          <cell r="D83" t="str">
            <v/>
          </cell>
          <cell r="E83" t="str">
            <v/>
          </cell>
          <cell r="F83" t="str">
            <v/>
          </cell>
          <cell r="G83" t="str">
            <v/>
          </cell>
          <cell r="H83" t="str">
            <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cell r="EA83" t="str">
            <v/>
          </cell>
          <cell r="EB83" t="str">
            <v/>
          </cell>
          <cell r="EC83" t="str">
            <v/>
          </cell>
          <cell r="ED83" t="str">
            <v/>
          </cell>
          <cell r="EE83" t="str">
            <v/>
          </cell>
          <cell r="EF83" t="str">
            <v/>
          </cell>
          <cell r="EG83" t="str">
            <v/>
          </cell>
          <cell r="EH83" t="str">
            <v/>
          </cell>
          <cell r="EI83" t="str">
            <v/>
          </cell>
          <cell r="EJ83" t="str">
            <v/>
          </cell>
          <cell r="EK83" t="str">
            <v/>
          </cell>
          <cell r="EL83" t="str">
            <v/>
          </cell>
          <cell r="EM83" t="str">
            <v/>
          </cell>
          <cell r="EN83" t="str">
            <v/>
          </cell>
          <cell r="EO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row>
        <row r="84">
          <cell r="A84" t="str">
            <v>Novinar</v>
          </cell>
          <cell r="C84" t="str">
            <v/>
          </cell>
          <cell r="D84" t="str">
            <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t="str">
            <v/>
          </cell>
          <cell r="EZ84" t="str">
            <v/>
          </cell>
          <cell r="FA84" t="str">
            <v/>
          </cell>
          <cell r="FB84" t="str">
            <v/>
          </cell>
          <cell r="FC84" t="str">
            <v/>
          </cell>
          <cell r="FD84" t="str">
            <v/>
          </cell>
          <cell r="FE84" t="str">
            <v/>
          </cell>
          <cell r="FF84" t="str">
            <v/>
          </cell>
          <cell r="FG84" t="str">
            <v/>
          </cell>
          <cell r="FH84" t="str">
            <v/>
          </cell>
          <cell r="FI84" t="str">
            <v/>
          </cell>
          <cell r="FJ84" t="str">
            <v/>
          </cell>
          <cell r="FK84" t="str">
            <v/>
          </cell>
          <cell r="FL84" t="str">
            <v/>
          </cell>
          <cell r="FM84" t="str">
            <v/>
          </cell>
          <cell r="FN84" t="str">
            <v/>
          </cell>
          <cell r="FO84" t="str">
            <v/>
          </cell>
          <cell r="FP84" t="str">
            <v/>
          </cell>
          <cell r="FQ84" t="str">
            <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row>
        <row r="85">
          <cell r="A85" t="str">
            <v>ZDMF HEP grupe</v>
          </cell>
          <cell r="C85" t="str">
            <v/>
          </cell>
          <cell r="D85" t="str">
            <v/>
          </cell>
          <cell r="E85" t="str">
            <v/>
          </cell>
          <cell r="F85" t="str">
            <v/>
          </cell>
          <cell r="G85" t="str">
            <v/>
          </cell>
          <cell r="H85" t="str">
            <v/>
          </cell>
          <cell r="I85" t="str">
            <v/>
          </cell>
          <cell r="J85" t="str">
            <v/>
          </cell>
          <cell r="K85" t="str">
            <v/>
          </cell>
          <cell r="L85" t="str">
            <v/>
          </cell>
          <cell r="M85" t="str">
            <v/>
          </cell>
          <cell r="N85" t="str">
            <v/>
          </cell>
          <cell r="O85" t="str">
            <v/>
          </cell>
          <cell r="P85" t="str">
            <v/>
          </cell>
          <cell r="Q85" t="str">
            <v/>
          </cell>
          <cell r="R85" t="str">
            <v/>
          </cell>
          <cell r="S85" t="str">
            <v/>
          </cell>
          <cell r="T85" t="str">
            <v/>
          </cell>
          <cell r="U85" t="str">
            <v/>
          </cell>
          <cell r="V85" t="str">
            <v/>
          </cell>
          <cell r="W85" t="str">
            <v/>
          </cell>
          <cell r="X85" t="str">
            <v/>
          </cell>
          <cell r="Y85" t="str">
            <v/>
          </cell>
          <cell r="Z85" t="str">
            <v/>
          </cell>
          <cell r="AA85" t="str">
            <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t="str">
            <v/>
          </cell>
          <cell r="EZ85" t="str">
            <v/>
          </cell>
          <cell r="FA85" t="str">
            <v/>
          </cell>
          <cell r="FB85" t="str">
            <v/>
          </cell>
          <cell r="FC85" t="str">
            <v/>
          </cell>
          <cell r="FD85" t="str">
            <v/>
          </cell>
          <cell r="FE85" t="str">
            <v/>
          </cell>
          <cell r="FF85" t="str">
            <v/>
          </cell>
          <cell r="FG85" t="str">
            <v/>
          </cell>
          <cell r="FH85" t="str">
            <v/>
          </cell>
          <cell r="FI85" t="str">
            <v/>
          </cell>
          <cell r="FJ85" t="str">
            <v/>
          </cell>
          <cell r="FK85" t="str">
            <v/>
          </cell>
          <cell r="FL85" t="str">
            <v/>
          </cell>
          <cell r="FM85" t="str">
            <v/>
          </cell>
          <cell r="FN85" t="str">
            <v/>
          </cell>
          <cell r="FO85" t="str">
            <v/>
          </cell>
          <cell r="FP85" t="str">
            <v/>
          </cell>
          <cell r="FQ85" t="str">
            <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row>
        <row r="86">
          <cell r="A86" t="str">
            <v>T-HT</v>
          </cell>
          <cell r="C86" t="str">
            <v/>
          </cell>
          <cell r="D86" t="str">
            <v/>
          </cell>
          <cell r="E86" t="str">
            <v/>
          </cell>
          <cell r="F86" t="str">
            <v/>
          </cell>
          <cell r="G86" t="str">
            <v/>
          </cell>
          <cell r="H86" t="str">
            <v/>
          </cell>
          <cell r="I86" t="str">
            <v/>
          </cell>
          <cell r="J86" t="str">
            <v/>
          </cell>
          <cell r="K86" t="str">
            <v/>
          </cell>
          <cell r="L86" t="str">
            <v/>
          </cell>
          <cell r="M86" t="str">
            <v/>
          </cell>
          <cell r="N86" t="str">
            <v/>
          </cell>
          <cell r="O86" t="str">
            <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t="str">
            <v/>
          </cell>
          <cell r="EZ86" t="str">
            <v/>
          </cell>
          <cell r="FA86" t="str">
            <v/>
          </cell>
          <cell r="FB86" t="str">
            <v/>
          </cell>
          <cell r="FC86" t="str">
            <v/>
          </cell>
          <cell r="FD86" t="str">
            <v/>
          </cell>
          <cell r="FE86" t="str">
            <v/>
          </cell>
          <cell r="FF86" t="str">
            <v/>
          </cell>
          <cell r="FG86" t="str">
            <v/>
          </cell>
          <cell r="FH86" t="str">
            <v/>
          </cell>
          <cell r="FI86" t="str">
            <v/>
          </cell>
          <cell r="FJ86" t="str">
            <v/>
          </cell>
          <cell r="FK86" t="str">
            <v/>
          </cell>
          <cell r="FL86" t="str">
            <v/>
          </cell>
          <cell r="FM86" t="str">
            <v/>
          </cell>
          <cell r="FN86" t="str">
            <v/>
          </cell>
          <cell r="FO86" t="str">
            <v/>
          </cell>
          <cell r="FP86" t="str">
            <v/>
          </cell>
          <cell r="FQ86" t="str">
            <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cell r="IN86" t="str">
            <v/>
          </cell>
          <cell r="IO86" t="str">
            <v/>
          </cell>
          <cell r="IP86" t="str">
            <v/>
          </cell>
          <cell r="IQ86" t="str">
            <v/>
          </cell>
          <cell r="IR86" t="str">
            <v/>
          </cell>
          <cell r="IS86" t="str">
            <v/>
          </cell>
          <cell r="IT86" t="str">
            <v/>
          </cell>
          <cell r="IU86" t="str">
            <v/>
          </cell>
          <cell r="IV86" t="str">
            <v/>
          </cell>
          <cell r="IW86" t="str">
            <v/>
          </cell>
          <cell r="IX86" t="str">
            <v/>
          </cell>
          <cell r="IY86" t="str">
            <v/>
          </cell>
          <cell r="IZ86" t="str">
            <v/>
          </cell>
          <cell r="JA86" t="str">
            <v/>
          </cell>
          <cell r="JB86" t="str">
            <v/>
          </cell>
          <cell r="JC86" t="str">
            <v/>
          </cell>
        </row>
        <row r="87">
          <cell r="A87" t="str">
            <v>ZDMF T-Mobile</v>
          </cell>
          <cell r="C87" t="str">
            <v/>
          </cell>
          <cell r="D87" t="str">
            <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t="str">
            <v/>
          </cell>
          <cell r="AJ87" t="str">
            <v/>
          </cell>
          <cell r="AK87" t="str">
            <v/>
          </cell>
          <cell r="AL87" t="str">
            <v/>
          </cell>
          <cell r="AM87" t="str">
            <v/>
          </cell>
          <cell r="AN87" t="str">
            <v/>
          </cell>
          <cell r="AO87" t="str">
            <v/>
          </cell>
          <cell r="AP87" t="str">
            <v/>
          </cell>
          <cell r="AQ87" t="str">
            <v/>
          </cell>
          <cell r="AR87" t="str">
            <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row>
        <row r="88">
          <cell r="A88" t="str">
            <v>ZDMF SHŽ</v>
          </cell>
          <cell r="C88" t="str">
            <v/>
          </cell>
          <cell r="D88" t="str">
            <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v>4.6779989111036653E-2</v>
          </cell>
          <cell r="AC88">
            <v>8.1375117811989875E-2</v>
          </cell>
          <cell r="AD88">
            <v>0.10605863964564188</v>
          </cell>
          <cell r="AE88">
            <v>0.12597585588548715</v>
          </cell>
          <cell r="AF88">
            <v>0.14400883699631403</v>
          </cell>
          <cell r="AG88">
            <v>0.16085551024956199</v>
          </cell>
          <cell r="AH88">
            <v>0.18485545840519577</v>
          </cell>
          <cell r="AI88" t="str">
            <v/>
          </cell>
          <cell r="AJ88" t="str">
            <v/>
          </cell>
          <cell r="AK88" t="str">
            <v/>
          </cell>
          <cell r="AL88" t="str">
            <v/>
          </cell>
          <cell r="AM88" t="str">
            <v/>
          </cell>
          <cell r="AN88" t="str">
            <v/>
          </cell>
          <cell r="AO88" t="str">
            <v/>
          </cell>
          <cell r="AP88" t="str">
            <v/>
          </cell>
          <cell r="AQ88" t="str">
            <v/>
          </cell>
          <cell r="AR88" t="str">
            <v/>
          </cell>
          <cell r="AS88" t="str">
            <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t="str">
            <v/>
          </cell>
          <cell r="EZ88" t="str">
            <v/>
          </cell>
          <cell r="FA88" t="str">
            <v/>
          </cell>
          <cell r="FB88" t="str">
            <v/>
          </cell>
          <cell r="FC88" t="str">
            <v/>
          </cell>
          <cell r="FD88" t="str">
            <v/>
          </cell>
          <cell r="FE88" t="str">
            <v/>
          </cell>
          <cell r="FF88" t="str">
            <v/>
          </cell>
          <cell r="FG88" t="str">
            <v/>
          </cell>
          <cell r="FH88" t="str">
            <v/>
          </cell>
          <cell r="FI88" t="str">
            <v/>
          </cell>
          <cell r="FJ88" t="str">
            <v/>
          </cell>
          <cell r="FK88" t="str">
            <v/>
          </cell>
          <cell r="FL88" t="str">
            <v/>
          </cell>
          <cell r="FM88" t="str">
            <v/>
          </cell>
          <cell r="FN88" t="str">
            <v/>
          </cell>
          <cell r="FO88" t="str">
            <v/>
          </cell>
          <cell r="FP88" t="str">
            <v/>
          </cell>
          <cell r="FQ88" t="str">
            <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cell r="IN88" t="str">
            <v/>
          </cell>
          <cell r="IO88" t="str">
            <v/>
          </cell>
          <cell r="IP88" t="str">
            <v/>
          </cell>
          <cell r="IQ88" t="str">
            <v/>
          </cell>
          <cell r="IR88" t="str">
            <v/>
          </cell>
          <cell r="IS88" t="str">
            <v/>
          </cell>
          <cell r="IT88" t="str">
            <v/>
          </cell>
          <cell r="IU88" t="str">
            <v/>
          </cell>
          <cell r="IV88" t="str">
            <v/>
          </cell>
          <cell r="IW88" t="str">
            <v/>
          </cell>
          <cell r="IX88" t="str">
            <v/>
          </cell>
          <cell r="IY88" t="str">
            <v/>
          </cell>
          <cell r="IZ88" t="str">
            <v/>
          </cell>
          <cell r="JA88" t="str">
            <v/>
          </cell>
          <cell r="JB88" t="str">
            <v/>
          </cell>
          <cell r="JC88" t="str">
            <v/>
          </cell>
        </row>
        <row r="89">
          <cell r="A89" t="str">
            <v>ZDMF HAC</v>
          </cell>
          <cell r="C89" t="str">
            <v/>
          </cell>
          <cell r="D89" t="str">
            <v/>
          </cell>
          <cell r="E89" t="str">
            <v/>
          </cell>
          <cell r="F89" t="str">
            <v/>
          </cell>
          <cell r="G89" t="str">
            <v/>
          </cell>
          <cell r="H89" t="str">
            <v/>
          </cell>
          <cell r="I89" t="str">
            <v/>
          </cell>
          <cell r="J89" t="str">
            <v/>
          </cell>
          <cell r="K89" t="str">
            <v/>
          </cell>
          <cell r="L89" t="str">
            <v/>
          </cell>
          <cell r="M89" t="str">
            <v/>
          </cell>
          <cell r="N89" t="str">
            <v/>
          </cell>
          <cell r="O89" t="str">
            <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t="str">
            <v/>
          </cell>
          <cell r="EZ89" t="str">
            <v/>
          </cell>
          <cell r="FA89" t="str">
            <v/>
          </cell>
          <cell r="FB89" t="str">
            <v/>
          </cell>
          <cell r="FC89" t="str">
            <v/>
          </cell>
          <cell r="FD89" t="str">
            <v/>
          </cell>
          <cell r="FE89" t="str">
            <v/>
          </cell>
          <cell r="FF89" t="str">
            <v/>
          </cell>
          <cell r="FG89" t="str">
            <v/>
          </cell>
          <cell r="FH89" t="str">
            <v/>
          </cell>
          <cell r="FI89" t="str">
            <v/>
          </cell>
          <cell r="FJ89" t="str">
            <v/>
          </cell>
          <cell r="FK89" t="str">
            <v/>
          </cell>
          <cell r="FL89" t="str">
            <v/>
          </cell>
          <cell r="FM89" t="str">
            <v/>
          </cell>
          <cell r="FN89" t="str">
            <v/>
          </cell>
          <cell r="FO89" t="str">
            <v/>
          </cell>
          <cell r="FP89" t="str">
            <v/>
          </cell>
          <cell r="FQ89" t="str">
            <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
          </cell>
          <cell r="IU89" t="str">
            <v/>
          </cell>
          <cell r="IV89" t="str">
            <v/>
          </cell>
          <cell r="IW89" t="str">
            <v/>
          </cell>
          <cell r="IX89" t="str">
            <v/>
          </cell>
          <cell r="IY89" t="str">
            <v/>
          </cell>
          <cell r="IZ89" t="str">
            <v/>
          </cell>
          <cell r="JA89" t="str">
            <v/>
          </cell>
          <cell r="JB89" t="str">
            <v/>
          </cell>
          <cell r="JC89" t="str">
            <v/>
          </cell>
        </row>
        <row r="90">
          <cell r="A90" t="str">
            <v>AZ Zagreb</v>
          </cell>
          <cell r="C90" t="str">
            <v/>
          </cell>
          <cell r="D90" t="str">
            <v/>
          </cell>
          <cell r="E90" t="str">
            <v/>
          </cell>
          <cell r="F90" t="str">
            <v/>
          </cell>
          <cell r="G90" t="str">
            <v/>
          </cell>
          <cell r="H90" t="str">
            <v/>
          </cell>
          <cell r="I90" t="str">
            <v/>
          </cell>
          <cell r="J90" t="str">
            <v/>
          </cell>
          <cell r="K90" t="str">
            <v/>
          </cell>
          <cell r="L90" t="str">
            <v/>
          </cell>
          <cell r="M90" t="str">
            <v/>
          </cell>
          <cell r="N90" t="str">
            <v/>
          </cell>
          <cell r="O90" t="str">
            <v/>
          </cell>
          <cell r="AI90" t="str">
            <v/>
          </cell>
          <cell r="AJ90" t="str">
            <v/>
          </cell>
          <cell r="AK90" t="str">
            <v/>
          </cell>
          <cell r="AL90" t="str">
            <v/>
          </cell>
          <cell r="AM90" t="str">
            <v/>
          </cell>
          <cell r="AN90" t="str">
            <v/>
          </cell>
          <cell r="AO90" t="str">
            <v/>
          </cell>
          <cell r="AP90" t="str">
            <v/>
          </cell>
          <cell r="AQ90" t="str">
            <v/>
          </cell>
          <cell r="AR90" t="str">
            <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t="str">
            <v/>
          </cell>
          <cell r="BB90" t="str">
            <v/>
          </cell>
          <cell r="BC90" t="str">
            <v/>
          </cell>
          <cell r="BD90" t="str">
            <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t="str">
            <v/>
          </cell>
          <cell r="EZ90" t="str">
            <v/>
          </cell>
          <cell r="FA90" t="str">
            <v/>
          </cell>
          <cell r="FB90" t="str">
            <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row>
        <row r="91">
          <cell r="A91" t="str">
            <v>ZDMF Cestarski</v>
          </cell>
          <cell r="C91" t="str">
            <v/>
          </cell>
          <cell r="D91" t="str">
            <v/>
          </cell>
          <cell r="E91" t="str">
            <v/>
          </cell>
          <cell r="F91" t="str">
            <v/>
          </cell>
          <cell r="G91" t="str">
            <v/>
          </cell>
          <cell r="H91" t="str">
            <v/>
          </cell>
          <cell r="I91" t="str">
            <v/>
          </cell>
          <cell r="J91" t="str">
            <v/>
          </cell>
          <cell r="K91" t="str">
            <v/>
          </cell>
          <cell r="L91" t="str">
            <v/>
          </cell>
          <cell r="M91" t="str">
            <v/>
          </cell>
          <cell r="N91" t="str">
            <v/>
          </cell>
          <cell r="O91" t="str">
            <v/>
          </cell>
          <cell r="AI91" t="str">
            <v/>
          </cell>
          <cell r="AJ91" t="str">
            <v/>
          </cell>
          <cell r="AK91" t="str">
            <v/>
          </cell>
          <cell r="AL91" t="str">
            <v/>
          </cell>
          <cell r="AM91" t="str">
            <v/>
          </cell>
          <cell r="AN91" t="str">
            <v/>
          </cell>
          <cell r="AO91" t="str">
            <v/>
          </cell>
          <cell r="AP91" t="str">
            <v/>
          </cell>
          <cell r="AQ91" t="str">
            <v/>
          </cell>
          <cell r="AR91" t="str">
            <v/>
          </cell>
          <cell r="AS91" t="str">
            <v/>
          </cell>
          <cell r="AT91" t="str">
            <v/>
          </cell>
          <cell r="AU91" t="str">
            <v/>
          </cell>
          <cell r="AV91" t="str">
            <v/>
          </cell>
          <cell r="AW91" t="str">
            <v/>
          </cell>
          <cell r="AX91" t="str">
            <v/>
          </cell>
          <cell r="AY91" t="str">
            <v/>
          </cell>
          <cell r="AZ91" t="str">
            <v/>
          </cell>
          <cell r="BA91" t="str">
            <v/>
          </cell>
          <cell r="BB91" t="str">
            <v/>
          </cell>
          <cell r="BC91" t="str">
            <v/>
          </cell>
          <cell r="BD91" t="str">
            <v/>
          </cell>
          <cell r="BE91" t="str">
            <v/>
          </cell>
          <cell r="BF91" t="str">
            <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t="str">
            <v/>
          </cell>
          <cell r="EZ91" t="str">
            <v/>
          </cell>
          <cell r="FA91" t="str">
            <v/>
          </cell>
          <cell r="FB91" t="str">
            <v/>
          </cell>
          <cell r="FC91" t="str">
            <v/>
          </cell>
          <cell r="FD91" t="str">
            <v/>
          </cell>
          <cell r="FE91" t="str">
            <v/>
          </cell>
          <cell r="FF91" t="str">
            <v/>
          </cell>
          <cell r="FG91" t="str">
            <v/>
          </cell>
          <cell r="FH91" t="str">
            <v/>
          </cell>
          <cell r="FI91" t="str">
            <v/>
          </cell>
          <cell r="FJ91" t="str">
            <v/>
          </cell>
          <cell r="FK91" t="str">
            <v/>
          </cell>
          <cell r="FL91" t="str">
            <v/>
          </cell>
          <cell r="FM91" t="str">
            <v/>
          </cell>
          <cell r="FN91" t="str">
            <v/>
          </cell>
          <cell r="FO91" t="str">
            <v/>
          </cell>
          <cell r="FP91" t="str">
            <v/>
          </cell>
          <cell r="FQ91" t="str">
            <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row>
        <row r="92">
          <cell r="A92" t="str">
            <v>AZ Auto Hrvatska</v>
          </cell>
          <cell r="C92" t="str">
            <v/>
          </cell>
          <cell r="D92" t="str">
            <v/>
          </cell>
          <cell r="E92" t="str">
            <v/>
          </cell>
          <cell r="F92" t="str">
            <v/>
          </cell>
          <cell r="G92" t="str">
            <v/>
          </cell>
          <cell r="H92" t="str">
            <v/>
          </cell>
          <cell r="I92" t="str">
            <v/>
          </cell>
          <cell r="J92" t="str">
            <v/>
          </cell>
          <cell r="K92" t="str">
            <v/>
          </cell>
          <cell r="L92" t="str">
            <v/>
          </cell>
          <cell r="M92" t="str">
            <v/>
          </cell>
          <cell r="N92" t="str">
            <v/>
          </cell>
          <cell r="O92" t="str">
            <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t="str">
            <v/>
          </cell>
          <cell r="EZ92" t="str">
            <v/>
          </cell>
          <cell r="FA92" t="str">
            <v/>
          </cell>
          <cell r="FB92" t="str">
            <v/>
          </cell>
          <cell r="FC92" t="str">
            <v/>
          </cell>
          <cell r="FD92" t="str">
            <v/>
          </cell>
          <cell r="FE92" t="str">
            <v/>
          </cell>
          <cell r="FF92" t="str">
            <v/>
          </cell>
          <cell r="FG92" t="str">
            <v/>
          </cell>
          <cell r="FH92" t="str">
            <v/>
          </cell>
          <cell r="FI92" t="str">
            <v/>
          </cell>
          <cell r="FJ92" t="str">
            <v/>
          </cell>
          <cell r="FK92" t="str">
            <v/>
          </cell>
          <cell r="FL92" t="str">
            <v/>
          </cell>
          <cell r="FM92" t="str">
            <v/>
          </cell>
          <cell r="FN92" t="str">
            <v/>
          </cell>
          <cell r="FO92" t="str">
            <v/>
          </cell>
          <cell r="FP92" t="str">
            <v/>
          </cell>
          <cell r="FQ92" t="str">
            <v/>
          </cell>
          <cell r="FR92" t="str">
            <v/>
          </cell>
          <cell r="FS92" t="str">
            <v/>
          </cell>
          <cell r="FT92" t="str">
            <v/>
          </cell>
          <cell r="FU92" t="str">
            <v/>
          </cell>
          <cell r="FV92" t="str">
            <v/>
          </cell>
          <cell r="FW92" t="str">
            <v/>
          </cell>
          <cell r="FX92" t="str">
            <v/>
          </cell>
          <cell r="FY92" t="str">
            <v/>
          </cell>
          <cell r="FZ92" t="str">
            <v/>
          </cell>
          <cell r="GA92" t="str">
            <v/>
          </cell>
          <cell r="GB92" t="str">
            <v/>
          </cell>
          <cell r="GC92" t="str">
            <v/>
          </cell>
          <cell r="GD92" t="str">
            <v/>
          </cell>
          <cell r="GE92" t="str">
            <v/>
          </cell>
          <cell r="GF92" t="str">
            <v/>
          </cell>
          <cell r="GG92" t="str">
            <v/>
          </cell>
          <cell r="GH92" t="str">
            <v/>
          </cell>
          <cell r="GI92" t="str">
            <v/>
          </cell>
          <cell r="GJ92" t="str">
            <v/>
          </cell>
          <cell r="GK92" t="str">
            <v/>
          </cell>
          <cell r="GL92" t="str">
            <v/>
          </cell>
          <cell r="GM92" t="str">
            <v/>
          </cell>
          <cell r="GN92" t="str">
            <v/>
          </cell>
          <cell r="GO92" t="str">
            <v/>
          </cell>
          <cell r="GP92" t="str">
            <v/>
          </cell>
          <cell r="GQ92" t="str">
            <v/>
          </cell>
          <cell r="GR92" t="str">
            <v/>
          </cell>
          <cell r="GS92" t="str">
            <v/>
          </cell>
          <cell r="GT92" t="str">
            <v/>
          </cell>
          <cell r="GU92" t="str">
            <v/>
          </cell>
          <cell r="GV92" t="str">
            <v/>
          </cell>
          <cell r="GW92" t="str">
            <v/>
          </cell>
          <cell r="GX92" t="str">
            <v/>
          </cell>
          <cell r="GY92" t="str">
            <v/>
          </cell>
          <cell r="GZ92" t="str">
            <v/>
          </cell>
          <cell r="HA92" t="str">
            <v/>
          </cell>
          <cell r="HB92" t="str">
            <v/>
          </cell>
          <cell r="HC92" t="str">
            <v/>
          </cell>
          <cell r="HD92" t="str">
            <v/>
          </cell>
          <cell r="HE92" t="str">
            <v/>
          </cell>
          <cell r="HF92" t="str">
            <v/>
          </cell>
          <cell r="HG92" t="str">
            <v/>
          </cell>
          <cell r="HH92" t="str">
            <v/>
          </cell>
          <cell r="HI92" t="str">
            <v/>
          </cell>
          <cell r="HJ92" t="str">
            <v/>
          </cell>
          <cell r="HK92" t="str">
            <v/>
          </cell>
          <cell r="HL92" t="str">
            <v/>
          </cell>
          <cell r="HM92" t="str">
            <v/>
          </cell>
          <cell r="HN92" t="str">
            <v/>
          </cell>
          <cell r="HO92" t="str">
            <v/>
          </cell>
          <cell r="HP92" t="str">
            <v/>
          </cell>
          <cell r="HQ92" t="str">
            <v/>
          </cell>
          <cell r="HR92" t="str">
            <v/>
          </cell>
          <cell r="HS92" t="str">
            <v/>
          </cell>
          <cell r="HT92" t="str">
            <v/>
          </cell>
          <cell r="HU92" t="str">
            <v/>
          </cell>
          <cell r="HV92" t="str">
            <v/>
          </cell>
          <cell r="HW92" t="str">
            <v/>
          </cell>
          <cell r="HX92" t="str">
            <v/>
          </cell>
          <cell r="HY92" t="str">
            <v/>
          </cell>
          <cell r="HZ92" t="str">
            <v/>
          </cell>
          <cell r="IA92" t="str">
            <v/>
          </cell>
          <cell r="IB92" t="str">
            <v/>
          </cell>
          <cell r="IC92" t="str">
            <v/>
          </cell>
          <cell r="ID92" t="str">
            <v/>
          </cell>
          <cell r="IE92" t="str">
            <v/>
          </cell>
          <cell r="IF92" t="str">
            <v/>
          </cell>
          <cell r="IG92" t="str">
            <v/>
          </cell>
          <cell r="IH92" t="str">
            <v/>
          </cell>
          <cell r="II92" t="str">
            <v/>
          </cell>
          <cell r="IJ92" t="str">
            <v/>
          </cell>
          <cell r="IK92" t="str">
            <v/>
          </cell>
          <cell r="IL92" t="str">
            <v/>
          </cell>
          <cell r="IM92" t="str">
            <v/>
          </cell>
          <cell r="IN92" t="str">
            <v/>
          </cell>
          <cell r="IO92" t="str">
            <v/>
          </cell>
          <cell r="IP92" t="str">
            <v/>
          </cell>
          <cell r="IQ92" t="str">
            <v/>
          </cell>
          <cell r="IR92" t="str">
            <v/>
          </cell>
          <cell r="IS92" t="str">
            <v/>
          </cell>
          <cell r="IT92" t="str">
            <v/>
          </cell>
          <cell r="IU92" t="str">
            <v/>
          </cell>
          <cell r="IV92" t="str">
            <v/>
          </cell>
          <cell r="IW92" t="str">
            <v/>
          </cell>
          <cell r="IX92" t="str">
            <v/>
          </cell>
          <cell r="IY92" t="str">
            <v/>
          </cell>
          <cell r="IZ92" t="str">
            <v/>
          </cell>
          <cell r="JA92" t="str">
            <v/>
          </cell>
          <cell r="JB92" t="str">
            <v/>
          </cell>
          <cell r="JC92" t="str">
            <v/>
          </cell>
        </row>
        <row r="93">
          <cell r="A93" t="str">
            <v>AC Rijeka - Zagreb</v>
          </cell>
          <cell r="C93" t="str">
            <v/>
          </cell>
          <cell r="D93" t="str">
            <v/>
          </cell>
          <cell r="E93" t="str">
            <v/>
          </cell>
          <cell r="F93" t="str">
            <v/>
          </cell>
          <cell r="G93" t="str">
            <v/>
          </cell>
          <cell r="H93" t="str">
            <v/>
          </cell>
          <cell r="I93" t="str">
            <v/>
          </cell>
          <cell r="J93" t="str">
            <v/>
          </cell>
          <cell r="K93" t="str">
            <v/>
          </cell>
          <cell r="L93" t="str">
            <v/>
          </cell>
          <cell r="M93" t="str">
            <v/>
          </cell>
          <cell r="N93" t="str">
            <v/>
          </cell>
          <cell r="O93" t="str">
            <v/>
          </cell>
          <cell r="BA93" t="str">
            <v/>
          </cell>
          <cell r="BB93" t="str">
            <v/>
          </cell>
          <cell r="BC93" t="str">
            <v/>
          </cell>
          <cell r="BD93" t="str">
            <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t="str">
            <v/>
          </cell>
          <cell r="EM93" t="str">
            <v/>
          </cell>
          <cell r="EN93" t="str">
            <v/>
          </cell>
          <cell r="EO93" t="str">
            <v/>
          </cell>
          <cell r="EP93" t="str">
            <v/>
          </cell>
          <cell r="EQ93" t="str">
            <v/>
          </cell>
          <cell r="ER93" t="str">
            <v/>
          </cell>
          <cell r="ES93" t="str">
            <v/>
          </cell>
          <cell r="ET93" t="str">
            <v/>
          </cell>
          <cell r="EU93" t="str">
            <v/>
          </cell>
          <cell r="EV93" t="str">
            <v/>
          </cell>
          <cell r="EW93" t="str">
            <v/>
          </cell>
          <cell r="EX93" t="str">
            <v/>
          </cell>
          <cell r="EY93" t="str">
            <v/>
          </cell>
          <cell r="EZ93" t="str">
            <v/>
          </cell>
          <cell r="FA93" t="str">
            <v/>
          </cell>
          <cell r="FB93" t="str">
            <v/>
          </cell>
          <cell r="FC93" t="str">
            <v/>
          </cell>
          <cell r="FD93" t="str">
            <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row>
        <row r="94">
          <cell r="A94" t="str">
            <v>AZ ZABA</v>
          </cell>
          <cell r="C94" t="str">
            <v/>
          </cell>
          <cell r="D94" t="str">
            <v/>
          </cell>
          <cell r="E94" t="str">
            <v/>
          </cell>
          <cell r="F94" t="str">
            <v/>
          </cell>
          <cell r="G94" t="str">
            <v/>
          </cell>
          <cell r="H94" t="str">
            <v/>
          </cell>
          <cell r="I94" t="str">
            <v/>
          </cell>
          <cell r="J94" t="str">
            <v/>
          </cell>
          <cell r="K94" t="str">
            <v/>
          </cell>
          <cell r="L94" t="str">
            <v/>
          </cell>
          <cell r="M94" t="str">
            <v/>
          </cell>
          <cell r="N94" t="str">
            <v/>
          </cell>
          <cell r="O94" t="str">
            <v/>
          </cell>
          <cell r="AI94" t="str">
            <v/>
          </cell>
          <cell r="AJ94" t="str">
            <v/>
          </cell>
          <cell r="AK94" t="str">
            <v/>
          </cell>
          <cell r="AL94" t="str">
            <v/>
          </cell>
          <cell r="AM94" t="str">
            <v/>
          </cell>
          <cell r="AN94" t="str">
            <v/>
          </cell>
          <cell r="AO94" t="str">
            <v/>
          </cell>
          <cell r="AP94" t="str">
            <v/>
          </cell>
          <cell r="AQ94" t="str">
            <v/>
          </cell>
          <cell r="AR94" t="str">
            <v/>
          </cell>
          <cell r="AS94" t="str">
            <v/>
          </cell>
          <cell r="AT94" t="str">
            <v/>
          </cell>
          <cell r="AU94" t="str">
            <v/>
          </cell>
          <cell r="AV94" t="str">
            <v/>
          </cell>
          <cell r="AW94" t="str">
            <v/>
          </cell>
          <cell r="AX94" t="str">
            <v/>
          </cell>
          <cell r="AY94" t="str">
            <v/>
          </cell>
          <cell r="AZ94" t="str">
            <v/>
          </cell>
          <cell r="BA94" t="str">
            <v/>
          </cell>
          <cell r="BB94" t="str">
            <v/>
          </cell>
          <cell r="BC94" t="str">
            <v/>
          </cell>
          <cell r="BD94" t="str">
            <v/>
          </cell>
          <cell r="BE94" t="str">
            <v/>
          </cell>
          <cell r="BF94" t="str">
            <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t="str">
            <v/>
          </cell>
          <cell r="EZ94" t="str">
            <v/>
          </cell>
          <cell r="FA94" t="str">
            <v/>
          </cell>
          <cell r="FB94" t="str">
            <v/>
          </cell>
          <cell r="FC94" t="str">
            <v/>
          </cell>
          <cell r="FD94" t="str">
            <v/>
          </cell>
          <cell r="FE94" t="str">
            <v/>
          </cell>
          <cell r="FF94" t="str">
            <v/>
          </cell>
          <cell r="FG94" t="str">
            <v/>
          </cell>
          <cell r="FH94" t="str">
            <v/>
          </cell>
          <cell r="FI94" t="str">
            <v/>
          </cell>
          <cell r="FJ94" t="str">
            <v/>
          </cell>
          <cell r="FK94" t="str">
            <v/>
          </cell>
          <cell r="FL94" t="str">
            <v/>
          </cell>
          <cell r="FM94" t="str">
            <v/>
          </cell>
          <cell r="FN94" t="str">
            <v/>
          </cell>
          <cell r="FO94" t="str">
            <v/>
          </cell>
          <cell r="FP94" t="str">
            <v/>
          </cell>
          <cell r="FQ94" t="str">
            <v/>
          </cell>
          <cell r="FR94" t="str">
            <v/>
          </cell>
          <cell r="FS94" t="str">
            <v/>
          </cell>
          <cell r="FT94" t="str">
            <v/>
          </cell>
          <cell r="FU94" t="str">
            <v/>
          </cell>
          <cell r="FV94" t="str">
            <v/>
          </cell>
          <cell r="FW94" t="str">
            <v/>
          </cell>
          <cell r="FX94" t="str">
            <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row>
        <row r="95">
          <cell r="A95" t="str">
            <v>Raiffeisen ZDMF</v>
          </cell>
          <cell r="C95" t="str">
            <v/>
          </cell>
          <cell r="D95" t="str">
            <v/>
          </cell>
          <cell r="E95" t="str">
            <v/>
          </cell>
          <cell r="F95" t="str">
            <v/>
          </cell>
          <cell r="G95" t="str">
            <v/>
          </cell>
          <cell r="H95" t="str">
            <v/>
          </cell>
          <cell r="I95" t="str">
            <v/>
          </cell>
          <cell r="J95" t="str">
            <v/>
          </cell>
          <cell r="K95" t="str">
            <v/>
          </cell>
          <cell r="L95" t="str">
            <v/>
          </cell>
          <cell r="M95" t="str">
            <v/>
          </cell>
          <cell r="N95" t="str">
            <v/>
          </cell>
          <cell r="O95" t="str">
            <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t="str">
            <v/>
          </cell>
          <cell r="EZ95" t="str">
            <v/>
          </cell>
          <cell r="FA95" t="str">
            <v/>
          </cell>
          <cell r="FB95" t="str">
            <v/>
          </cell>
          <cell r="FC95" t="str">
            <v/>
          </cell>
          <cell r="FD95" t="str">
            <v/>
          </cell>
          <cell r="FE95" t="str">
            <v/>
          </cell>
          <cell r="FF95" t="str">
            <v/>
          </cell>
          <cell r="FG95" t="str">
            <v/>
          </cell>
          <cell r="FH95" t="str">
            <v/>
          </cell>
          <cell r="FI95" t="str">
            <v/>
          </cell>
          <cell r="FJ95" t="str">
            <v/>
          </cell>
          <cell r="FK95" t="str">
            <v/>
          </cell>
          <cell r="FL95" t="str">
            <v/>
          </cell>
          <cell r="FM95" t="str">
            <v/>
          </cell>
          <cell r="FN95" t="str">
            <v/>
          </cell>
          <cell r="FO95" t="str">
            <v/>
          </cell>
          <cell r="FP95" t="str">
            <v/>
          </cell>
          <cell r="FQ95" t="str">
            <v/>
          </cell>
          <cell r="FR95" t="str">
            <v/>
          </cell>
          <cell r="FS95" t="str">
            <v/>
          </cell>
          <cell r="FT95" t="str">
            <v/>
          </cell>
          <cell r="FU95" t="str">
            <v/>
          </cell>
          <cell r="FV95" t="str">
            <v/>
          </cell>
          <cell r="FW95" t="str">
            <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t="str">
            <v/>
          </cell>
          <cell r="EM96" t="str">
            <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t="str">
            <v/>
          </cell>
          <cell r="EZ96" t="str">
            <v/>
          </cell>
          <cell r="FA96" t="str">
            <v/>
          </cell>
          <cell r="FB96" t="str">
            <v/>
          </cell>
          <cell r="FC96" t="str">
            <v/>
          </cell>
          <cell r="FD96" t="str">
            <v/>
          </cell>
          <cell r="FE96" t="str">
            <v/>
          </cell>
          <cell r="FF96" t="str">
            <v/>
          </cell>
          <cell r="FG96" t="str">
            <v/>
          </cell>
          <cell r="FH96" t="str">
            <v/>
          </cell>
          <cell r="FI96" t="str">
            <v/>
          </cell>
          <cell r="FJ96" t="str">
            <v/>
          </cell>
          <cell r="FK96" t="str">
            <v/>
          </cell>
          <cell r="FL96" t="str">
            <v/>
          </cell>
          <cell r="FM96" t="str">
            <v/>
          </cell>
          <cell r="FN96" t="str">
            <v/>
          </cell>
          <cell r="FO96" t="str">
            <v/>
          </cell>
          <cell r="FP96" t="str">
            <v/>
          </cell>
          <cell r="FQ96" t="str">
            <v/>
          </cell>
          <cell r="FR96" t="str">
            <v/>
          </cell>
          <cell r="FS96" t="str">
            <v/>
          </cell>
          <cell r="FT96" t="str">
            <v/>
          </cell>
          <cell r="FU96" t="str">
            <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t="str">
            <v/>
          </cell>
          <cell r="EO97" t="str">
            <v/>
          </cell>
          <cell r="EP97" t="str">
            <v/>
          </cell>
          <cell r="EQ97" t="str">
            <v/>
          </cell>
          <cell r="ER97" t="str">
            <v/>
          </cell>
          <cell r="ES97" t="str">
            <v/>
          </cell>
          <cell r="ET97" t="str">
            <v/>
          </cell>
          <cell r="EU97" t="str">
            <v/>
          </cell>
          <cell r="EV97" t="str">
            <v/>
          </cell>
          <cell r="EW97" t="str">
            <v/>
          </cell>
          <cell r="EX97" t="str">
            <v/>
          </cell>
          <cell r="EY97" t="str">
            <v/>
          </cell>
          <cell r="EZ97" t="str">
            <v/>
          </cell>
          <cell r="FA97" t="str">
            <v/>
          </cell>
          <cell r="FB97" t="str">
            <v/>
          </cell>
          <cell r="FC97" t="str">
            <v/>
          </cell>
          <cell r="FD97" t="str">
            <v/>
          </cell>
          <cell r="FE97" t="str">
            <v/>
          </cell>
          <cell r="FF97" t="str">
            <v/>
          </cell>
          <cell r="FG97" t="str">
            <v/>
          </cell>
          <cell r="FH97" t="str">
            <v/>
          </cell>
          <cell r="FI97" t="str">
            <v/>
          </cell>
          <cell r="FJ97" t="str">
            <v/>
          </cell>
          <cell r="FK97" t="str">
            <v/>
          </cell>
          <cell r="FL97" t="str">
            <v/>
          </cell>
          <cell r="FM97" t="str">
            <v/>
          </cell>
          <cell r="FN97" t="str">
            <v/>
          </cell>
          <cell r="FO97" t="str">
            <v/>
          </cell>
          <cell r="FP97" t="str">
            <v/>
          </cell>
          <cell r="FQ97" t="str">
            <v/>
          </cell>
          <cell r="FR97" t="str">
            <v/>
          </cell>
          <cell r="FS97" t="str">
            <v/>
          </cell>
          <cell r="FT97" t="str">
            <v/>
          </cell>
          <cell r="FU97" t="str">
            <v/>
          </cell>
          <cell r="FV97" t="str">
            <v/>
          </cell>
          <cell r="FW97" t="str">
            <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row>
        <row r="98">
          <cell r="A98" t="str">
            <v>Raiffeisen ZDMF</v>
          </cell>
          <cell r="AI98" t="str">
            <v/>
          </cell>
          <cell r="AJ98" t="str">
            <v/>
          </cell>
          <cell r="AK98" t="str">
            <v/>
          </cell>
          <cell r="AL98" t="str">
            <v/>
          </cell>
          <cell r="AM98" t="str">
            <v/>
          </cell>
          <cell r="AN98" t="str">
            <v/>
          </cell>
          <cell r="AO98" t="str">
            <v/>
          </cell>
          <cell r="AP98" t="str">
            <v/>
          </cell>
          <cell r="AQ98" t="str">
            <v/>
          </cell>
          <cell r="AR98" t="str">
            <v/>
          </cell>
          <cell r="AS98" t="str">
            <v/>
          </cell>
          <cell r="AT98" t="str">
            <v/>
          </cell>
          <cell r="AU98" t="str">
            <v/>
          </cell>
          <cell r="AV98" t="str">
            <v/>
          </cell>
          <cell r="AW98" t="str">
            <v/>
          </cell>
          <cell r="AX98" t="str">
            <v/>
          </cell>
          <cell r="AY98" t="str">
            <v/>
          </cell>
          <cell r="AZ98" t="str">
            <v/>
          </cell>
          <cell r="BA98" t="str">
            <v/>
          </cell>
          <cell r="BB98" t="str">
            <v/>
          </cell>
          <cell r="BC98" t="str">
            <v/>
          </cell>
          <cell r="BD98" t="str">
            <v/>
          </cell>
          <cell r="BE98" t="str">
            <v/>
          </cell>
          <cell r="BF98" t="str">
            <v/>
          </cell>
          <cell r="BG98" t="str">
            <v/>
          </cell>
          <cell r="BH98" t="str">
            <v/>
          </cell>
          <cell r="BI98" t="str">
            <v/>
          </cell>
          <cell r="BJ98" t="str">
            <v/>
          </cell>
          <cell r="BK98" t="str">
            <v/>
          </cell>
          <cell r="BL98" t="str">
            <v/>
          </cell>
          <cell r="BM98" t="str">
            <v/>
          </cell>
          <cell r="BN98" t="str">
            <v/>
          </cell>
          <cell r="BO98" t="str">
            <v/>
          </cell>
          <cell r="BP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t="str">
            <v/>
          </cell>
          <cell r="CG98" t="str">
            <v/>
          </cell>
          <cell r="CH98" t="str">
            <v/>
          </cell>
          <cell r="CI98" t="str">
            <v/>
          </cell>
          <cell r="CJ98" t="str">
            <v/>
          </cell>
          <cell r="CK98" t="str">
            <v/>
          </cell>
          <cell r="CL98" t="str">
            <v/>
          </cell>
          <cell r="CM98" t="str">
            <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t="str">
            <v/>
          </cell>
          <cell r="FJ98" t="str">
            <v/>
          </cell>
          <cell r="FK98" t="str">
            <v/>
          </cell>
          <cell r="FL98" t="str">
            <v/>
          </cell>
          <cell r="FM98" t="str">
            <v/>
          </cell>
          <cell r="FN98" t="str">
            <v/>
          </cell>
          <cell r="FO98" t="str">
            <v/>
          </cell>
          <cell r="FP98" t="str">
            <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
          </cell>
          <cell r="HC98" t="str">
            <v/>
          </cell>
          <cell r="HD98" t="str">
            <v/>
          </cell>
          <cell r="HE98" t="str">
            <v/>
          </cell>
          <cell r="HF98" t="str">
            <v/>
          </cell>
          <cell r="HG98" t="str">
            <v/>
          </cell>
          <cell r="HH98" t="str">
            <v/>
          </cell>
          <cell r="HI98" t="str">
            <v/>
          </cell>
          <cell r="HJ98" t="str">
            <v/>
          </cell>
          <cell r="HK98" t="str">
            <v/>
          </cell>
          <cell r="HL98" t="str">
            <v/>
          </cell>
          <cell r="HM98" t="str">
            <v/>
          </cell>
          <cell r="HN98" t="str">
            <v/>
          </cell>
          <cell r="HO98" t="str">
            <v/>
          </cell>
          <cell r="HP98" t="str">
            <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
          </cell>
          <cell r="IU98" t="str">
            <v/>
          </cell>
          <cell r="IV98" t="str">
            <v/>
          </cell>
          <cell r="IW98" t="str">
            <v/>
          </cell>
          <cell r="IX98" t="str">
            <v/>
          </cell>
          <cell r="IY98" t="str">
            <v/>
          </cell>
          <cell r="IZ98" t="str">
            <v/>
          </cell>
          <cell r="JA98" t="str">
            <v/>
          </cell>
          <cell r="JB98" t="str">
            <v/>
          </cell>
          <cell r="JC98" t="str">
            <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t="str">
            <v/>
          </cell>
          <cell r="EO100" t="str">
            <v/>
          </cell>
          <cell r="EP100" t="str">
            <v/>
          </cell>
          <cell r="EQ100" t="str">
            <v/>
          </cell>
          <cell r="ER100" t="str">
            <v/>
          </cell>
          <cell r="ES100" t="str">
            <v/>
          </cell>
          <cell r="ET100" t="str">
            <v/>
          </cell>
          <cell r="EU100" t="str">
            <v/>
          </cell>
          <cell r="EV100" t="str">
            <v/>
          </cell>
          <cell r="EW100" t="str">
            <v/>
          </cell>
          <cell r="EX100" t="str">
            <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t="str">
            <v/>
          </cell>
          <cell r="FS100" t="str">
            <v/>
          </cell>
          <cell r="FT100" t="str">
            <v/>
          </cell>
          <cell r="FU100" t="str">
            <v/>
          </cell>
          <cell r="FV100" t="str">
            <v/>
          </cell>
          <cell r="FW100" t="str">
            <v/>
          </cell>
          <cell r="FX100" t="str">
            <v/>
          </cell>
          <cell r="FY100" t="str">
            <v/>
          </cell>
          <cell r="FZ100" t="str">
            <v/>
          </cell>
          <cell r="GA100" t="str">
            <v/>
          </cell>
          <cell r="GB100" t="str">
            <v/>
          </cell>
          <cell r="GC100" t="str">
            <v/>
          </cell>
          <cell r="GD100" t="str">
            <v/>
          </cell>
          <cell r="GE100" t="str">
            <v/>
          </cell>
          <cell r="GF100" t="str">
            <v/>
          </cell>
          <cell r="GG100" t="str">
            <v/>
          </cell>
          <cell r="GH100" t="str">
            <v/>
          </cell>
          <cell r="GI100" t="str">
            <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
          </cell>
          <cell r="HB100" t="str">
            <v/>
          </cell>
          <cell r="HC100" t="str">
            <v/>
          </cell>
          <cell r="HD100" t="str">
            <v/>
          </cell>
          <cell r="HE100" t="str">
            <v/>
          </cell>
          <cell r="HF100" t="str">
            <v/>
          </cell>
          <cell r="HG100" t="str">
            <v/>
          </cell>
          <cell r="HH100" t="str">
            <v/>
          </cell>
          <cell r="HI100" t="str">
            <v/>
          </cell>
          <cell r="HJ100" t="str">
            <v/>
          </cell>
          <cell r="HK100" t="str">
            <v/>
          </cell>
          <cell r="HL100" t="str">
            <v/>
          </cell>
          <cell r="HM100" t="str">
            <v/>
          </cell>
          <cell r="HN100" t="str">
            <v/>
          </cell>
          <cell r="HO100" t="str">
            <v/>
          </cell>
          <cell r="HP100" t="str">
            <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
          </cell>
          <cell r="IG100" t="str">
            <v/>
          </cell>
          <cell r="IH100" t="str">
            <v/>
          </cell>
          <cell r="II100" t="str">
            <v/>
          </cell>
          <cell r="IJ100" t="str">
            <v/>
          </cell>
          <cell r="IK100" t="str">
            <v/>
          </cell>
          <cell r="IL100" t="str">
            <v/>
          </cell>
          <cell r="IM100" t="str">
            <v/>
          </cell>
          <cell r="IN100" t="str">
            <v/>
          </cell>
          <cell r="IO100" t="str">
            <v/>
          </cell>
          <cell r="IP100" t="str">
            <v/>
          </cell>
          <cell r="IQ100" t="str">
            <v/>
          </cell>
          <cell r="IR100" t="str">
            <v/>
          </cell>
          <cell r="IS100" t="str">
            <v/>
          </cell>
          <cell r="IT100" t="str">
            <v/>
          </cell>
          <cell r="IU100" t="str">
            <v/>
          </cell>
          <cell r="IV100" t="str">
            <v/>
          </cell>
          <cell r="IW100" t="str">
            <v/>
          </cell>
          <cell r="IX100" t="str">
            <v/>
          </cell>
          <cell r="IY100" t="str">
            <v/>
          </cell>
          <cell r="IZ100" t="str">
            <v/>
          </cell>
          <cell r="JA100" t="str">
            <v/>
          </cell>
          <cell r="JB100" t="str">
            <v/>
          </cell>
          <cell r="JC100" t="str">
            <v/>
          </cell>
        </row>
        <row r="101">
          <cell r="A101" t="str">
            <v>Neto imovina (u 000 kn)</v>
          </cell>
          <cell r="FF101">
            <v>1.3666846898998324E-4</v>
          </cell>
          <cell r="FG101" t="str">
            <v/>
          </cell>
          <cell r="FH101" t="str">
            <v/>
          </cell>
          <cell r="FI101" t="str">
            <v/>
          </cell>
          <cell r="FJ101" t="str">
            <v/>
          </cell>
          <cell r="FK101" t="str">
            <v/>
          </cell>
          <cell r="FL101" t="str">
            <v/>
          </cell>
          <cell r="FM101" t="str">
            <v/>
          </cell>
          <cell r="FN101" t="str">
            <v/>
          </cell>
          <cell r="FO101" t="str">
            <v/>
          </cell>
          <cell r="FP101" t="str">
            <v/>
          </cell>
          <cell r="FQ101" t="str">
            <v/>
          </cell>
          <cell r="FR101" t="str">
            <v/>
          </cell>
          <cell r="FS101" t="str">
            <v/>
          </cell>
          <cell r="FT101" t="str">
            <v/>
          </cell>
          <cell r="FU101" t="str">
            <v/>
          </cell>
          <cell r="FV101" t="str">
            <v/>
          </cell>
          <cell r="FW101" t="str">
            <v/>
          </cell>
          <cell r="FX101" t="str">
            <v/>
          </cell>
          <cell r="FY101" t="str">
            <v/>
          </cell>
          <cell r="FZ101" t="str">
            <v/>
          </cell>
          <cell r="GA101" t="str">
            <v/>
          </cell>
          <cell r="GB101" t="str">
            <v/>
          </cell>
          <cell r="GC101" t="str">
            <v/>
          </cell>
          <cell r="GD101" t="str">
            <v/>
          </cell>
          <cell r="GE101" t="str">
            <v/>
          </cell>
          <cell r="GF101" t="str">
            <v/>
          </cell>
          <cell r="GG101" t="str">
            <v/>
          </cell>
          <cell r="GH101" t="str">
            <v/>
          </cell>
          <cell r="GI101" t="str">
            <v/>
          </cell>
          <cell r="GJ101" t="str">
            <v/>
          </cell>
          <cell r="GK101" t="str">
            <v/>
          </cell>
          <cell r="GL101" t="str">
            <v/>
          </cell>
          <cell r="GM101" t="str">
            <v/>
          </cell>
          <cell r="GN101" t="str">
            <v/>
          </cell>
          <cell r="GO101" t="str">
            <v/>
          </cell>
          <cell r="GP101" t="str">
            <v/>
          </cell>
          <cell r="GQ101" t="str">
            <v/>
          </cell>
          <cell r="GR101" t="str">
            <v/>
          </cell>
          <cell r="GS101" t="str">
            <v/>
          </cell>
          <cell r="GT101" t="str">
            <v/>
          </cell>
          <cell r="GU101" t="str">
            <v/>
          </cell>
          <cell r="GV101" t="str">
            <v/>
          </cell>
          <cell r="GW101" t="str">
            <v/>
          </cell>
          <cell r="GX101" t="str">
            <v/>
          </cell>
          <cell r="GY101" t="str">
            <v/>
          </cell>
          <cell r="GZ101" t="str">
            <v/>
          </cell>
          <cell r="HA101" t="str">
            <v/>
          </cell>
          <cell r="HB101" t="str">
            <v/>
          </cell>
          <cell r="HC101" t="str">
            <v/>
          </cell>
          <cell r="HD101" t="str">
            <v/>
          </cell>
          <cell r="HE101" t="str">
            <v/>
          </cell>
          <cell r="HF101" t="str">
            <v/>
          </cell>
          <cell r="HG101" t="str">
            <v/>
          </cell>
          <cell r="HH101" t="str">
            <v/>
          </cell>
          <cell r="HI101" t="str">
            <v/>
          </cell>
          <cell r="HJ101" t="str">
            <v/>
          </cell>
          <cell r="HK101" t="str">
            <v/>
          </cell>
          <cell r="HL101" t="str">
            <v/>
          </cell>
          <cell r="HM101" t="str">
            <v/>
          </cell>
          <cell r="HN101" t="str">
            <v/>
          </cell>
          <cell r="HO101" t="str">
            <v/>
          </cell>
          <cell r="HP101" t="str">
            <v/>
          </cell>
          <cell r="HQ101" t="str">
            <v/>
          </cell>
          <cell r="HR101" t="str">
            <v/>
          </cell>
          <cell r="HS101" t="str">
            <v/>
          </cell>
          <cell r="HT101" t="str">
            <v/>
          </cell>
          <cell r="HU101" t="str">
            <v/>
          </cell>
          <cell r="HV101" t="str">
            <v/>
          </cell>
          <cell r="HW101" t="str">
            <v/>
          </cell>
          <cell r="HX101" t="str">
            <v/>
          </cell>
          <cell r="HY101" t="str">
            <v/>
          </cell>
          <cell r="HZ101" t="str">
            <v/>
          </cell>
          <cell r="IA101" t="str">
            <v/>
          </cell>
          <cell r="IB101" t="str">
            <v/>
          </cell>
          <cell r="IC101" t="str">
            <v/>
          </cell>
          <cell r="ID101" t="str">
            <v/>
          </cell>
          <cell r="IE101" t="str">
            <v/>
          </cell>
          <cell r="IF101" t="str">
            <v/>
          </cell>
          <cell r="IG101" t="str">
            <v/>
          </cell>
          <cell r="IH101" t="str">
            <v/>
          </cell>
          <cell r="II101" t="str">
            <v/>
          </cell>
          <cell r="IJ101" t="str">
            <v/>
          </cell>
          <cell r="IK101" t="str">
            <v/>
          </cell>
          <cell r="IL101" t="str">
            <v/>
          </cell>
          <cell r="IM101" t="str">
            <v/>
          </cell>
          <cell r="IN101" t="str">
            <v/>
          </cell>
          <cell r="IO101" t="str">
            <v/>
          </cell>
          <cell r="IP101" t="str">
            <v/>
          </cell>
          <cell r="IQ101" t="str">
            <v/>
          </cell>
          <cell r="IR101" t="str">
            <v/>
          </cell>
          <cell r="IS101" t="str">
            <v/>
          </cell>
          <cell r="IT101" t="str">
            <v/>
          </cell>
          <cell r="IU101" t="str">
            <v/>
          </cell>
          <cell r="IV101" t="str">
            <v/>
          </cell>
          <cell r="IW101" t="str">
            <v/>
          </cell>
          <cell r="IX101" t="str">
            <v/>
          </cell>
          <cell r="IY101" t="str">
            <v/>
          </cell>
          <cell r="IZ101" t="str">
            <v/>
          </cell>
          <cell r="JA101" t="str">
            <v/>
          </cell>
          <cell r="JB101" t="str">
            <v/>
          </cell>
          <cell r="JC101" t="str">
            <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sheetData sheetId="6" refreshError="1"/>
      <sheetData sheetId="7"/>
      <sheetData sheetId="8"/>
      <sheetData sheetId="9" refreshError="1"/>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I40"/>
  <sheetViews>
    <sheetView showGridLines="0" tabSelected="1" zoomScaleNormal="100" workbookViewId="0"/>
  </sheetViews>
  <sheetFormatPr defaultColWidth="8.85546875" defaultRowHeight="15"/>
  <cols>
    <col min="1" max="16384" width="8.85546875" style="203"/>
  </cols>
  <sheetData>
    <row r="1" spans="1:9" ht="21" customHeight="1">
      <c r="A1" s="664"/>
      <c r="B1" s="665"/>
      <c r="C1" s="665"/>
      <c r="D1" s="665"/>
      <c r="E1" s="665"/>
      <c r="F1" s="665"/>
      <c r="G1" s="665"/>
      <c r="H1" s="665"/>
      <c r="I1" s="665"/>
    </row>
    <row r="2" spans="1:9" ht="18">
      <c r="A2" s="1051"/>
      <c r="B2" s="1051"/>
      <c r="C2" s="1051"/>
      <c r="D2" s="1051"/>
      <c r="E2" s="1051"/>
      <c r="F2" s="1051"/>
      <c r="G2" s="1051"/>
      <c r="H2" s="1051"/>
      <c r="I2" s="1051"/>
    </row>
    <row r="3" spans="1:9" ht="18">
      <c r="A3" s="666"/>
      <c r="B3" s="666"/>
      <c r="C3" s="666"/>
      <c r="D3" s="666"/>
      <c r="E3" s="666"/>
      <c r="F3" s="666"/>
      <c r="G3" s="666"/>
      <c r="H3" s="666"/>
      <c r="I3" s="666"/>
    </row>
    <row r="4" spans="1:9" ht="16.5">
      <c r="A4" s="1052"/>
      <c r="B4" s="1052"/>
      <c r="C4" s="1052"/>
      <c r="D4" s="1052"/>
      <c r="E4" s="1052"/>
      <c r="F4" s="1052"/>
      <c r="G4" s="1052"/>
      <c r="H4" s="1052"/>
      <c r="I4" s="1052"/>
    </row>
    <row r="5" spans="1:9" ht="15" customHeight="1">
      <c r="A5" s="667"/>
      <c r="B5" s="667"/>
      <c r="C5" s="667"/>
      <c r="D5" s="667"/>
      <c r="E5" s="667"/>
      <c r="F5" s="667"/>
      <c r="G5" s="667"/>
      <c r="H5" s="667"/>
      <c r="I5" s="667"/>
    </row>
    <row r="6" spans="1:9" ht="15" customHeight="1">
      <c r="A6" s="668"/>
      <c r="B6" s="668"/>
      <c r="C6" s="668"/>
      <c r="D6" s="668"/>
      <c r="E6" s="668"/>
      <c r="F6" s="668"/>
      <c r="G6" s="668"/>
      <c r="H6" s="668"/>
      <c r="I6" s="668"/>
    </row>
    <row r="7" spans="1:9">
      <c r="A7" s="675"/>
      <c r="B7" s="675"/>
      <c r="C7" s="675"/>
      <c r="D7" s="675"/>
      <c r="E7" s="675"/>
      <c r="F7" s="675"/>
      <c r="G7" s="675"/>
      <c r="H7" s="675"/>
      <c r="I7" s="675"/>
    </row>
    <row r="8" spans="1:9">
      <c r="A8" s="669"/>
      <c r="B8" s="669"/>
      <c r="C8" s="669"/>
      <c r="D8" s="669"/>
      <c r="E8" s="669"/>
      <c r="F8" s="669"/>
      <c r="G8" s="669"/>
      <c r="H8" s="669"/>
      <c r="I8" s="669"/>
    </row>
    <row r="9" spans="1:9">
      <c r="A9" s="1053" t="s">
        <v>1597</v>
      </c>
      <c r="B9" s="1054"/>
      <c r="C9" s="1054"/>
      <c r="D9" s="1054"/>
      <c r="E9" s="1054"/>
      <c r="F9" s="1054"/>
      <c r="G9" s="1054"/>
      <c r="H9" s="1054"/>
      <c r="I9" s="1054"/>
    </row>
    <row r="10" spans="1:9">
      <c r="A10" s="670"/>
      <c r="B10" s="670"/>
      <c r="C10" s="670"/>
      <c r="D10" s="670"/>
      <c r="E10" s="670"/>
      <c r="F10" s="670"/>
      <c r="G10" s="670"/>
      <c r="H10" s="670"/>
      <c r="I10" s="670"/>
    </row>
    <row r="11" spans="1:9">
      <c r="A11" s="670"/>
      <c r="B11" s="670"/>
      <c r="C11" s="670"/>
      <c r="D11" s="670"/>
      <c r="E11" s="670"/>
      <c r="F11" s="670"/>
      <c r="G11" s="670"/>
      <c r="H11" s="670"/>
      <c r="I11" s="670"/>
    </row>
    <row r="12" spans="1:9">
      <c r="A12" s="670"/>
      <c r="B12" s="670"/>
      <c r="C12" s="670"/>
      <c r="D12" s="670"/>
      <c r="E12" s="670"/>
      <c r="F12" s="670"/>
      <c r="G12" s="670"/>
      <c r="H12" s="670"/>
      <c r="I12" s="670"/>
    </row>
    <row r="13" spans="1:9">
      <c r="A13" s="670"/>
      <c r="B13" s="670"/>
      <c r="C13" s="670"/>
      <c r="D13" s="670"/>
      <c r="E13" s="670"/>
      <c r="F13" s="670"/>
      <c r="G13" s="670"/>
      <c r="H13" s="670"/>
      <c r="I13" s="670"/>
    </row>
    <row r="14" spans="1:9">
      <c r="A14" s="670"/>
      <c r="B14" s="670"/>
      <c r="C14" s="670"/>
      <c r="D14" s="670"/>
      <c r="E14" s="670"/>
      <c r="F14" s="670"/>
      <c r="G14" s="670"/>
      <c r="H14" s="670"/>
      <c r="I14" s="670"/>
    </row>
    <row r="15" spans="1:9">
      <c r="A15" s="670"/>
      <c r="B15" s="670"/>
      <c r="C15" s="670"/>
      <c r="D15" s="670"/>
      <c r="E15" s="670"/>
      <c r="F15" s="670"/>
      <c r="G15" s="670"/>
      <c r="H15" s="670"/>
      <c r="I15" s="670"/>
    </row>
    <row r="16" spans="1:9">
      <c r="A16" s="670"/>
      <c r="B16" s="670"/>
      <c r="C16" s="670"/>
      <c r="D16" s="670"/>
      <c r="E16" s="670"/>
      <c r="F16" s="670"/>
      <c r="G16" s="670"/>
      <c r="H16" s="670"/>
      <c r="I16" s="670"/>
    </row>
    <row r="17" spans="1:9">
      <c r="A17" s="670"/>
      <c r="B17" s="670"/>
      <c r="C17" s="670"/>
      <c r="D17" s="670"/>
      <c r="E17" s="670"/>
      <c r="F17" s="670"/>
      <c r="G17" s="670"/>
      <c r="H17" s="670"/>
      <c r="I17" s="670"/>
    </row>
    <row r="18" spans="1:9" ht="30">
      <c r="A18" s="1055" t="s">
        <v>0</v>
      </c>
      <c r="B18" s="1055"/>
      <c r="C18" s="1055"/>
      <c r="D18" s="1055"/>
      <c r="E18" s="1055"/>
      <c r="F18" s="1055"/>
      <c r="G18" s="1055"/>
      <c r="H18" s="1055"/>
      <c r="I18" s="1055"/>
    </row>
    <row r="19" spans="1:9" ht="18.75" customHeight="1">
      <c r="A19" s="671"/>
      <c r="B19" s="671"/>
      <c r="C19" s="671"/>
      <c r="D19" s="671"/>
      <c r="E19" s="671"/>
      <c r="F19" s="671"/>
      <c r="G19" s="671"/>
      <c r="H19" s="671"/>
      <c r="I19" s="671"/>
    </row>
    <row r="20" spans="1:9" ht="18.75" customHeight="1">
      <c r="A20" s="1056" t="s">
        <v>1562</v>
      </c>
      <c r="B20" s="1056"/>
      <c r="C20" s="1056"/>
      <c r="D20" s="1056"/>
      <c r="E20" s="1056"/>
      <c r="F20" s="1056"/>
      <c r="G20" s="1056"/>
      <c r="H20" s="1056"/>
      <c r="I20" s="1056"/>
    </row>
    <row r="21" spans="1:9" ht="18.75" customHeight="1">
      <c r="A21" s="672"/>
      <c r="B21" s="672"/>
      <c r="C21" s="672"/>
      <c r="D21" s="672"/>
      <c r="E21" s="672"/>
      <c r="F21" s="672"/>
      <c r="G21" s="672"/>
      <c r="H21" s="672"/>
      <c r="I21" s="672"/>
    </row>
    <row r="22" spans="1:9" ht="26.25" customHeight="1">
      <c r="A22" s="1057" t="s">
        <v>1</v>
      </c>
      <c r="B22" s="1057"/>
      <c r="C22" s="1057"/>
      <c r="D22" s="1057"/>
      <c r="E22" s="1057"/>
      <c r="F22" s="1057"/>
      <c r="G22" s="1057"/>
      <c r="H22" s="1057"/>
      <c r="I22" s="1057"/>
    </row>
    <row r="23" spans="1:9" ht="18.75">
      <c r="A23" s="673"/>
      <c r="B23" s="673"/>
      <c r="C23" s="673"/>
      <c r="D23" s="673"/>
      <c r="E23" s="673"/>
      <c r="F23" s="673"/>
      <c r="G23" s="673"/>
      <c r="H23" s="673"/>
      <c r="I23" s="673"/>
    </row>
    <row r="24" spans="1:9" ht="18.75" customHeight="1">
      <c r="A24" s="1047" t="s">
        <v>1563</v>
      </c>
      <c r="B24" s="1047"/>
      <c r="C24" s="1047"/>
      <c r="D24" s="1047"/>
      <c r="E24" s="1047"/>
      <c r="F24" s="1047"/>
      <c r="G24" s="1047"/>
      <c r="H24" s="1047"/>
      <c r="I24" s="1047"/>
    </row>
    <row r="25" spans="1:9">
      <c r="A25" s="670"/>
      <c r="B25" s="670"/>
      <c r="C25" s="670"/>
      <c r="D25" s="670"/>
      <c r="E25" s="670"/>
      <c r="F25" s="670"/>
      <c r="G25" s="670"/>
      <c r="H25" s="670"/>
      <c r="I25" s="670"/>
    </row>
    <row r="26" spans="1:9">
      <c r="A26" s="670"/>
      <c r="B26" s="670"/>
      <c r="C26" s="670"/>
      <c r="D26" s="670"/>
      <c r="E26" s="670"/>
      <c r="F26" s="670"/>
      <c r="G26" s="670"/>
      <c r="H26" s="670"/>
      <c r="I26" s="670"/>
    </row>
    <row r="27" spans="1:9">
      <c r="A27" s="670"/>
      <c r="B27" s="670"/>
      <c r="C27" s="670"/>
      <c r="D27" s="670"/>
      <c r="E27" s="670"/>
      <c r="F27" s="670"/>
      <c r="G27" s="670"/>
      <c r="H27" s="670"/>
      <c r="I27" s="670"/>
    </row>
    <row r="28" spans="1:9">
      <c r="A28" s="670"/>
      <c r="B28" s="670"/>
      <c r="C28" s="670"/>
      <c r="D28" s="670"/>
      <c r="E28" s="670"/>
      <c r="F28" s="670"/>
      <c r="G28" s="670"/>
      <c r="H28" s="670"/>
      <c r="I28" s="670"/>
    </row>
    <row r="29" spans="1:9">
      <c r="A29" s="670"/>
      <c r="B29" s="670"/>
      <c r="C29" s="670"/>
      <c r="D29" s="670"/>
      <c r="E29" s="670"/>
      <c r="F29" s="670"/>
      <c r="G29" s="670"/>
      <c r="H29" s="670"/>
      <c r="I29" s="670"/>
    </row>
    <row r="30" spans="1:9">
      <c r="A30" s="670"/>
      <c r="B30" s="670"/>
      <c r="C30" s="670"/>
      <c r="D30" s="670"/>
      <c r="E30" s="670"/>
      <c r="F30" s="670"/>
      <c r="G30" s="670"/>
      <c r="H30" s="670"/>
      <c r="I30" s="670"/>
    </row>
    <row r="31" spans="1:9">
      <c r="A31" s="670"/>
      <c r="B31" s="670"/>
      <c r="C31" s="670"/>
      <c r="D31" s="670"/>
      <c r="E31" s="670"/>
      <c r="F31" s="670"/>
      <c r="G31" s="670"/>
      <c r="H31" s="670"/>
      <c r="I31" s="670"/>
    </row>
    <row r="32" spans="1:9">
      <c r="A32" s="670"/>
      <c r="B32" s="670"/>
      <c r="C32" s="670"/>
      <c r="D32" s="670"/>
      <c r="E32" s="670"/>
      <c r="F32" s="670"/>
      <c r="G32" s="670"/>
      <c r="H32" s="670"/>
      <c r="I32" s="670"/>
    </row>
    <row r="33" spans="1:9">
      <c r="A33" s="670"/>
      <c r="B33" s="670"/>
      <c r="C33" s="670"/>
      <c r="D33" s="670"/>
      <c r="E33" s="670"/>
      <c r="F33" s="670"/>
      <c r="G33" s="670"/>
      <c r="H33" s="670"/>
      <c r="I33" s="670"/>
    </row>
    <row r="34" spans="1:9">
      <c r="A34" s="670"/>
      <c r="B34" s="670"/>
      <c r="C34" s="670"/>
      <c r="D34" s="670"/>
      <c r="E34" s="670"/>
      <c r="F34" s="670"/>
      <c r="G34" s="670"/>
      <c r="H34" s="670"/>
      <c r="I34" s="670"/>
    </row>
    <row r="35" spans="1:9">
      <c r="A35" s="670"/>
      <c r="B35" s="670"/>
      <c r="C35" s="670"/>
      <c r="D35" s="670"/>
      <c r="E35" s="670"/>
      <c r="F35" s="670"/>
      <c r="G35" s="670"/>
      <c r="H35" s="670"/>
      <c r="I35" s="670"/>
    </row>
    <row r="36" spans="1:9">
      <c r="A36" s="1048"/>
      <c r="B36" s="1048"/>
      <c r="C36" s="1048"/>
      <c r="D36" s="1048"/>
      <c r="E36" s="1048"/>
      <c r="F36" s="1048"/>
      <c r="G36" s="1048"/>
      <c r="H36" s="1048"/>
      <c r="I36" s="1048"/>
    </row>
    <row r="37" spans="1:9" ht="50.25" customHeight="1">
      <c r="A37" s="1049" t="s">
        <v>2</v>
      </c>
      <c r="B37" s="1049"/>
      <c r="C37" s="1049"/>
      <c r="D37" s="1049"/>
      <c r="E37" s="1049"/>
      <c r="F37" s="1049"/>
      <c r="G37" s="1049"/>
      <c r="H37" s="1049"/>
      <c r="I37" s="1049"/>
    </row>
    <row r="38" spans="1:9">
      <c r="A38" s="674"/>
      <c r="B38" s="674"/>
      <c r="C38" s="674"/>
      <c r="D38" s="674"/>
      <c r="E38" s="674"/>
      <c r="F38" s="674"/>
      <c r="G38" s="674"/>
      <c r="H38" s="674"/>
      <c r="I38" s="674"/>
    </row>
    <row r="39" spans="1:9" ht="65.25" customHeight="1">
      <c r="A39" s="1050" t="s">
        <v>3</v>
      </c>
      <c r="B39" s="1050"/>
      <c r="C39" s="1050"/>
      <c r="D39" s="1050"/>
      <c r="E39" s="1050"/>
      <c r="F39" s="1050"/>
      <c r="G39" s="1050"/>
      <c r="H39" s="1050"/>
      <c r="I39" s="1050"/>
    </row>
    <row r="40" spans="1:9">
      <c r="A40" s="675"/>
      <c r="B40" s="675"/>
      <c r="C40" s="675"/>
      <c r="D40" s="675"/>
      <c r="E40" s="675"/>
      <c r="F40" s="675"/>
      <c r="G40" s="675"/>
      <c r="H40" s="675"/>
      <c r="I40" s="675"/>
    </row>
  </sheetData>
  <mergeCells count="10">
    <mergeCell ref="A24:I24"/>
    <mergeCell ref="A36:I36"/>
    <mergeCell ref="A37:I37"/>
    <mergeCell ref="A39:I39"/>
    <mergeCell ref="A2:I2"/>
    <mergeCell ref="A4:I4"/>
    <mergeCell ref="A9:I9"/>
    <mergeCell ref="A18:I18"/>
    <mergeCell ref="A20:I20"/>
    <mergeCell ref="A22:I22"/>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57"/>
  <sheetViews>
    <sheetView showGridLines="0" zoomScaleNormal="100" workbookViewId="0"/>
  </sheetViews>
  <sheetFormatPr defaultRowHeight="15"/>
  <cols>
    <col min="1" max="1" width="35.140625" customWidth="1"/>
    <col min="2" max="2" width="13.85546875" bestFit="1" customWidth="1"/>
    <col min="3" max="3" width="9" bestFit="1" customWidth="1"/>
    <col min="4" max="4" width="11.140625" bestFit="1" customWidth="1"/>
    <col min="5" max="5" width="9.140625" bestFit="1" customWidth="1"/>
    <col min="6" max="6" width="10" customWidth="1"/>
    <col min="7" max="7" width="11" customWidth="1"/>
  </cols>
  <sheetData>
    <row r="1" spans="1:8" ht="12.75" customHeight="1">
      <c r="A1" s="154" t="s">
        <v>689</v>
      </c>
      <c r="G1" s="140" t="str">
        <f>Naslovnica!A20</f>
        <v>Veljača 2022.</v>
      </c>
    </row>
    <row r="2" spans="1:8" ht="12.75" customHeight="1">
      <c r="A2" s="540" t="s">
        <v>974</v>
      </c>
      <c r="G2" s="542" t="str">
        <f>Naslovnica!A24</f>
        <v>February 2022</v>
      </c>
    </row>
    <row r="3" spans="1:8" ht="12.75" customHeight="1"/>
    <row r="4" spans="1:8" ht="12.75" customHeight="1">
      <c r="F4" s="73"/>
      <c r="G4" s="14" t="s">
        <v>329</v>
      </c>
    </row>
    <row r="5" spans="1:8" ht="19.5" customHeight="1">
      <c r="A5" s="1104" t="s">
        <v>1173</v>
      </c>
      <c r="B5" s="1105" t="s">
        <v>576</v>
      </c>
      <c r="C5" s="1105"/>
      <c r="D5" s="1105"/>
      <c r="E5" s="1105"/>
      <c r="F5" s="1105"/>
      <c r="G5" s="1105"/>
    </row>
    <row r="6" spans="1:8" ht="26.25" customHeight="1">
      <c r="A6" s="1104"/>
      <c r="B6" s="1083" t="str">
        <f>Naslovnica!A20</f>
        <v>Veljača 2022.</v>
      </c>
      <c r="C6" s="1106"/>
      <c r="D6" s="1107" t="s">
        <v>17</v>
      </c>
      <c r="E6" s="1107"/>
      <c r="F6" s="1108" t="s">
        <v>238</v>
      </c>
      <c r="G6" s="1108"/>
    </row>
    <row r="7" spans="1:8">
      <c r="A7" s="1104"/>
      <c r="B7" s="1081" t="str">
        <f>Naslovnica!A24</f>
        <v>February 2022</v>
      </c>
      <c r="C7" s="1109"/>
      <c r="D7" s="1110" t="s">
        <v>45</v>
      </c>
      <c r="E7" s="1110"/>
      <c r="F7" s="1110" t="s">
        <v>51</v>
      </c>
      <c r="G7" s="1110"/>
    </row>
    <row r="8" spans="1:8">
      <c r="A8" s="1104"/>
      <c r="B8" s="708" t="s">
        <v>27</v>
      </c>
      <c r="C8" s="708" t="s">
        <v>28</v>
      </c>
      <c r="D8" s="689" t="s">
        <v>1170</v>
      </c>
      <c r="E8" s="689" t="s">
        <v>147</v>
      </c>
      <c r="F8" s="689" t="s">
        <v>1170</v>
      </c>
      <c r="G8" s="689" t="s">
        <v>147</v>
      </c>
    </row>
    <row r="9" spans="1:8">
      <c r="A9" s="1104"/>
      <c r="B9" s="709" t="s">
        <v>29</v>
      </c>
      <c r="C9" s="709" t="s">
        <v>30</v>
      </c>
      <c r="D9" s="730" t="s">
        <v>1171</v>
      </c>
      <c r="E9" s="730" t="s">
        <v>148</v>
      </c>
      <c r="F9" s="730" t="s">
        <v>1171</v>
      </c>
      <c r="G9" s="730" t="s">
        <v>148</v>
      </c>
    </row>
    <row r="10" spans="1:8">
      <c r="A10" s="385" t="s">
        <v>33</v>
      </c>
      <c r="B10" s="386">
        <v>919828.82449000003</v>
      </c>
      <c r="C10" s="387">
        <v>0.14641928383626029</v>
      </c>
      <c r="D10" s="849">
        <v>-18403.02509000001</v>
      </c>
      <c r="E10" s="388">
        <v>-1.9614581511209761E-2</v>
      </c>
      <c r="F10" s="389">
        <v>-16934.045679999981</v>
      </c>
      <c r="G10" s="388">
        <v>-1.8077195648165345E-2</v>
      </c>
      <c r="H10" s="53"/>
    </row>
    <row r="11" spans="1:8">
      <c r="A11" s="385" t="s">
        <v>34</v>
      </c>
      <c r="B11" s="386">
        <v>2166507.2632499998</v>
      </c>
      <c r="C11" s="387">
        <v>0.34486682028800664</v>
      </c>
      <c r="D11" s="850">
        <v>-63730.71127000032</v>
      </c>
      <c r="E11" s="388">
        <v>-2.8575744829973382E-2</v>
      </c>
      <c r="F11" s="389">
        <v>-63499.93021000037</v>
      </c>
      <c r="G11" s="388">
        <v>-2.8475213172508229E-2</v>
      </c>
      <c r="H11" s="53"/>
    </row>
    <row r="12" spans="1:8">
      <c r="A12" s="385" t="s">
        <v>46</v>
      </c>
      <c r="B12" s="386">
        <v>412193.80693000002</v>
      </c>
      <c r="C12" s="387">
        <v>6.5613427635185476E-2</v>
      </c>
      <c r="D12" s="850">
        <v>-16350.12308999995</v>
      </c>
      <c r="E12" s="388">
        <v>-3.8152735214886602E-2</v>
      </c>
      <c r="F12" s="389">
        <v>-14949.58898</v>
      </c>
      <c r="G12" s="388">
        <v>-3.4998993600617201E-2</v>
      </c>
    </row>
    <row r="13" spans="1:8">
      <c r="A13" s="385" t="s">
        <v>227</v>
      </c>
      <c r="B13" s="386">
        <v>37713.724139999998</v>
      </c>
      <c r="C13" s="387">
        <v>6.0033088030686235E-3</v>
      </c>
      <c r="D13" s="850">
        <v>-1411.4600199999986</v>
      </c>
      <c r="E13" s="388">
        <v>-3.6075485657215633E-2</v>
      </c>
      <c r="F13" s="389">
        <v>-481.53053000000364</v>
      </c>
      <c r="G13" s="388">
        <v>-1.2607077349276463E-2</v>
      </c>
    </row>
    <row r="14" spans="1:8">
      <c r="A14" s="385" t="s">
        <v>228</v>
      </c>
      <c r="B14" s="386">
        <v>22945.584500000001</v>
      </c>
      <c r="C14" s="387">
        <v>3.6525013787833513E-3</v>
      </c>
      <c r="D14" s="850">
        <v>-31.110209999998915</v>
      </c>
      <c r="E14" s="388">
        <v>-1.3539897880289198E-3</v>
      </c>
      <c r="F14" s="389">
        <v>373.68964000000051</v>
      </c>
      <c r="G14" s="388">
        <v>1.6555528116614759E-2</v>
      </c>
    </row>
    <row r="15" spans="1:8">
      <c r="A15" s="385" t="s">
        <v>36</v>
      </c>
      <c r="B15" s="386">
        <v>394157.39098999999</v>
      </c>
      <c r="C15" s="387">
        <v>6.2742372679528979E-2</v>
      </c>
      <c r="D15" s="850">
        <v>-14842.330339999986</v>
      </c>
      <c r="E15" s="388">
        <v>-3.6289340960270478E-2</v>
      </c>
      <c r="F15" s="389">
        <v>-10669.461019999988</v>
      </c>
      <c r="G15" s="388">
        <v>-2.6355615905973684E-2</v>
      </c>
    </row>
    <row r="16" spans="1:8">
      <c r="A16" s="385" t="s">
        <v>37</v>
      </c>
      <c r="B16" s="386">
        <v>379862.25364000001</v>
      </c>
      <c r="C16" s="387">
        <v>6.0466858238797584E-2</v>
      </c>
      <c r="D16" s="850">
        <v>-4294.0925200000056</v>
      </c>
      <c r="E16" s="388">
        <v>-1.1177981472708876E-2</v>
      </c>
      <c r="F16" s="389">
        <v>-1405.0777200000011</v>
      </c>
      <c r="G16" s="388">
        <v>-3.6852822270085905E-3</v>
      </c>
    </row>
    <row r="17" spans="1:9">
      <c r="A17" s="385" t="s">
        <v>38</v>
      </c>
      <c r="B17" s="386">
        <v>1948947.43906</v>
      </c>
      <c r="C17" s="387">
        <v>0.31023542714036906</v>
      </c>
      <c r="D17" s="850">
        <v>-41706.712870000163</v>
      </c>
      <c r="E17" s="388">
        <v>-2.0951260081799816E-2</v>
      </c>
      <c r="F17" s="389">
        <v>-30821.366750000045</v>
      </c>
      <c r="G17" s="388">
        <v>-1.5568164656170502E-2</v>
      </c>
    </row>
    <row r="18" spans="1:9" ht="18.75" customHeight="1">
      <c r="A18" s="966" t="s">
        <v>355</v>
      </c>
      <c r="B18" s="967">
        <v>6282156.2869999995</v>
      </c>
      <c r="C18" s="968">
        <v>1</v>
      </c>
      <c r="D18" s="969">
        <v>-160769.56541000027</v>
      </c>
      <c r="E18" s="968">
        <v>-2.4952881515757919E-2</v>
      </c>
      <c r="F18" s="970">
        <v>-138387.31125000026</v>
      </c>
      <c r="G18" s="968">
        <v>-2.1553830938508045E-2</v>
      </c>
    </row>
    <row r="19" spans="1:9" ht="12.75" customHeight="1">
      <c r="A19" s="23" t="s">
        <v>572</v>
      </c>
    </row>
    <row r="20" spans="1:9" ht="12.75" customHeight="1"/>
    <row r="22" spans="1:9">
      <c r="A22" s="154" t="s">
        <v>1080</v>
      </c>
      <c r="B22" s="267"/>
      <c r="C22" s="267"/>
      <c r="D22" s="267"/>
      <c r="E22" s="267"/>
      <c r="F22" s="267"/>
      <c r="G22" s="140" t="str">
        <f>Naslovnica!A20</f>
        <v>Veljača 2022.</v>
      </c>
    </row>
    <row r="23" spans="1:9">
      <c r="A23" s="540" t="s">
        <v>1081</v>
      </c>
      <c r="B23" s="267"/>
      <c r="C23" s="267"/>
      <c r="D23" s="267"/>
      <c r="E23" s="267"/>
      <c r="F23" s="267"/>
      <c r="G23" s="542" t="str">
        <f>Naslovnica!A24</f>
        <v>February 2022</v>
      </c>
    </row>
    <row r="24" spans="1:9">
      <c r="A24" s="267"/>
      <c r="B24" s="267"/>
      <c r="C24" s="267"/>
      <c r="D24" s="267"/>
      <c r="E24" s="267"/>
      <c r="F24" s="267"/>
      <c r="G24" s="267"/>
      <c r="H24" s="267"/>
      <c r="I24" s="267"/>
    </row>
    <row r="25" spans="1:9" ht="21.75">
      <c r="A25" s="744"/>
      <c r="B25" s="745" t="s">
        <v>574</v>
      </c>
      <c r="C25" s="1089" t="s">
        <v>575</v>
      </c>
      <c r="D25" s="1089"/>
      <c r="E25" s="1089"/>
      <c r="F25" s="1089"/>
      <c r="G25" s="1089"/>
      <c r="H25" s="267"/>
      <c r="I25" s="267"/>
    </row>
    <row r="26" spans="1:9" ht="33.75">
      <c r="A26" s="996" t="s">
        <v>1173</v>
      </c>
      <c r="B26" s="744" t="str">
        <f>Naslovnica!A20</f>
        <v>Veljača 2022.</v>
      </c>
      <c r="C26" s="744" t="s">
        <v>249</v>
      </c>
      <c r="D26" s="744" t="s">
        <v>60</v>
      </c>
      <c r="E26" s="744" t="s">
        <v>50</v>
      </c>
      <c r="F26" s="744" t="s">
        <v>860</v>
      </c>
      <c r="G26" s="744" t="s">
        <v>1082</v>
      </c>
      <c r="H26" s="267"/>
      <c r="I26" s="267"/>
    </row>
    <row r="27" spans="1:9" ht="33.75">
      <c r="A27" s="744"/>
      <c r="B27" s="729" t="str">
        <f>Naslovnica!A24</f>
        <v>February 2022</v>
      </c>
      <c r="C27" s="729" t="s">
        <v>250</v>
      </c>
      <c r="D27" s="729" t="s">
        <v>51</v>
      </c>
      <c r="E27" s="729" t="s">
        <v>52</v>
      </c>
      <c r="F27" s="729" t="s">
        <v>53</v>
      </c>
      <c r="G27" s="729" t="s">
        <v>1083</v>
      </c>
      <c r="H27" s="267"/>
      <c r="I27" s="267"/>
    </row>
    <row r="28" spans="1:9">
      <c r="A28" s="385" t="s">
        <v>33</v>
      </c>
      <c r="B28" s="733">
        <v>265.74340000000001</v>
      </c>
      <c r="C28" s="383">
        <v>-2.3795730749747057E-2</v>
      </c>
      <c r="D28" s="383">
        <v>-2.8582499428832508E-2</v>
      </c>
      <c r="E28" s="383">
        <v>-2.4674960040959149E-2</v>
      </c>
      <c r="F28" s="383">
        <v>5.5007628919554241E-2</v>
      </c>
      <c r="G28" s="732">
        <v>37958</v>
      </c>
      <c r="H28" s="267"/>
      <c r="I28" s="267"/>
    </row>
    <row r="29" spans="1:9">
      <c r="A29" s="385" t="s">
        <v>34</v>
      </c>
      <c r="B29" s="731">
        <v>280.6662</v>
      </c>
      <c r="C29" s="383">
        <v>-3.1652926350872357E-2</v>
      </c>
      <c r="D29" s="383">
        <v>-3.5831073200811359E-2</v>
      </c>
      <c r="E29" s="383">
        <v>2.3271940560683602E-2</v>
      </c>
      <c r="F29" s="383">
        <v>5.7592416208943842E-2</v>
      </c>
      <c r="G29" s="732">
        <v>37893</v>
      </c>
      <c r="H29" s="267"/>
      <c r="I29" s="267"/>
    </row>
    <row r="30" spans="1:9">
      <c r="A30" s="385" t="s">
        <v>46</v>
      </c>
      <c r="B30" s="731">
        <v>180.74809999999999</v>
      </c>
      <c r="C30" s="383">
        <v>-4.3932491138761076E-2</v>
      </c>
      <c r="D30" s="383">
        <v>-4.7906478412665709E-2</v>
      </c>
      <c r="E30" s="383">
        <v>4.5171792305345182E-3</v>
      </c>
      <c r="F30" s="383">
        <v>3.2787652519832511E-2</v>
      </c>
      <c r="G30" s="732">
        <v>37923</v>
      </c>
      <c r="H30" s="267"/>
      <c r="I30" s="267"/>
    </row>
    <row r="31" spans="1:9">
      <c r="A31" s="385" t="s">
        <v>227</v>
      </c>
      <c r="B31" s="731">
        <v>1275.9966999999999</v>
      </c>
      <c r="C31" s="383">
        <v>-5.5278563237862066E-2</v>
      </c>
      <c r="D31" s="383">
        <v>-6.3224850917649289E-2</v>
      </c>
      <c r="E31" s="383">
        <v>7.8009205763940326E-3</v>
      </c>
      <c r="F31" s="383">
        <v>5.8760847804708138E-2</v>
      </c>
      <c r="G31" s="732">
        <v>43062</v>
      </c>
      <c r="H31" s="267"/>
      <c r="I31" s="267"/>
    </row>
    <row r="32" spans="1:9">
      <c r="A32" s="385" t="s">
        <v>228</v>
      </c>
      <c r="B32" s="731">
        <v>1106.2126000000001</v>
      </c>
      <c r="C32" s="383">
        <v>-2.0376069641594774E-2</v>
      </c>
      <c r="D32" s="383">
        <v>-2.5175597696613594E-2</v>
      </c>
      <c r="E32" s="383">
        <v>-1.6710137325682828E-2</v>
      </c>
      <c r="F32" s="383">
        <v>2.393001893442781E-2</v>
      </c>
      <c r="G32" s="732">
        <v>43062</v>
      </c>
      <c r="H32" s="267"/>
      <c r="I32" s="267"/>
    </row>
    <row r="33" spans="1:9">
      <c r="A33" s="385" t="s">
        <v>36</v>
      </c>
      <c r="B33" s="731">
        <v>244.6412</v>
      </c>
      <c r="C33" s="383">
        <v>-4.346721103479334E-2</v>
      </c>
      <c r="D33" s="390">
        <v>-4.3047774619767498E-2</v>
      </c>
      <c r="E33" s="383">
        <v>4.6246485122579672E-2</v>
      </c>
      <c r="F33" s="383">
        <v>5.4123691886617031E-2</v>
      </c>
      <c r="G33" s="732">
        <v>38425</v>
      </c>
      <c r="H33" s="267"/>
      <c r="I33" s="267"/>
    </row>
    <row r="34" spans="1:9">
      <c r="A34" s="385" t="s">
        <v>37</v>
      </c>
      <c r="B34" s="731">
        <v>221.58019999999999</v>
      </c>
      <c r="C34" s="383">
        <v>-1.9690236905766878E-2</v>
      </c>
      <c r="D34" s="390">
        <v>-2.2720256020775209E-2</v>
      </c>
      <c r="E34" s="383">
        <v>-2.5613784047749277E-2</v>
      </c>
      <c r="F34" s="383">
        <v>4.799246300847293E-2</v>
      </c>
      <c r="G34" s="732">
        <v>38425</v>
      </c>
      <c r="H34" s="267"/>
      <c r="I34" s="267"/>
    </row>
    <row r="35" spans="1:9">
      <c r="A35" s="385" t="s">
        <v>38</v>
      </c>
      <c r="B35" s="731">
        <v>269.69049999999999</v>
      </c>
      <c r="C35" s="383">
        <v>-2.5006200123351752E-2</v>
      </c>
      <c r="D35" s="383">
        <v>-2.5507173271433814E-2</v>
      </c>
      <c r="E35" s="383">
        <v>3.5248437667941168E-2</v>
      </c>
      <c r="F35" s="383">
        <v>5.1980165013233659E-2</v>
      </c>
      <c r="G35" s="732">
        <v>37474</v>
      </c>
      <c r="H35" s="267"/>
      <c r="I35" s="267"/>
    </row>
    <row r="36" spans="1:9">
      <c r="A36" s="23" t="s">
        <v>572</v>
      </c>
      <c r="B36" s="767"/>
      <c r="C36" s="768"/>
      <c r="D36" s="768"/>
      <c r="E36" s="768"/>
      <c r="F36" s="768"/>
      <c r="G36" s="769"/>
      <c r="H36" s="267"/>
      <c r="I36" s="267"/>
    </row>
    <row r="37" spans="1:9">
      <c r="A37" s="270" t="s">
        <v>115</v>
      </c>
      <c r="B37" s="267"/>
      <c r="C37" s="267"/>
      <c r="D37" s="267"/>
      <c r="E37" s="267"/>
      <c r="F37" s="267"/>
      <c r="G37" s="267"/>
      <c r="H37" s="267"/>
      <c r="I37" s="267"/>
    </row>
    <row r="38" spans="1:9">
      <c r="A38" s="566" t="s">
        <v>229</v>
      </c>
      <c r="B38" s="269"/>
      <c r="C38" s="269"/>
      <c r="D38" s="269"/>
      <c r="E38" s="269"/>
      <c r="F38" s="269"/>
      <c r="G38" s="269"/>
      <c r="H38" s="269"/>
      <c r="I38" s="269"/>
    </row>
    <row r="39" spans="1:9">
      <c r="A39" s="270" t="s">
        <v>230</v>
      </c>
      <c r="B39" s="268"/>
      <c r="C39" s="268"/>
      <c r="D39" s="268"/>
      <c r="E39" s="268"/>
      <c r="F39" s="268"/>
      <c r="G39" s="268"/>
      <c r="H39" s="268"/>
      <c r="I39" s="268"/>
    </row>
    <row r="40" spans="1:9">
      <c r="A40" s="566" t="s">
        <v>986</v>
      </c>
      <c r="B40" s="269"/>
      <c r="C40" s="269"/>
      <c r="D40" s="269"/>
      <c r="E40" s="269"/>
      <c r="F40" s="269"/>
      <c r="G40" s="269"/>
      <c r="H40" s="269"/>
      <c r="I40" s="269"/>
    </row>
    <row r="41" spans="1:9">
      <c r="B41" s="268"/>
      <c r="C41" s="268"/>
      <c r="D41" s="268"/>
      <c r="E41" s="268"/>
      <c r="F41" s="268"/>
      <c r="G41" s="268"/>
      <c r="H41" s="268"/>
      <c r="I41" s="268"/>
    </row>
    <row r="42" spans="1:9">
      <c r="A42" s="267"/>
      <c r="B42" s="267"/>
      <c r="C42" s="267"/>
      <c r="D42" s="267"/>
      <c r="E42" s="267"/>
      <c r="F42" s="267"/>
      <c r="G42" s="267"/>
      <c r="H42" s="267"/>
      <c r="I42" s="267"/>
    </row>
    <row r="43" spans="1:9">
      <c r="A43" s="627" t="s">
        <v>83</v>
      </c>
      <c r="B43" s="288"/>
      <c r="C43" s="288"/>
      <c r="D43" s="288"/>
      <c r="E43" s="288"/>
      <c r="F43" s="288"/>
      <c r="G43" s="288"/>
      <c r="H43" s="288"/>
      <c r="I43" s="8"/>
    </row>
    <row r="57" spans="7:7">
      <c r="G57" s="27" t="s">
        <v>846</v>
      </c>
    </row>
  </sheetData>
  <mergeCells count="9">
    <mergeCell ref="C25:G25"/>
    <mergeCell ref="A5:A9"/>
    <mergeCell ref="B5:G5"/>
    <mergeCell ref="B6:C6"/>
    <mergeCell ref="D6:E6"/>
    <mergeCell ref="F6:G6"/>
    <mergeCell ref="B7:C7"/>
    <mergeCell ref="D7:E7"/>
    <mergeCell ref="F7:G7"/>
  </mergeCells>
  <hyperlinks>
    <hyperlink ref="A43" location="'2 Sadržaj'!A1" display="Sadržaj / Contents"/>
  </hyperlinks>
  <pageMargins left="0.7" right="0.7" top="0.75" bottom="0.75" header="0.3" footer="0.3"/>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110" zoomScaleNormal="110" workbookViewId="0"/>
  </sheetViews>
  <sheetFormatPr defaultRowHeight="15"/>
  <cols>
    <col min="1" max="1" width="25.140625" customWidth="1"/>
    <col min="2" max="19" width="8.5703125" customWidth="1"/>
  </cols>
  <sheetData>
    <row r="1" spans="1:20" ht="12.75" customHeight="1">
      <c r="A1" s="144" t="s">
        <v>690</v>
      </c>
      <c r="S1" s="140" t="str">
        <f>Naslovnica!A20</f>
        <v>Veljača 2022.</v>
      </c>
    </row>
    <row r="2" spans="1:20" ht="12.75" customHeight="1">
      <c r="A2" s="565" t="s">
        <v>975</v>
      </c>
      <c r="S2" s="542" t="str">
        <f>Naslovnica!A24</f>
        <v>February 2022</v>
      </c>
    </row>
    <row r="3" spans="1:20" ht="12.75" customHeight="1"/>
    <row r="4" spans="1:20" ht="12.75" customHeight="1">
      <c r="P4" s="70"/>
      <c r="Q4" s="70"/>
      <c r="R4" s="70"/>
      <c r="S4" s="25" t="s">
        <v>438</v>
      </c>
    </row>
    <row r="5" spans="1:20" ht="33" customHeight="1">
      <c r="A5" s="1111" t="s">
        <v>571</v>
      </c>
      <c r="B5" s="1086" t="s">
        <v>54</v>
      </c>
      <c r="C5" s="1086"/>
      <c r="D5" s="1086" t="s">
        <v>55</v>
      </c>
      <c r="E5" s="1112"/>
      <c r="F5" s="1086" t="s">
        <v>56</v>
      </c>
      <c r="G5" s="1086"/>
      <c r="H5" s="1113" t="s">
        <v>227</v>
      </c>
      <c r="I5" s="1114"/>
      <c r="J5" s="1113" t="s">
        <v>228</v>
      </c>
      <c r="K5" s="1114"/>
      <c r="L5" s="1086" t="s">
        <v>57</v>
      </c>
      <c r="M5" s="1086"/>
      <c r="N5" s="1086" t="s">
        <v>58</v>
      </c>
      <c r="O5" s="1086"/>
      <c r="P5" s="1086" t="s">
        <v>59</v>
      </c>
      <c r="Q5" s="1086"/>
      <c r="R5" s="1086" t="s">
        <v>437</v>
      </c>
      <c r="S5" s="1086"/>
    </row>
    <row r="6" spans="1:20">
      <c r="A6" s="1111"/>
      <c r="B6" s="734" t="s">
        <v>31</v>
      </c>
      <c r="C6" s="734" t="s">
        <v>32</v>
      </c>
      <c r="D6" s="734" t="s">
        <v>31</v>
      </c>
      <c r="E6" s="734" t="s">
        <v>32</v>
      </c>
      <c r="F6" s="734" t="s">
        <v>31</v>
      </c>
      <c r="G6" s="734" t="s">
        <v>32</v>
      </c>
      <c r="H6" s="734" t="s">
        <v>31</v>
      </c>
      <c r="I6" s="734" t="s">
        <v>32</v>
      </c>
      <c r="J6" s="734" t="s">
        <v>31</v>
      </c>
      <c r="K6" s="734" t="s">
        <v>32</v>
      </c>
      <c r="L6" s="734" t="s">
        <v>32</v>
      </c>
      <c r="M6" s="734" t="s">
        <v>32</v>
      </c>
      <c r="N6" s="734" t="s">
        <v>31</v>
      </c>
      <c r="O6" s="734" t="s">
        <v>32</v>
      </c>
      <c r="P6" s="734" t="s">
        <v>31</v>
      </c>
      <c r="Q6" s="734" t="s">
        <v>32</v>
      </c>
      <c r="R6" s="734" t="s">
        <v>31</v>
      </c>
      <c r="S6" s="734" t="s">
        <v>32</v>
      </c>
    </row>
    <row r="7" spans="1:20">
      <c r="A7" s="1111"/>
      <c r="B7" s="735" t="s">
        <v>29</v>
      </c>
      <c r="C7" s="735" t="s">
        <v>30</v>
      </c>
      <c r="D7" s="735" t="s">
        <v>29</v>
      </c>
      <c r="E7" s="735" t="s">
        <v>30</v>
      </c>
      <c r="F7" s="735" t="s">
        <v>29</v>
      </c>
      <c r="G7" s="735" t="s">
        <v>30</v>
      </c>
      <c r="H7" s="735" t="s">
        <v>29</v>
      </c>
      <c r="I7" s="735" t="s">
        <v>30</v>
      </c>
      <c r="J7" s="735" t="s">
        <v>29</v>
      </c>
      <c r="K7" s="735" t="s">
        <v>30</v>
      </c>
      <c r="L7" s="735" t="s">
        <v>30</v>
      </c>
      <c r="M7" s="735" t="s">
        <v>30</v>
      </c>
      <c r="N7" s="735" t="s">
        <v>29</v>
      </c>
      <c r="O7" s="735" t="s">
        <v>30</v>
      </c>
      <c r="P7" s="735" t="s">
        <v>29</v>
      </c>
      <c r="Q7" s="735" t="s">
        <v>30</v>
      </c>
      <c r="R7" s="735" t="s">
        <v>29</v>
      </c>
      <c r="S7" s="735" t="s">
        <v>30</v>
      </c>
    </row>
    <row r="8" spans="1:20" ht="18">
      <c r="A8" s="370" t="s">
        <v>439</v>
      </c>
      <c r="B8" s="391">
        <v>65904.412989999997</v>
      </c>
      <c r="C8" s="392">
        <v>7.1648562466544538E-2</v>
      </c>
      <c r="D8" s="391">
        <v>151324.43852000003</v>
      </c>
      <c r="E8" s="392">
        <v>6.9847187261351792E-2</v>
      </c>
      <c r="F8" s="391">
        <v>84871.948390000005</v>
      </c>
      <c r="G8" s="392">
        <v>0.20590301688936635</v>
      </c>
      <c r="H8" s="391">
        <v>6058.7253200000005</v>
      </c>
      <c r="I8" s="392">
        <v>0.16065041196963056</v>
      </c>
      <c r="J8" s="391">
        <v>8741.6581400000014</v>
      </c>
      <c r="K8" s="392">
        <v>0.38097343478001183</v>
      </c>
      <c r="L8" s="391">
        <v>32326.90524</v>
      </c>
      <c r="M8" s="392">
        <v>8.2015220262151967E-2</v>
      </c>
      <c r="N8" s="391">
        <v>26585.28803</v>
      </c>
      <c r="O8" s="392">
        <v>6.9986653781070843E-2</v>
      </c>
      <c r="P8" s="391">
        <v>147838.54588999998</v>
      </c>
      <c r="Q8" s="392">
        <v>7.5855583853275024E-2</v>
      </c>
      <c r="R8" s="391">
        <v>523651.92252000002</v>
      </c>
      <c r="S8" s="392">
        <v>8.3355443353415715E-2</v>
      </c>
      <c r="T8" s="53"/>
    </row>
    <row r="9" spans="1:20" ht="18">
      <c r="A9" s="370" t="s">
        <v>440</v>
      </c>
      <c r="B9" s="391">
        <v>1000.0389200000001</v>
      </c>
      <c r="C9" s="392">
        <v>1.0872011110920259E-3</v>
      </c>
      <c r="D9" s="391">
        <v>2282.17668</v>
      </c>
      <c r="E9" s="392">
        <v>1.0533898125806183E-3</v>
      </c>
      <c r="F9" s="391">
        <v>1344.8123799999998</v>
      </c>
      <c r="G9" s="392">
        <v>3.2625729872462154E-3</v>
      </c>
      <c r="H9" s="391">
        <v>128.67592999999999</v>
      </c>
      <c r="I9" s="392">
        <v>3.4119125844568475E-3</v>
      </c>
      <c r="J9" s="391">
        <v>12.446110000000001</v>
      </c>
      <c r="K9" s="392">
        <v>5.4241852065263366E-4</v>
      </c>
      <c r="L9" s="391">
        <v>580.44832999999994</v>
      </c>
      <c r="M9" s="392">
        <v>1.472630840543407E-3</v>
      </c>
      <c r="N9" s="391">
        <v>0</v>
      </c>
      <c r="O9" s="392">
        <v>0</v>
      </c>
      <c r="P9" s="391">
        <v>2247.3838900000001</v>
      </c>
      <c r="Q9" s="392">
        <v>1.1531269879050245E-3</v>
      </c>
      <c r="R9" s="391">
        <v>7595.9822400000003</v>
      </c>
      <c r="S9" s="392">
        <v>1.2091361457680682E-3</v>
      </c>
      <c r="T9" s="53"/>
    </row>
    <row r="10" spans="1:20" ht="18">
      <c r="A10" s="370" t="s">
        <v>441</v>
      </c>
      <c r="B10" s="391">
        <v>857125.76925999997</v>
      </c>
      <c r="C10" s="392">
        <v>0.93183182179057522</v>
      </c>
      <c r="D10" s="391">
        <v>2022051.6374100002</v>
      </c>
      <c r="E10" s="392">
        <v>0.9333232672238384</v>
      </c>
      <c r="F10" s="391">
        <v>326679.37224</v>
      </c>
      <c r="G10" s="392">
        <v>0.79253828356396838</v>
      </c>
      <c r="H10" s="391">
        <v>31600.129780000003</v>
      </c>
      <c r="I10" s="392">
        <v>0.83789470545774647</v>
      </c>
      <c r="J10" s="391">
        <v>14209.862640000001</v>
      </c>
      <c r="K10" s="392">
        <v>0.61928527643303233</v>
      </c>
      <c r="L10" s="391">
        <v>362938.00952999998</v>
      </c>
      <c r="M10" s="392">
        <v>0.92079463134869377</v>
      </c>
      <c r="N10" s="391">
        <v>353724.59305999998</v>
      </c>
      <c r="O10" s="392">
        <v>0.93119174034919772</v>
      </c>
      <c r="P10" s="391">
        <v>1806721.5651199999</v>
      </c>
      <c r="Q10" s="392">
        <v>0.92702426391864756</v>
      </c>
      <c r="R10" s="391">
        <v>5775050.9390399996</v>
      </c>
      <c r="S10" s="392">
        <v>0.91927845713934786</v>
      </c>
      <c r="T10" s="53"/>
    </row>
    <row r="11" spans="1:20" ht="18.75">
      <c r="A11" s="370" t="s">
        <v>442</v>
      </c>
      <c r="B11" s="393">
        <v>805450.97936</v>
      </c>
      <c r="C11" s="394">
        <v>0.87565311927095024</v>
      </c>
      <c r="D11" s="393">
        <v>1648848.83443</v>
      </c>
      <c r="E11" s="394">
        <v>0.76106314637917893</v>
      </c>
      <c r="F11" s="393">
        <v>144683.65768999999</v>
      </c>
      <c r="G11" s="394">
        <v>0.35100881007309892</v>
      </c>
      <c r="H11" s="393">
        <v>12540.790070000001</v>
      </c>
      <c r="I11" s="394">
        <v>0.33252590021198586</v>
      </c>
      <c r="J11" s="393">
        <v>8991.0489499999985</v>
      </c>
      <c r="K11" s="394">
        <v>0.39184222785869754</v>
      </c>
      <c r="L11" s="393">
        <v>245216.31411000001</v>
      </c>
      <c r="M11" s="394">
        <v>0.62212791061482664</v>
      </c>
      <c r="N11" s="393">
        <v>320756.14476999996</v>
      </c>
      <c r="O11" s="394">
        <v>0.8444012051641866</v>
      </c>
      <c r="P11" s="393">
        <v>1230623.52461</v>
      </c>
      <c r="Q11" s="394">
        <v>0.63142981690528799</v>
      </c>
      <c r="R11" s="393">
        <v>4417111.2939900002</v>
      </c>
      <c r="S11" s="394">
        <v>0.70312024919158744</v>
      </c>
    </row>
    <row r="12" spans="1:20" ht="19.5">
      <c r="A12" s="377" t="s">
        <v>443</v>
      </c>
      <c r="B12" s="393">
        <v>49130.492939999996</v>
      </c>
      <c r="C12" s="394">
        <v>5.3412647692618727E-2</v>
      </c>
      <c r="D12" s="393">
        <v>500836.55430999998</v>
      </c>
      <c r="E12" s="394">
        <v>0.23117234029318603</v>
      </c>
      <c r="F12" s="393">
        <v>56064.408060000002</v>
      </c>
      <c r="G12" s="394">
        <v>0.13601467833193578</v>
      </c>
      <c r="H12" s="393">
        <v>7156.0240599999997</v>
      </c>
      <c r="I12" s="394">
        <v>0.18974588755635949</v>
      </c>
      <c r="J12" s="393">
        <v>895.67151999999999</v>
      </c>
      <c r="K12" s="394">
        <v>3.9034591600837186E-2</v>
      </c>
      <c r="L12" s="393">
        <v>102280.10552</v>
      </c>
      <c r="M12" s="394">
        <v>0.25949051789465216</v>
      </c>
      <c r="N12" s="393">
        <v>0</v>
      </c>
      <c r="O12" s="394">
        <v>0</v>
      </c>
      <c r="P12" s="393">
        <v>375962.51276000001</v>
      </c>
      <c r="Q12" s="394">
        <v>0.19290541408310224</v>
      </c>
      <c r="R12" s="393">
        <v>1092325.76917</v>
      </c>
      <c r="S12" s="394">
        <v>0.17387752218564353</v>
      </c>
    </row>
    <row r="13" spans="1:20" ht="19.5">
      <c r="A13" s="377" t="s">
        <v>444</v>
      </c>
      <c r="B13" s="393">
        <v>714319.95809000009</v>
      </c>
      <c r="C13" s="394">
        <v>0.7765792276471174</v>
      </c>
      <c r="D13" s="393">
        <v>1057070.4639099999</v>
      </c>
      <c r="E13" s="394">
        <v>0.48791457191765802</v>
      </c>
      <c r="F13" s="393">
        <v>59078.18043</v>
      </c>
      <c r="G13" s="394">
        <v>0.14332622042531762</v>
      </c>
      <c r="H13" s="393">
        <v>2806.9459900000002</v>
      </c>
      <c r="I13" s="394">
        <v>7.4427706465161628E-2</v>
      </c>
      <c r="J13" s="393">
        <v>5279.3343299999997</v>
      </c>
      <c r="K13" s="394">
        <v>0.23008062095781431</v>
      </c>
      <c r="L13" s="393">
        <v>120169.25394</v>
      </c>
      <c r="M13" s="394">
        <v>0.30487631765111001</v>
      </c>
      <c r="N13" s="393">
        <v>268605.17012000002</v>
      </c>
      <c r="O13" s="394">
        <v>0.70711203218038177</v>
      </c>
      <c r="P13" s="393">
        <v>775622.14095999999</v>
      </c>
      <c r="Q13" s="394">
        <v>0.39796975814294505</v>
      </c>
      <c r="R13" s="393">
        <v>3002951.44777</v>
      </c>
      <c r="S13" s="394">
        <v>0.47801285268477112</v>
      </c>
    </row>
    <row r="14" spans="1:20" ht="19.5">
      <c r="A14" s="377" t="s">
        <v>445</v>
      </c>
      <c r="B14" s="393">
        <v>0</v>
      </c>
      <c r="C14" s="394">
        <v>0</v>
      </c>
      <c r="D14" s="393">
        <v>0</v>
      </c>
      <c r="E14" s="394">
        <v>0</v>
      </c>
      <c r="F14" s="393">
        <v>0</v>
      </c>
      <c r="G14" s="394">
        <v>0</v>
      </c>
      <c r="H14" s="393">
        <v>431.69331</v>
      </c>
      <c r="I14" s="394">
        <v>1.1446583964964008E-2</v>
      </c>
      <c r="J14" s="393">
        <v>589.12586999999996</v>
      </c>
      <c r="K14" s="394">
        <v>2.5674912312649956E-2</v>
      </c>
      <c r="L14" s="393">
        <v>0</v>
      </c>
      <c r="M14" s="394">
        <v>0</v>
      </c>
      <c r="N14" s="393">
        <v>0</v>
      </c>
      <c r="O14" s="394">
        <v>0</v>
      </c>
      <c r="P14" s="393">
        <v>0</v>
      </c>
      <c r="Q14" s="394">
        <v>0</v>
      </c>
      <c r="R14" s="393">
        <v>1020.81918</v>
      </c>
      <c r="S14" s="394">
        <v>1.6249503090351087E-4</v>
      </c>
    </row>
    <row r="15" spans="1:20" ht="19.5">
      <c r="A15" s="377" t="s">
        <v>446</v>
      </c>
      <c r="B15" s="393">
        <v>38198.68808</v>
      </c>
      <c r="C15" s="394">
        <v>4.1528039851522702E-2</v>
      </c>
      <c r="D15" s="393">
        <v>83644.871719999996</v>
      </c>
      <c r="E15" s="394">
        <v>3.8608165842997158E-2</v>
      </c>
      <c r="F15" s="393">
        <v>22913.890149999999</v>
      </c>
      <c r="G15" s="394">
        <v>5.5590088363193929E-2</v>
      </c>
      <c r="H15" s="393">
        <v>1656.31726</v>
      </c>
      <c r="I15" s="394">
        <v>4.3918157057400591E-2</v>
      </c>
      <c r="J15" s="393">
        <v>2226.91723</v>
      </c>
      <c r="K15" s="394">
        <v>9.7052102987396111E-2</v>
      </c>
      <c r="L15" s="393">
        <v>18793.839479999999</v>
      </c>
      <c r="M15" s="394">
        <v>4.7681053075766908E-2</v>
      </c>
      <c r="N15" s="393">
        <v>29576.042879999997</v>
      </c>
      <c r="O15" s="394">
        <v>7.7859915262940463E-2</v>
      </c>
      <c r="P15" s="393">
        <v>79038.870890000006</v>
      </c>
      <c r="Q15" s="394">
        <v>4.0554644679240727E-2</v>
      </c>
      <c r="R15" s="393">
        <v>276049.43768999999</v>
      </c>
      <c r="S15" s="394">
        <v>4.3941829059612053E-2</v>
      </c>
    </row>
    <row r="16" spans="1:20" ht="19.5" customHeight="1">
      <c r="A16" s="378" t="s">
        <v>447</v>
      </c>
      <c r="B16" s="393">
        <v>0</v>
      </c>
      <c r="C16" s="394">
        <v>0</v>
      </c>
      <c r="D16" s="393">
        <v>0</v>
      </c>
      <c r="E16" s="394">
        <v>0</v>
      </c>
      <c r="F16" s="393">
        <v>0</v>
      </c>
      <c r="G16" s="394">
        <v>0</v>
      </c>
      <c r="H16" s="393">
        <v>0</v>
      </c>
      <c r="I16" s="394">
        <v>0</v>
      </c>
      <c r="J16" s="393">
        <v>0</v>
      </c>
      <c r="K16" s="394">
        <v>0</v>
      </c>
      <c r="L16" s="393">
        <v>308.43865999999997</v>
      </c>
      <c r="M16" s="394">
        <v>7.8252664303794632E-4</v>
      </c>
      <c r="N16" s="393">
        <v>0</v>
      </c>
      <c r="O16" s="394">
        <v>0</v>
      </c>
      <c r="P16" s="393">
        <v>0</v>
      </c>
      <c r="Q16" s="394">
        <v>0</v>
      </c>
      <c r="R16" s="393">
        <v>308.43865999999997</v>
      </c>
      <c r="S16" s="394">
        <v>4.9097578268991259E-5</v>
      </c>
    </row>
    <row r="17" spans="1:19" ht="18.75" customHeight="1">
      <c r="A17" s="378" t="s">
        <v>448</v>
      </c>
      <c r="B17" s="393">
        <v>3801.8402500000002</v>
      </c>
      <c r="C17" s="394">
        <v>4.1332040796916037E-3</v>
      </c>
      <c r="D17" s="393">
        <v>7296.9444899999999</v>
      </c>
      <c r="E17" s="394">
        <v>3.3680683253376662E-3</v>
      </c>
      <c r="F17" s="393">
        <v>6627.1790499999997</v>
      </c>
      <c r="G17" s="394">
        <v>1.6077822952651609E-2</v>
      </c>
      <c r="H17" s="393">
        <v>489.80945000000003</v>
      </c>
      <c r="I17" s="394">
        <v>1.2987565168100105E-2</v>
      </c>
      <c r="J17" s="393">
        <v>0</v>
      </c>
      <c r="K17" s="394">
        <v>0</v>
      </c>
      <c r="L17" s="393">
        <v>3664.6765099999998</v>
      </c>
      <c r="M17" s="394">
        <v>9.2974953502596505E-3</v>
      </c>
      <c r="N17" s="393">
        <v>5074.7208300000002</v>
      </c>
      <c r="O17" s="394">
        <v>1.3359371144071012E-2</v>
      </c>
      <c r="P17" s="393">
        <v>0</v>
      </c>
      <c r="Q17" s="394">
        <v>0</v>
      </c>
      <c r="R17" s="393">
        <v>26955.170579999998</v>
      </c>
      <c r="S17" s="394">
        <v>4.2907513516806245E-3</v>
      </c>
    </row>
    <row r="18" spans="1:19" ht="19.5">
      <c r="A18" s="379" t="s">
        <v>449</v>
      </c>
      <c r="B18" s="393">
        <v>0</v>
      </c>
      <c r="C18" s="394">
        <v>0</v>
      </c>
      <c r="D18" s="393">
        <v>0</v>
      </c>
      <c r="E18" s="394">
        <v>0</v>
      </c>
      <c r="F18" s="393">
        <v>0</v>
      </c>
      <c r="G18" s="394">
        <v>0</v>
      </c>
      <c r="H18" s="393">
        <v>0</v>
      </c>
      <c r="I18" s="394">
        <v>0</v>
      </c>
      <c r="J18" s="393">
        <v>0</v>
      </c>
      <c r="K18" s="394">
        <v>0</v>
      </c>
      <c r="L18" s="393">
        <v>0</v>
      </c>
      <c r="M18" s="394">
        <v>0</v>
      </c>
      <c r="N18" s="393">
        <v>0</v>
      </c>
      <c r="O18" s="394">
        <v>0</v>
      </c>
      <c r="P18" s="393">
        <v>0</v>
      </c>
      <c r="Q18" s="394">
        <v>0</v>
      </c>
      <c r="R18" s="393">
        <v>0</v>
      </c>
      <c r="S18" s="394">
        <v>0</v>
      </c>
    </row>
    <row r="19" spans="1:19" ht="18.75">
      <c r="A19" s="370" t="s">
        <v>450</v>
      </c>
      <c r="B19" s="393">
        <v>0</v>
      </c>
      <c r="C19" s="394">
        <v>0</v>
      </c>
      <c r="D19" s="393">
        <v>0</v>
      </c>
      <c r="E19" s="394">
        <v>0</v>
      </c>
      <c r="F19" s="393">
        <v>0</v>
      </c>
      <c r="G19" s="394">
        <v>0</v>
      </c>
      <c r="H19" s="393">
        <v>0</v>
      </c>
      <c r="I19" s="394">
        <v>0</v>
      </c>
      <c r="J19" s="393">
        <v>0</v>
      </c>
      <c r="K19" s="394">
        <v>0</v>
      </c>
      <c r="L19" s="393">
        <v>0</v>
      </c>
      <c r="M19" s="394">
        <v>0</v>
      </c>
      <c r="N19" s="393">
        <v>17500.210940000001</v>
      </c>
      <c r="O19" s="394">
        <v>4.6069886576793596E-2</v>
      </c>
      <c r="P19" s="393">
        <v>0</v>
      </c>
      <c r="Q19" s="394">
        <v>0</v>
      </c>
      <c r="R19" s="393">
        <v>17500.210940000001</v>
      </c>
      <c r="S19" s="394">
        <v>2.7857013007075936E-3</v>
      </c>
    </row>
    <row r="20" spans="1:19" ht="19.5">
      <c r="A20" s="377" t="s">
        <v>451</v>
      </c>
      <c r="B20" s="393">
        <v>51674.789899999996</v>
      </c>
      <c r="C20" s="394">
        <v>5.6178702519624923E-2</v>
      </c>
      <c r="D20" s="393">
        <v>373202.80298000004</v>
      </c>
      <c r="E20" s="394">
        <v>0.17226012084465941</v>
      </c>
      <c r="F20" s="393">
        <v>181995.71455</v>
      </c>
      <c r="G20" s="394">
        <v>0.44152947349086946</v>
      </c>
      <c r="H20" s="393">
        <v>19059.33971</v>
      </c>
      <c r="I20" s="394">
        <v>0.50536880524576067</v>
      </c>
      <c r="J20" s="393">
        <v>5218.8136900000009</v>
      </c>
      <c r="K20" s="394">
        <v>0.22744304857433467</v>
      </c>
      <c r="L20" s="393">
        <v>117721.69542</v>
      </c>
      <c r="M20" s="394">
        <v>0.29866672073386713</v>
      </c>
      <c r="N20" s="393">
        <v>32968.44829</v>
      </c>
      <c r="O20" s="394">
        <v>8.6790535185011022E-2</v>
      </c>
      <c r="P20" s="393">
        <v>576098.04050999996</v>
      </c>
      <c r="Q20" s="394">
        <v>0.29559444701335963</v>
      </c>
      <c r="R20" s="393">
        <v>1357939.6450499999</v>
      </c>
      <c r="S20" s="394">
        <v>0.21615820794776047</v>
      </c>
    </row>
    <row r="21" spans="1:19" ht="19.5">
      <c r="A21" s="377" t="s">
        <v>452</v>
      </c>
      <c r="B21" s="393">
        <v>2903.2678700000001</v>
      </c>
      <c r="C21" s="394">
        <v>3.1563132103516324E-3</v>
      </c>
      <c r="D21" s="393">
        <v>159059.62109</v>
      </c>
      <c r="E21" s="394">
        <v>7.3417534197720069E-2</v>
      </c>
      <c r="F21" s="393">
        <v>33853.489259999995</v>
      </c>
      <c r="G21" s="394">
        <v>8.2130028862246088E-2</v>
      </c>
      <c r="H21" s="393">
        <v>5748.2485800000004</v>
      </c>
      <c r="I21" s="394">
        <v>0.15241795158339408</v>
      </c>
      <c r="J21" s="393">
        <v>266.43191999999999</v>
      </c>
      <c r="K21" s="394">
        <v>1.1611467992894231E-2</v>
      </c>
      <c r="L21" s="393">
        <v>60483.003950000006</v>
      </c>
      <c r="M21" s="394">
        <v>0.15344886416587453</v>
      </c>
      <c r="N21" s="393">
        <v>0</v>
      </c>
      <c r="O21" s="394">
        <v>0</v>
      </c>
      <c r="P21" s="393">
        <v>189370.59430000003</v>
      </c>
      <c r="Q21" s="394">
        <v>9.7165572813171411E-2</v>
      </c>
      <c r="R21" s="393">
        <v>451684.65697000001</v>
      </c>
      <c r="S21" s="394">
        <v>7.1899621138566253E-2</v>
      </c>
    </row>
    <row r="22" spans="1:19" ht="19.5">
      <c r="A22" s="377" t="s">
        <v>453</v>
      </c>
      <c r="B22" s="393">
        <v>31290.108350000002</v>
      </c>
      <c r="C22" s="394">
        <v>3.4017316610347403E-2</v>
      </c>
      <c r="D22" s="393">
        <v>22053.263280000003</v>
      </c>
      <c r="E22" s="394">
        <v>1.0179178096461065E-2</v>
      </c>
      <c r="F22" s="393">
        <v>64752.757669999999</v>
      </c>
      <c r="G22" s="394">
        <v>0.15709299019380102</v>
      </c>
      <c r="H22" s="393">
        <v>3729.4867300000001</v>
      </c>
      <c r="I22" s="394">
        <v>9.8889378205013312E-2</v>
      </c>
      <c r="J22" s="393">
        <v>3300.89723</v>
      </c>
      <c r="K22" s="394">
        <v>0.14385762236738836</v>
      </c>
      <c r="L22" s="393">
        <v>5276.1872899999998</v>
      </c>
      <c r="M22" s="394">
        <v>1.3385991004121143E-2</v>
      </c>
      <c r="N22" s="393">
        <v>8088.1284299999998</v>
      </c>
      <c r="O22" s="394">
        <v>2.1292266742736737E-2</v>
      </c>
      <c r="P22" s="393">
        <v>77913.465469999996</v>
      </c>
      <c r="Q22" s="394">
        <v>3.9977202005600933E-2</v>
      </c>
      <c r="R22" s="393">
        <v>216404.29445000002</v>
      </c>
      <c r="S22" s="394">
        <v>3.4447454753255342E-2</v>
      </c>
    </row>
    <row r="23" spans="1:19" ht="19.5">
      <c r="A23" s="377" t="s">
        <v>445</v>
      </c>
      <c r="B23" s="393">
        <v>0</v>
      </c>
      <c r="C23" s="394">
        <v>0</v>
      </c>
      <c r="D23" s="393">
        <v>0</v>
      </c>
      <c r="E23" s="394">
        <v>0</v>
      </c>
      <c r="F23" s="393">
        <v>0</v>
      </c>
      <c r="G23" s="394">
        <v>0</v>
      </c>
      <c r="H23" s="393">
        <v>0</v>
      </c>
      <c r="I23" s="394">
        <v>0</v>
      </c>
      <c r="J23" s="393">
        <v>0</v>
      </c>
      <c r="K23" s="394">
        <v>0</v>
      </c>
      <c r="L23" s="393">
        <v>0</v>
      </c>
      <c r="M23" s="394">
        <v>0</v>
      </c>
      <c r="N23" s="393">
        <v>0</v>
      </c>
      <c r="O23" s="394">
        <v>0</v>
      </c>
      <c r="P23" s="393">
        <v>0</v>
      </c>
      <c r="Q23" s="394">
        <v>0</v>
      </c>
      <c r="R23" s="393">
        <v>0</v>
      </c>
      <c r="S23" s="394">
        <v>0</v>
      </c>
    </row>
    <row r="24" spans="1:19" ht="19.5">
      <c r="A24" s="377" t="s">
        <v>454</v>
      </c>
      <c r="B24" s="393">
        <v>0</v>
      </c>
      <c r="C24" s="394">
        <v>0</v>
      </c>
      <c r="D24" s="393">
        <v>0</v>
      </c>
      <c r="E24" s="394">
        <v>0</v>
      </c>
      <c r="F24" s="393">
        <v>0</v>
      </c>
      <c r="G24" s="394">
        <v>0</v>
      </c>
      <c r="H24" s="393">
        <v>0</v>
      </c>
      <c r="I24" s="394">
        <v>0</v>
      </c>
      <c r="J24" s="393">
        <v>0</v>
      </c>
      <c r="K24" s="394">
        <v>0</v>
      </c>
      <c r="L24" s="393">
        <v>3970.1284500000002</v>
      </c>
      <c r="M24" s="394">
        <v>1.0072444512655923E-2</v>
      </c>
      <c r="N24" s="393">
        <v>11567.54135</v>
      </c>
      <c r="O24" s="394">
        <v>3.0451936824875198E-2</v>
      </c>
      <c r="P24" s="393">
        <v>0</v>
      </c>
      <c r="Q24" s="394">
        <v>0</v>
      </c>
      <c r="R24" s="393">
        <v>15537.6698</v>
      </c>
      <c r="S24" s="394">
        <v>2.473302014485609E-3</v>
      </c>
    </row>
    <row r="25" spans="1:19" ht="19.5">
      <c r="A25" s="378" t="s">
        <v>447</v>
      </c>
      <c r="B25" s="393">
        <v>0</v>
      </c>
      <c r="C25" s="394">
        <v>0</v>
      </c>
      <c r="D25" s="393">
        <v>0</v>
      </c>
      <c r="E25" s="394">
        <v>0</v>
      </c>
      <c r="F25" s="393">
        <v>0</v>
      </c>
      <c r="G25" s="394">
        <v>0</v>
      </c>
      <c r="H25" s="393">
        <v>0</v>
      </c>
      <c r="I25" s="394">
        <v>0</v>
      </c>
      <c r="J25" s="393">
        <v>0</v>
      </c>
      <c r="K25" s="394">
        <v>0</v>
      </c>
      <c r="L25" s="393">
        <v>1630.26394</v>
      </c>
      <c r="M25" s="394">
        <v>4.1360735007538165E-3</v>
      </c>
      <c r="N25" s="393">
        <v>0</v>
      </c>
      <c r="O25" s="394">
        <v>0</v>
      </c>
      <c r="P25" s="393">
        <v>0</v>
      </c>
      <c r="Q25" s="394">
        <v>0</v>
      </c>
      <c r="R25" s="393">
        <v>1630.26394</v>
      </c>
      <c r="S25" s="394">
        <v>2.5950706501339389E-4</v>
      </c>
    </row>
    <row r="26" spans="1:19" ht="19.5">
      <c r="A26" s="378" t="s">
        <v>455</v>
      </c>
      <c r="B26" s="393">
        <v>17481.413680000001</v>
      </c>
      <c r="C26" s="394">
        <v>1.9005072698925898E-2</v>
      </c>
      <c r="D26" s="393">
        <v>192089.91861000002</v>
      </c>
      <c r="E26" s="394">
        <v>8.8663408550478287E-2</v>
      </c>
      <c r="F26" s="393">
        <v>83389.46762000001</v>
      </c>
      <c r="G26" s="394">
        <v>0.20230645443482234</v>
      </c>
      <c r="H26" s="393">
        <v>9581.6044000000002</v>
      </c>
      <c r="I26" s="394">
        <v>0.25406147545735325</v>
      </c>
      <c r="J26" s="393">
        <v>1651.4845399999999</v>
      </c>
      <c r="K26" s="394">
        <v>7.1973958214052031E-2</v>
      </c>
      <c r="L26" s="393">
        <v>46362.111790000003</v>
      </c>
      <c r="M26" s="394">
        <v>0.11762334755046173</v>
      </c>
      <c r="N26" s="393">
        <v>13312.77851</v>
      </c>
      <c r="O26" s="394">
        <v>3.5046331617399076E-2</v>
      </c>
      <c r="P26" s="393">
        <v>308813.98074000003</v>
      </c>
      <c r="Q26" s="394">
        <v>0.15845167219458731</v>
      </c>
      <c r="R26" s="393">
        <v>672682.7598900001</v>
      </c>
      <c r="S26" s="394">
        <v>0.10707832297643992</v>
      </c>
    </row>
    <row r="27" spans="1:19" ht="19.5">
      <c r="A27" s="379" t="s">
        <v>449</v>
      </c>
      <c r="B27" s="393">
        <v>0</v>
      </c>
      <c r="C27" s="394">
        <v>0</v>
      </c>
      <c r="D27" s="393">
        <v>0</v>
      </c>
      <c r="E27" s="394">
        <v>0</v>
      </c>
      <c r="F27" s="393">
        <v>0</v>
      </c>
      <c r="G27" s="394">
        <v>0</v>
      </c>
      <c r="H27" s="393">
        <v>0</v>
      </c>
      <c r="I27" s="394">
        <v>0</v>
      </c>
      <c r="J27" s="393">
        <v>0</v>
      </c>
      <c r="K27" s="394">
        <v>0</v>
      </c>
      <c r="L27" s="393">
        <v>0</v>
      </c>
      <c r="M27" s="394">
        <v>0</v>
      </c>
      <c r="N27" s="393">
        <v>0</v>
      </c>
      <c r="O27" s="394">
        <v>0</v>
      </c>
      <c r="P27" s="393">
        <v>0</v>
      </c>
      <c r="Q27" s="394">
        <v>0</v>
      </c>
      <c r="R27" s="393">
        <v>0</v>
      </c>
      <c r="S27" s="394">
        <v>0</v>
      </c>
    </row>
    <row r="28" spans="1:19" ht="19.5" customHeight="1">
      <c r="A28" s="377" t="s">
        <v>450</v>
      </c>
      <c r="B28" s="393">
        <v>0</v>
      </c>
      <c r="C28" s="394">
        <v>0</v>
      </c>
      <c r="D28" s="393">
        <v>0</v>
      </c>
      <c r="E28" s="394">
        <v>0</v>
      </c>
      <c r="F28" s="393">
        <v>0</v>
      </c>
      <c r="G28" s="394">
        <v>0</v>
      </c>
      <c r="H28" s="393">
        <v>0</v>
      </c>
      <c r="I28" s="394">
        <v>0</v>
      </c>
      <c r="J28" s="393">
        <v>0</v>
      </c>
      <c r="K28" s="394">
        <v>0</v>
      </c>
      <c r="L28" s="393">
        <v>0</v>
      </c>
      <c r="M28" s="394">
        <v>0</v>
      </c>
      <c r="N28" s="393">
        <v>0</v>
      </c>
      <c r="O28" s="394">
        <v>0</v>
      </c>
      <c r="P28" s="393">
        <v>0</v>
      </c>
      <c r="Q28" s="394">
        <v>0</v>
      </c>
      <c r="R28" s="393">
        <v>0</v>
      </c>
      <c r="S28" s="394">
        <v>0</v>
      </c>
    </row>
    <row r="29" spans="1:19" ht="19.5">
      <c r="A29" s="377" t="s">
        <v>456</v>
      </c>
      <c r="B29" s="393">
        <v>0</v>
      </c>
      <c r="C29" s="394">
        <v>0</v>
      </c>
      <c r="D29" s="393">
        <v>0</v>
      </c>
      <c r="E29" s="394">
        <v>0</v>
      </c>
      <c r="F29" s="393">
        <v>0</v>
      </c>
      <c r="G29" s="394">
        <v>0</v>
      </c>
      <c r="H29" s="393">
        <v>0</v>
      </c>
      <c r="I29" s="394">
        <v>0</v>
      </c>
      <c r="J29" s="393">
        <v>0</v>
      </c>
      <c r="K29" s="394">
        <v>0</v>
      </c>
      <c r="L29" s="393">
        <v>0</v>
      </c>
      <c r="M29" s="394">
        <v>0</v>
      </c>
      <c r="N29" s="393">
        <v>0</v>
      </c>
      <c r="O29" s="394">
        <v>0</v>
      </c>
      <c r="P29" s="393">
        <v>0</v>
      </c>
      <c r="Q29" s="394">
        <v>0</v>
      </c>
      <c r="R29" s="393">
        <v>0</v>
      </c>
      <c r="S29" s="394">
        <v>0</v>
      </c>
    </row>
    <row r="30" spans="1:19" ht="18">
      <c r="A30" s="370" t="s">
        <v>457</v>
      </c>
      <c r="B30" s="391">
        <v>924030.22116999992</v>
      </c>
      <c r="C30" s="392">
        <v>1.0045675853682117</v>
      </c>
      <c r="D30" s="391">
        <v>2175658.2526100003</v>
      </c>
      <c r="E30" s="392">
        <v>1.0042238442977709</v>
      </c>
      <c r="F30" s="391">
        <v>412896.13300999999</v>
      </c>
      <c r="G30" s="392">
        <v>1.001703873440581</v>
      </c>
      <c r="H30" s="391">
        <v>37787.531029999998</v>
      </c>
      <c r="I30" s="392">
        <v>1.0019570300118337</v>
      </c>
      <c r="J30" s="391">
        <v>22963.96689</v>
      </c>
      <c r="K30" s="392">
        <v>1.0008011297336967</v>
      </c>
      <c r="L30" s="391">
        <v>395845.36310000002</v>
      </c>
      <c r="M30" s="392">
        <v>1.0042824824513892</v>
      </c>
      <c r="N30" s="391">
        <v>380309.88108999998</v>
      </c>
      <c r="O30" s="392">
        <v>1.0011783941302685</v>
      </c>
      <c r="P30" s="391">
        <v>1956807.4949</v>
      </c>
      <c r="Q30" s="392">
        <v>1.0040329747598278</v>
      </c>
      <c r="R30" s="391">
        <v>6306298.8438000008</v>
      </c>
      <c r="S30" s="392">
        <v>1.0038430366385318</v>
      </c>
    </row>
    <row r="31" spans="1:19" ht="19.5">
      <c r="A31" s="377" t="s">
        <v>458</v>
      </c>
      <c r="B31" s="393">
        <v>4201.3966799999998</v>
      </c>
      <c r="C31" s="394">
        <v>4.5675853682118177E-3</v>
      </c>
      <c r="D31" s="393">
        <v>9150.9893499999998</v>
      </c>
      <c r="E31" s="394">
        <v>4.2238442977709043E-3</v>
      </c>
      <c r="F31" s="393">
        <v>702.32607999999993</v>
      </c>
      <c r="G31" s="394">
        <v>1.7038734405810008E-3</v>
      </c>
      <c r="H31" s="393">
        <v>73.806889999999996</v>
      </c>
      <c r="I31" s="394">
        <v>1.9570300118337768E-3</v>
      </c>
      <c r="J31" s="393">
        <v>18.382390000000001</v>
      </c>
      <c r="K31" s="394">
        <v>8.0112973369669447E-4</v>
      </c>
      <c r="L31" s="393">
        <v>1687.9721100000002</v>
      </c>
      <c r="M31" s="394">
        <v>4.2824824513891333E-3</v>
      </c>
      <c r="N31" s="393">
        <v>447.62745000000001</v>
      </c>
      <c r="O31" s="394">
        <v>1.1783941302686575E-3</v>
      </c>
      <c r="P31" s="393">
        <v>7860.0558300000002</v>
      </c>
      <c r="Q31" s="394">
        <v>4.0329747598276261E-3</v>
      </c>
      <c r="R31" s="393">
        <v>24142.556780000003</v>
      </c>
      <c r="S31" s="394">
        <v>3.8430366385316804E-3</v>
      </c>
    </row>
    <row r="32" spans="1:19" ht="22.5" customHeight="1">
      <c r="A32" s="971" t="s">
        <v>459</v>
      </c>
      <c r="B32" s="972">
        <v>919828.82449000003</v>
      </c>
      <c r="C32" s="973">
        <v>1</v>
      </c>
      <c r="D32" s="972">
        <v>2166507.2632600004</v>
      </c>
      <c r="E32" s="973">
        <v>1</v>
      </c>
      <c r="F32" s="972">
        <v>412193.80693000002</v>
      </c>
      <c r="G32" s="973">
        <v>1</v>
      </c>
      <c r="H32" s="972">
        <v>37713.724139999998</v>
      </c>
      <c r="I32" s="973">
        <v>1</v>
      </c>
      <c r="J32" s="972">
        <v>22945.584500000001</v>
      </c>
      <c r="K32" s="973">
        <v>1</v>
      </c>
      <c r="L32" s="972">
        <v>394157.39098999999</v>
      </c>
      <c r="M32" s="973">
        <v>1</v>
      </c>
      <c r="N32" s="972">
        <v>379862.25364000001</v>
      </c>
      <c r="O32" s="973">
        <v>1</v>
      </c>
      <c r="P32" s="972">
        <v>1948947.4390699998</v>
      </c>
      <c r="Q32" s="973">
        <v>1</v>
      </c>
      <c r="R32" s="972">
        <v>6282156.2870199997</v>
      </c>
      <c r="S32" s="973">
        <v>1</v>
      </c>
    </row>
    <row r="33" spans="1:19" ht="19.5">
      <c r="A33" s="379" t="s">
        <v>460</v>
      </c>
      <c r="B33" s="393">
        <v>2235.15281</v>
      </c>
      <c r="C33" s="394">
        <v>2.4299660442140226E-3</v>
      </c>
      <c r="D33" s="393">
        <v>4522.3732199999995</v>
      </c>
      <c r="E33" s="394">
        <v>2.0874027503582269E-3</v>
      </c>
      <c r="F33" s="393">
        <v>0</v>
      </c>
      <c r="G33" s="394">
        <v>0</v>
      </c>
      <c r="H33" s="393">
        <v>0</v>
      </c>
      <c r="I33" s="394">
        <v>0</v>
      </c>
      <c r="J33" s="393">
        <v>0</v>
      </c>
      <c r="K33" s="394">
        <v>0</v>
      </c>
      <c r="L33" s="393">
        <v>193.91711999999998</v>
      </c>
      <c r="M33" s="394">
        <v>4.9197890089778824E-4</v>
      </c>
      <c r="N33" s="393">
        <v>13.964499999999999</v>
      </c>
      <c r="O33" s="394">
        <v>3.6762010087041504E-5</v>
      </c>
      <c r="P33" s="393">
        <v>3368.7493999999997</v>
      </c>
      <c r="Q33" s="394">
        <v>1.7284967939450958E-3</v>
      </c>
      <c r="R33" s="393">
        <v>10334.157049999998</v>
      </c>
      <c r="S33" s="394">
        <v>1.6450015851009819E-3</v>
      </c>
    </row>
    <row r="34" spans="1:19" ht="19.5">
      <c r="A34" s="379" t="s">
        <v>461</v>
      </c>
      <c r="B34" s="393">
        <v>0</v>
      </c>
      <c r="C34" s="394">
        <v>0</v>
      </c>
      <c r="D34" s="393">
        <v>0</v>
      </c>
      <c r="E34" s="394">
        <v>0</v>
      </c>
      <c r="F34" s="393">
        <v>0</v>
      </c>
      <c r="G34" s="394">
        <v>0</v>
      </c>
      <c r="H34" s="393">
        <v>0</v>
      </c>
      <c r="I34" s="394">
        <v>0</v>
      </c>
      <c r="J34" s="393">
        <v>0</v>
      </c>
      <c r="K34" s="394">
        <v>0</v>
      </c>
      <c r="L34" s="393">
        <v>0</v>
      </c>
      <c r="M34" s="394">
        <v>0</v>
      </c>
      <c r="N34" s="393">
        <v>0</v>
      </c>
      <c r="O34" s="394">
        <v>0</v>
      </c>
      <c r="P34" s="393">
        <v>0</v>
      </c>
      <c r="Q34" s="394">
        <v>0</v>
      </c>
      <c r="R34" s="393">
        <v>0</v>
      </c>
      <c r="S34" s="394">
        <v>0</v>
      </c>
    </row>
    <row r="35" spans="1:19" ht="12.75" customHeight="1">
      <c r="A35" s="23" t="s">
        <v>572</v>
      </c>
    </row>
    <row r="36" spans="1:19" ht="12.75" customHeight="1"/>
    <row r="37" spans="1:19" ht="12.75" customHeight="1">
      <c r="A37" s="627" t="s">
        <v>83</v>
      </c>
    </row>
    <row r="38" spans="1:19" ht="12.75" customHeight="1">
      <c r="S38" s="25" t="s">
        <v>847</v>
      </c>
    </row>
    <row r="39" spans="1:19" ht="12.75" customHeight="1"/>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L101"/>
  <sheetViews>
    <sheetView showGridLines="0" zoomScaleNormal="100" workbookViewId="0"/>
  </sheetViews>
  <sheetFormatPr defaultColWidth="8.85546875" defaultRowHeight="15"/>
  <cols>
    <col min="1" max="1" width="31.7109375" style="267" customWidth="1"/>
    <col min="2" max="2" width="15.140625" style="267" bestFit="1" customWidth="1"/>
    <col min="3" max="3" width="11.85546875" style="267" customWidth="1"/>
    <col min="4" max="4" width="12.5703125" style="267" bestFit="1" customWidth="1"/>
    <col min="5" max="5" width="12.5703125" style="267" customWidth="1"/>
    <col min="6" max="6" width="8.5703125" style="267" customWidth="1"/>
    <col min="7" max="7" width="12.140625" style="267" customWidth="1"/>
    <col min="8" max="8" width="6" style="267" customWidth="1"/>
    <col min="9" max="9" width="8" style="267" customWidth="1"/>
    <col min="10" max="10" width="8.140625" style="267" bestFit="1" customWidth="1"/>
    <col min="11" max="11" width="9" style="267" customWidth="1"/>
    <col min="12" max="12" width="8.85546875" style="267" customWidth="1"/>
    <col min="13" max="16384" width="8.85546875" style="267"/>
  </cols>
  <sheetData>
    <row r="1" spans="1:12" ht="12.75" customHeight="1">
      <c r="A1" s="139" t="s">
        <v>1118</v>
      </c>
      <c r="G1" s="140" t="str">
        <f>Naslovnica!A20</f>
        <v>Veljača 2022.</v>
      </c>
      <c r="L1" s="140"/>
    </row>
    <row r="2" spans="1:12" ht="12.75" customHeight="1">
      <c r="A2" s="540" t="s">
        <v>1119</v>
      </c>
      <c r="G2" s="542" t="str">
        <f>Naslovnica!A24</f>
        <v>February 2022</v>
      </c>
      <c r="L2" s="542"/>
    </row>
    <row r="3" spans="1:12" ht="12.75" customHeight="1"/>
    <row r="4" spans="1:12" s="64" customFormat="1">
      <c r="A4" s="1119" t="s">
        <v>1172</v>
      </c>
      <c r="B4" s="1120" t="s">
        <v>1174</v>
      </c>
      <c r="C4" s="1120"/>
      <c r="D4" s="1120"/>
      <c r="E4" s="1120"/>
      <c r="F4" s="1120"/>
      <c r="G4" s="1120"/>
      <c r="H4" s="941"/>
    </row>
    <row r="5" spans="1:12" s="64" customFormat="1" ht="22.15" customHeight="1">
      <c r="A5" s="1119"/>
      <c r="B5" s="1121" t="str">
        <f>G1</f>
        <v>Veljača 2022.</v>
      </c>
      <c r="C5" s="1121"/>
      <c r="D5" s="1122" t="s">
        <v>17</v>
      </c>
      <c r="E5" s="1122"/>
      <c r="F5" s="1119" t="s">
        <v>238</v>
      </c>
      <c r="G5" s="1119"/>
    </row>
    <row r="6" spans="1:12" s="64" customFormat="1">
      <c r="A6" s="1119"/>
      <c r="B6" s="1123" t="str">
        <f>Naslovnica!A24</f>
        <v>February 2022</v>
      </c>
      <c r="C6" s="1124"/>
      <c r="D6" s="1117" t="s">
        <v>45</v>
      </c>
      <c r="E6" s="1117"/>
      <c r="F6" s="1117" t="s">
        <v>51</v>
      </c>
      <c r="G6" s="1117"/>
    </row>
    <row r="7" spans="1:12" s="64" customFormat="1">
      <c r="A7" s="1119"/>
      <c r="B7" s="958" t="s">
        <v>27</v>
      </c>
      <c r="C7" s="958" t="s">
        <v>28</v>
      </c>
      <c r="D7" s="689" t="s">
        <v>1170</v>
      </c>
      <c r="E7" s="689" t="s">
        <v>147</v>
      </c>
      <c r="F7" s="689" t="s">
        <v>1170</v>
      </c>
      <c r="G7" s="689" t="s">
        <v>147</v>
      </c>
    </row>
    <row r="8" spans="1:12" s="64" customFormat="1">
      <c r="A8" s="1119"/>
      <c r="B8" s="959" t="s">
        <v>29</v>
      </c>
      <c r="C8" s="959" t="s">
        <v>30</v>
      </c>
      <c r="D8" s="730" t="s">
        <v>1171</v>
      </c>
      <c r="E8" s="730" t="s">
        <v>148</v>
      </c>
      <c r="F8" s="730" t="s">
        <v>1171</v>
      </c>
      <c r="G8" s="730" t="s">
        <v>148</v>
      </c>
    </row>
    <row r="9" spans="1:12" s="64" customFormat="1">
      <c r="A9" s="1001" t="s">
        <v>901</v>
      </c>
      <c r="B9" s="1002">
        <v>576</v>
      </c>
      <c r="C9" s="1003">
        <v>1.2515209455936033E-2</v>
      </c>
      <c r="D9" s="1002">
        <v>2</v>
      </c>
      <c r="E9" s="1003">
        <v>3.4843205574912606E-3</v>
      </c>
      <c r="F9" s="1002">
        <v>4</v>
      </c>
      <c r="G9" s="1003">
        <v>6.9930069930070893E-3</v>
      </c>
    </row>
    <row r="10" spans="1:12" s="64" customFormat="1">
      <c r="A10" s="1001" t="s">
        <v>886</v>
      </c>
      <c r="B10" s="1002">
        <v>1498</v>
      </c>
      <c r="C10" s="1003">
        <v>3.2548235703111418E-2</v>
      </c>
      <c r="D10" s="1002">
        <v>0</v>
      </c>
      <c r="E10" s="1003">
        <v>0</v>
      </c>
      <c r="F10" s="1002">
        <v>0</v>
      </c>
      <c r="G10" s="1003">
        <v>0</v>
      </c>
    </row>
    <row r="11" spans="1:12" s="64" customFormat="1">
      <c r="A11" s="1001" t="s">
        <v>191</v>
      </c>
      <c r="B11" s="1002">
        <v>316</v>
      </c>
      <c r="C11" s="1003">
        <v>6.8659829654093519E-3</v>
      </c>
      <c r="D11" s="1002">
        <v>1</v>
      </c>
      <c r="E11" s="1003">
        <v>3.1746031746031633E-3</v>
      </c>
      <c r="F11" s="1002">
        <v>2</v>
      </c>
      <c r="G11" s="1003">
        <v>6.3694267515923553E-3</v>
      </c>
    </row>
    <row r="12" spans="1:12" s="64" customFormat="1">
      <c r="A12" s="1001" t="s">
        <v>903</v>
      </c>
      <c r="B12" s="1002">
        <v>860</v>
      </c>
      <c r="C12" s="1003">
        <v>1.8685903007126716E-2</v>
      </c>
      <c r="D12" s="1002">
        <v>-2</v>
      </c>
      <c r="E12" s="1003">
        <v>-2.3201856148491462E-3</v>
      </c>
      <c r="F12" s="1002">
        <v>-4</v>
      </c>
      <c r="G12" s="1003">
        <v>-4.6296296296296502E-3</v>
      </c>
    </row>
    <row r="13" spans="1:12" s="64" customFormat="1">
      <c r="A13" s="1001" t="s">
        <v>192</v>
      </c>
      <c r="B13" s="1002">
        <v>354</v>
      </c>
      <c r="C13" s="1003">
        <v>7.6916391447940206E-3</v>
      </c>
      <c r="D13" s="1002">
        <v>-1</v>
      </c>
      <c r="E13" s="1003">
        <v>-2.8169014084507005E-3</v>
      </c>
      <c r="F13" s="1002">
        <v>-4</v>
      </c>
      <c r="G13" s="1003">
        <v>-1.1173184357541888E-2</v>
      </c>
    </row>
    <row r="14" spans="1:12" s="64" customFormat="1">
      <c r="A14" s="1001" t="s">
        <v>193</v>
      </c>
      <c r="B14" s="1002">
        <v>3618</v>
      </c>
      <c r="C14" s="1003">
        <v>7.8611159395098204E-2</v>
      </c>
      <c r="D14" s="1002">
        <v>-5</v>
      </c>
      <c r="E14" s="1003">
        <v>-1.3800717637316717E-3</v>
      </c>
      <c r="F14" s="1002">
        <v>-20</v>
      </c>
      <c r="G14" s="1003">
        <v>-5.4975261132490516E-3</v>
      </c>
    </row>
    <row r="15" spans="1:12" s="64" customFormat="1">
      <c r="A15" s="1001" t="s">
        <v>194</v>
      </c>
      <c r="B15" s="1002">
        <v>1899</v>
      </c>
      <c r="C15" s="1003">
        <v>4.1261081175039113E-2</v>
      </c>
      <c r="D15" s="1002">
        <v>10</v>
      </c>
      <c r="E15" s="1003">
        <v>5.2938062466914015E-3</v>
      </c>
      <c r="F15" s="1002">
        <v>33</v>
      </c>
      <c r="G15" s="1003">
        <v>1.7684887459807008E-2</v>
      </c>
    </row>
    <row r="16" spans="1:12" s="64" customFormat="1">
      <c r="A16" s="1004" t="s">
        <v>195</v>
      </c>
      <c r="B16" s="1002">
        <v>4412</v>
      </c>
      <c r="C16" s="1003">
        <v>9.5863027985398919E-2</v>
      </c>
      <c r="D16" s="1002">
        <v>7</v>
      </c>
      <c r="E16" s="1003">
        <v>1.5891032917139114E-3</v>
      </c>
      <c r="F16" s="1002">
        <v>18</v>
      </c>
      <c r="G16" s="1003">
        <v>4.0964952207556138E-3</v>
      </c>
    </row>
    <row r="17" spans="1:12" s="64" customFormat="1">
      <c r="A17" s="1001" t="s">
        <v>196</v>
      </c>
      <c r="B17" s="1002">
        <v>3791</v>
      </c>
      <c r="C17" s="1003">
        <v>8.2370067790717885E-2</v>
      </c>
      <c r="D17" s="1002">
        <v>-1</v>
      </c>
      <c r="E17" s="1003">
        <v>-2.6371308016881478E-4</v>
      </c>
      <c r="F17" s="1002">
        <v>17</v>
      </c>
      <c r="G17" s="1003">
        <v>4.5045045045044585E-3</v>
      </c>
    </row>
    <row r="18" spans="1:12" s="64" customFormat="1">
      <c r="A18" s="1001" t="s">
        <v>197</v>
      </c>
      <c r="B18" s="1002">
        <v>4272</v>
      </c>
      <c r="C18" s="1003">
        <v>9.2821136798192247E-2</v>
      </c>
      <c r="D18" s="1002">
        <v>13</v>
      </c>
      <c r="E18" s="1003">
        <v>3.0523597088518706E-3</v>
      </c>
      <c r="F18" s="1002">
        <v>17</v>
      </c>
      <c r="G18" s="1003">
        <v>3.9952996474734714E-3</v>
      </c>
    </row>
    <row r="19" spans="1:12" s="64" customFormat="1">
      <c r="A19" s="1001" t="s">
        <v>664</v>
      </c>
      <c r="B19" s="1002">
        <v>3017</v>
      </c>
      <c r="C19" s="1003">
        <v>6.5552755084303846E-2</v>
      </c>
      <c r="D19" s="1002">
        <v>0</v>
      </c>
      <c r="E19" s="1003">
        <v>0</v>
      </c>
      <c r="F19" s="1002">
        <v>-1</v>
      </c>
      <c r="G19" s="1003">
        <v>-3.3134526176270551E-4</v>
      </c>
    </row>
    <row r="20" spans="1:12" s="64" customFormat="1">
      <c r="A20" s="1001" t="s">
        <v>198</v>
      </c>
      <c r="B20" s="1002">
        <v>819</v>
      </c>
      <c r="C20" s="1003">
        <v>1.7795063445159048E-2</v>
      </c>
      <c r="D20" s="1002">
        <v>0</v>
      </c>
      <c r="E20" s="1003">
        <v>0</v>
      </c>
      <c r="F20" s="1002">
        <v>-5</v>
      </c>
      <c r="G20" s="1003">
        <v>-6.0679611650485965E-3</v>
      </c>
    </row>
    <row r="21" spans="1:12" s="64" customFormat="1">
      <c r="A21" s="1001" t="s">
        <v>199</v>
      </c>
      <c r="B21" s="1002">
        <v>3762</v>
      </c>
      <c r="C21" s="1003">
        <v>8.1739961759082214E-2</v>
      </c>
      <c r="D21" s="1002">
        <v>-4</v>
      </c>
      <c r="E21" s="1003">
        <v>-1.0621348911311612E-3</v>
      </c>
      <c r="F21" s="1002">
        <v>-7</v>
      </c>
      <c r="G21" s="1003">
        <v>-1.8572565667285268E-3</v>
      </c>
    </row>
    <row r="22" spans="1:12" s="64" customFormat="1">
      <c r="A22" s="1001" t="s">
        <v>204</v>
      </c>
      <c r="B22" s="1002">
        <v>95</v>
      </c>
      <c r="C22" s="1003">
        <v>2.0641404484616722E-3</v>
      </c>
      <c r="D22" s="1002">
        <v>1</v>
      </c>
      <c r="E22" s="1003">
        <v>1.0638297872340496E-2</v>
      </c>
      <c r="F22" s="1002">
        <v>1</v>
      </c>
      <c r="G22" s="1003">
        <v>1.0638297872340496E-2</v>
      </c>
    </row>
    <row r="23" spans="1:12" s="64" customFormat="1">
      <c r="A23" s="1001" t="s">
        <v>237</v>
      </c>
      <c r="B23" s="1002">
        <v>242</v>
      </c>
      <c r="C23" s="1003">
        <v>5.2581261950286808E-3</v>
      </c>
      <c r="D23" s="1002">
        <v>3</v>
      </c>
      <c r="E23" s="1003">
        <v>1.2552301255230214E-2</v>
      </c>
      <c r="F23" s="1002">
        <v>5</v>
      </c>
      <c r="G23" s="1003">
        <v>2.1097046413502074E-2</v>
      </c>
    </row>
    <row r="24" spans="1:12" s="64" customFormat="1">
      <c r="A24" s="1001" t="s">
        <v>236</v>
      </c>
      <c r="B24" s="1002">
        <v>10162</v>
      </c>
      <c r="C24" s="1003">
        <v>0.22079784460281593</v>
      </c>
      <c r="D24" s="1002">
        <v>-33</v>
      </c>
      <c r="E24" s="1003">
        <v>-3.2368808239332525E-3</v>
      </c>
      <c r="F24" s="1002">
        <v>-73</v>
      </c>
      <c r="G24" s="1003">
        <v>-7.1323888617489395E-3</v>
      </c>
    </row>
    <row r="25" spans="1:12" s="64" customFormat="1">
      <c r="A25" s="1004" t="s">
        <v>200</v>
      </c>
      <c r="B25" s="1002">
        <v>2077</v>
      </c>
      <c r="C25" s="1003">
        <v>4.5128628541630453E-2</v>
      </c>
      <c r="D25" s="1002">
        <v>3</v>
      </c>
      <c r="E25" s="1003">
        <v>1.4464802314368974E-3</v>
      </c>
      <c r="F25" s="1002">
        <v>54</v>
      </c>
      <c r="G25" s="1003">
        <v>2.6693030153237762E-2</v>
      </c>
    </row>
    <row r="26" spans="1:12" s="64" customFormat="1">
      <c r="A26" s="1004" t="s">
        <v>907</v>
      </c>
      <c r="B26" s="1002">
        <v>744</v>
      </c>
      <c r="C26" s="1003">
        <v>1.6165478880584044E-2</v>
      </c>
      <c r="D26" s="1002">
        <v>-1</v>
      </c>
      <c r="E26" s="1003">
        <v>-1.3422818791946067E-3</v>
      </c>
      <c r="F26" s="1002">
        <v>-2</v>
      </c>
      <c r="G26" s="1003">
        <v>-2.6809651474530849E-3</v>
      </c>
    </row>
    <row r="27" spans="1:12" s="64" customFormat="1">
      <c r="A27" s="1001" t="s">
        <v>202</v>
      </c>
      <c r="B27" s="1002">
        <v>2659</v>
      </c>
      <c r="C27" s="1003">
        <v>5.7774204762732484E-2</v>
      </c>
      <c r="D27" s="1002">
        <v>-7</v>
      </c>
      <c r="E27" s="1003">
        <v>-2.6256564141035055E-3</v>
      </c>
      <c r="F27" s="1002">
        <v>-8</v>
      </c>
      <c r="G27" s="1003">
        <v>-2.9996250468691255E-3</v>
      </c>
    </row>
    <row r="28" spans="1:12" s="64" customFormat="1">
      <c r="A28" s="1001" t="s">
        <v>203</v>
      </c>
      <c r="B28" s="1002">
        <v>851</v>
      </c>
      <c r="C28" s="1003">
        <v>1.8490352859377716E-2</v>
      </c>
      <c r="D28" s="1002">
        <v>0</v>
      </c>
      <c r="E28" s="1003">
        <v>0</v>
      </c>
      <c r="F28" s="1002">
        <v>-4</v>
      </c>
      <c r="G28" s="1003">
        <v>-4.6783625730993927E-3</v>
      </c>
    </row>
    <row r="29" spans="1:12" s="64" customFormat="1" ht="18" customHeight="1">
      <c r="A29" s="1005" t="s">
        <v>1117</v>
      </c>
      <c r="B29" s="1006">
        <v>46024</v>
      </c>
      <c r="C29" s="1007">
        <v>0.99999999999999989</v>
      </c>
      <c r="D29" s="1006">
        <v>-14</v>
      </c>
      <c r="E29" s="1007">
        <v>-3.0409661583907788E-4</v>
      </c>
      <c r="F29" s="1006">
        <v>23</v>
      </c>
      <c r="G29" s="1007">
        <v>4.9998913067117456E-4</v>
      </c>
    </row>
    <row r="30" spans="1:12">
      <c r="A30" s="29" t="s">
        <v>569</v>
      </c>
      <c r="I30" s="955"/>
      <c r="J30" s="955"/>
      <c r="K30" s="955"/>
      <c r="L30" s="956"/>
    </row>
    <row r="31" spans="1:12">
      <c r="A31" s="33" t="s">
        <v>1539</v>
      </c>
      <c r="B31" s="840"/>
      <c r="C31" s="940"/>
      <c r="D31" s="766"/>
      <c r="E31" s="839"/>
      <c r="F31" s="839"/>
      <c r="G31" s="839"/>
      <c r="I31" s="955"/>
      <c r="J31" s="955"/>
      <c r="K31" s="955"/>
      <c r="L31" s="956"/>
    </row>
    <row r="32" spans="1:12" ht="12.75" customHeight="1"/>
    <row r="33" spans="1:8">
      <c r="A33" s="139" t="s">
        <v>911</v>
      </c>
      <c r="H33" s="936"/>
    </row>
    <row r="34" spans="1:8">
      <c r="A34" s="540" t="s">
        <v>912</v>
      </c>
      <c r="H34" s="937"/>
    </row>
    <row r="35" spans="1:8">
      <c r="D35" s="770"/>
      <c r="E35" s="770" t="s">
        <v>43</v>
      </c>
      <c r="G35" s="727" t="s">
        <v>1542</v>
      </c>
      <c r="H35" s="315"/>
    </row>
    <row r="36" spans="1:8" ht="12.75" customHeight="1">
      <c r="D36" s="771"/>
      <c r="E36" s="771" t="s">
        <v>44</v>
      </c>
      <c r="F36" s="531"/>
      <c r="G36" s="542" t="s">
        <v>1543</v>
      </c>
      <c r="H36" s="316"/>
    </row>
    <row r="37" spans="1:8" ht="12.75" customHeight="1">
      <c r="D37" s="771"/>
      <c r="E37" s="771"/>
      <c r="F37" s="531"/>
      <c r="G37" s="542"/>
      <c r="H37" s="316"/>
    </row>
    <row r="38" spans="1:8" ht="23.45" customHeight="1">
      <c r="A38" s="736"/>
      <c r="B38" s="737"/>
      <c r="C38" s="737" t="s">
        <v>1537</v>
      </c>
      <c r="D38" s="737"/>
      <c r="E38" s="1090" t="s">
        <v>561</v>
      </c>
      <c r="F38" s="1090"/>
      <c r="G38" s="1090"/>
      <c r="H38" s="316"/>
    </row>
    <row r="39" spans="1:8" ht="24">
      <c r="A39" s="736"/>
      <c r="B39" s="738"/>
      <c r="C39" s="739" t="s">
        <v>1538</v>
      </c>
      <c r="D39" s="738"/>
      <c r="E39" s="1096" t="s">
        <v>562</v>
      </c>
      <c r="F39" s="1096"/>
      <c r="G39" s="740" t="s">
        <v>563</v>
      </c>
      <c r="H39" s="316"/>
    </row>
    <row r="40" spans="1:8" ht="24">
      <c r="A40" s="988" t="s">
        <v>1175</v>
      </c>
      <c r="B40" s="997" t="s">
        <v>1176</v>
      </c>
      <c r="C40" s="997" t="s">
        <v>1177</v>
      </c>
      <c r="D40" s="997" t="s">
        <v>1178</v>
      </c>
      <c r="E40" s="997" t="s">
        <v>1176</v>
      </c>
      <c r="F40" s="997" t="s">
        <v>1177</v>
      </c>
      <c r="G40" s="997" t="s">
        <v>1178</v>
      </c>
      <c r="H40" s="316"/>
    </row>
    <row r="41" spans="1:8" ht="15" customHeight="1">
      <c r="A41" s="78" t="s">
        <v>6</v>
      </c>
      <c r="B41" s="381">
        <v>6</v>
      </c>
      <c r="C41" s="381">
        <v>8</v>
      </c>
      <c r="D41" s="381">
        <v>14</v>
      </c>
      <c r="E41" s="381">
        <v>0</v>
      </c>
      <c r="F41" s="381">
        <v>0</v>
      </c>
      <c r="G41" s="382">
        <v>0</v>
      </c>
      <c r="H41" s="316"/>
    </row>
    <row r="42" spans="1:8" ht="15" customHeight="1">
      <c r="A42" s="78" t="s">
        <v>7</v>
      </c>
      <c r="B42" s="381">
        <v>404</v>
      </c>
      <c r="C42" s="381">
        <v>145</v>
      </c>
      <c r="D42" s="381">
        <v>549</v>
      </c>
      <c r="E42" s="381">
        <v>26</v>
      </c>
      <c r="F42" s="381">
        <v>21</v>
      </c>
      <c r="G42" s="382">
        <v>9.3625498007968044E-2</v>
      </c>
      <c r="H42" s="316"/>
    </row>
    <row r="43" spans="1:8" ht="15" customHeight="1">
      <c r="A43" s="78" t="s">
        <v>8</v>
      </c>
      <c r="B43" s="381">
        <v>1183</v>
      </c>
      <c r="C43" s="381">
        <v>842</v>
      </c>
      <c r="D43" s="381">
        <v>2025</v>
      </c>
      <c r="E43" s="381">
        <v>78</v>
      </c>
      <c r="F43" s="381">
        <v>52</v>
      </c>
      <c r="G43" s="382">
        <v>6.8601583113456543E-2</v>
      </c>
      <c r="H43" s="316"/>
    </row>
    <row r="44" spans="1:8" ht="15" customHeight="1">
      <c r="A44" s="78" t="s">
        <v>9</v>
      </c>
      <c r="B44" s="381">
        <v>2052</v>
      </c>
      <c r="C44" s="381">
        <v>1845</v>
      </c>
      <c r="D44" s="381">
        <v>3897</v>
      </c>
      <c r="E44" s="381">
        <v>46</v>
      </c>
      <c r="F44" s="381">
        <v>29</v>
      </c>
      <c r="G44" s="382">
        <v>1.9623233908948157E-2</v>
      </c>
      <c r="H44" s="316"/>
    </row>
    <row r="45" spans="1:8" ht="15" customHeight="1">
      <c r="A45" s="78" t="s">
        <v>10</v>
      </c>
      <c r="B45" s="381">
        <v>3209</v>
      </c>
      <c r="C45" s="381">
        <v>3131</v>
      </c>
      <c r="D45" s="381">
        <v>6340</v>
      </c>
      <c r="E45" s="381">
        <v>6</v>
      </c>
      <c r="F45" s="381">
        <v>-12</v>
      </c>
      <c r="G45" s="382">
        <v>-9.4547746612039241E-4</v>
      </c>
      <c r="H45" s="316"/>
    </row>
    <row r="46" spans="1:8" ht="15" customHeight="1">
      <c r="A46" s="78" t="s">
        <v>11</v>
      </c>
      <c r="B46" s="381">
        <v>3851</v>
      </c>
      <c r="C46" s="381">
        <v>3781</v>
      </c>
      <c r="D46" s="381">
        <v>7632</v>
      </c>
      <c r="E46" s="381">
        <v>38</v>
      </c>
      <c r="F46" s="381">
        <v>36</v>
      </c>
      <c r="G46" s="382">
        <v>9.7909499867689931E-3</v>
      </c>
      <c r="H46" s="316"/>
    </row>
    <row r="47" spans="1:8" ht="15" customHeight="1">
      <c r="A47" s="78" t="s">
        <v>12</v>
      </c>
      <c r="B47" s="381">
        <v>4268</v>
      </c>
      <c r="C47" s="381">
        <v>4383</v>
      </c>
      <c r="D47" s="381">
        <v>8651</v>
      </c>
      <c r="E47" s="381">
        <v>44</v>
      </c>
      <c r="F47" s="381">
        <v>35</v>
      </c>
      <c r="G47" s="382">
        <v>9.2160522631825614E-3</v>
      </c>
      <c r="H47" s="316"/>
    </row>
    <row r="48" spans="1:8" ht="15" customHeight="1">
      <c r="A48" s="78" t="s">
        <v>39</v>
      </c>
      <c r="B48" s="381">
        <v>6237</v>
      </c>
      <c r="C48" s="381">
        <v>6130</v>
      </c>
      <c r="D48" s="381">
        <v>12367</v>
      </c>
      <c r="E48" s="381">
        <v>37</v>
      </c>
      <c r="F48" s="381">
        <v>-13</v>
      </c>
      <c r="G48" s="382">
        <v>1.944421939560792E-3</v>
      </c>
      <c r="H48" s="318"/>
    </row>
    <row r="49" spans="1:8" ht="15" customHeight="1">
      <c r="A49" s="78" t="s">
        <v>40</v>
      </c>
      <c r="B49" s="381">
        <v>2530</v>
      </c>
      <c r="C49" s="381">
        <v>1692</v>
      </c>
      <c r="D49" s="381">
        <v>4222</v>
      </c>
      <c r="E49" s="381">
        <v>26</v>
      </c>
      <c r="F49" s="381">
        <v>17</v>
      </c>
      <c r="G49" s="382">
        <v>1.0289542952859554E-2</v>
      </c>
    </row>
    <row r="50" spans="1:8" ht="15" customHeight="1">
      <c r="A50" s="78" t="s">
        <v>41</v>
      </c>
      <c r="B50" s="381">
        <v>223</v>
      </c>
      <c r="C50" s="381">
        <v>82</v>
      </c>
      <c r="D50" s="381">
        <v>305</v>
      </c>
      <c r="E50" s="381">
        <v>8</v>
      </c>
      <c r="F50" s="381">
        <v>8</v>
      </c>
      <c r="G50" s="382">
        <v>5.5363321799307919E-2</v>
      </c>
    </row>
    <row r="51" spans="1:8" ht="15" customHeight="1">
      <c r="A51" s="78" t="s">
        <v>42</v>
      </c>
      <c r="B51" s="381">
        <v>0</v>
      </c>
      <c r="C51" s="381">
        <v>0</v>
      </c>
      <c r="D51" s="381">
        <v>0</v>
      </c>
      <c r="E51" s="381">
        <v>0</v>
      </c>
      <c r="F51" s="381">
        <v>0</v>
      </c>
      <c r="G51" s="382">
        <v>0</v>
      </c>
    </row>
    <row r="52" spans="1:8" ht="24">
      <c r="A52" s="963" t="s">
        <v>568</v>
      </c>
      <c r="B52" s="964">
        <v>23963</v>
      </c>
      <c r="C52" s="964">
        <v>22039</v>
      </c>
      <c r="D52" s="964">
        <v>46002</v>
      </c>
      <c r="E52" s="964">
        <v>309</v>
      </c>
      <c r="F52" s="964">
        <v>173</v>
      </c>
      <c r="G52" s="965">
        <v>1.0588752196836637E-2</v>
      </c>
      <c r="H52" s="184"/>
    </row>
    <row r="53" spans="1:8" ht="12.75" customHeight="1">
      <c r="A53" s="33" t="s">
        <v>983</v>
      </c>
      <c r="H53" s="184"/>
    </row>
    <row r="54" spans="1:8" ht="12.75" customHeight="1">
      <c r="B54" s="184"/>
      <c r="C54" s="184"/>
      <c r="D54" s="184"/>
      <c r="E54" s="184"/>
      <c r="F54" s="184"/>
      <c r="G54" s="184"/>
      <c r="H54" s="184"/>
    </row>
    <row r="55" spans="1:8">
      <c r="A55" s="628" t="s">
        <v>83</v>
      </c>
    </row>
    <row r="56" spans="1:8">
      <c r="G56" s="830" t="s">
        <v>848</v>
      </c>
    </row>
    <row r="58" spans="1:8" ht="12.75" customHeight="1"/>
    <row r="59" spans="1:8" ht="12.75" customHeight="1"/>
    <row r="60" spans="1:8" ht="12.75" customHeight="1"/>
    <row r="61" spans="1:8" ht="12.75" customHeight="1"/>
    <row r="62" spans="1:8" ht="12.75" customHeight="1"/>
    <row r="63" spans="1:8" ht="12.75" customHeight="1"/>
    <row r="64" spans="1:8" ht="12.75" customHeight="1"/>
    <row r="65" spans="9:12" ht="12.75" customHeight="1">
      <c r="I65" s="203"/>
      <c r="J65" s="203"/>
      <c r="K65" s="203"/>
      <c r="L65" s="203"/>
    </row>
    <row r="66" spans="9:12" ht="12.75" customHeight="1">
      <c r="I66" s="203"/>
      <c r="J66" s="203"/>
      <c r="K66" s="203"/>
      <c r="L66" s="203"/>
    </row>
    <row r="67" spans="9:12" ht="12.75" customHeight="1">
      <c r="I67" s="203"/>
      <c r="J67" s="203"/>
      <c r="K67" s="203"/>
      <c r="L67" s="203"/>
    </row>
    <row r="68" spans="9:12" ht="12.75" customHeight="1">
      <c r="I68" s="1118"/>
      <c r="J68" s="1118"/>
      <c r="K68" s="203"/>
      <c r="L68" s="203"/>
    </row>
    <row r="69" spans="9:12" ht="12.75" customHeight="1">
      <c r="I69" s="334"/>
      <c r="J69" s="1115"/>
      <c r="K69" s="203"/>
      <c r="L69" s="203"/>
    </row>
    <row r="70" spans="9:12" ht="12.75" customHeight="1">
      <c r="I70" s="336"/>
      <c r="J70" s="1116"/>
      <c r="K70" s="203"/>
      <c r="L70" s="203"/>
    </row>
    <row r="71" spans="9:12" ht="12.75" customHeight="1">
      <c r="I71" s="338"/>
      <c r="J71" s="339"/>
      <c r="K71" s="203"/>
      <c r="L71" s="203"/>
    </row>
    <row r="72" spans="9:12" ht="12.75" customHeight="1">
      <c r="I72" s="338"/>
      <c r="J72" s="339"/>
      <c r="K72" s="203"/>
      <c r="L72" s="203"/>
    </row>
    <row r="73" spans="9:12" ht="12.75" customHeight="1">
      <c r="I73" s="338"/>
      <c r="J73" s="339"/>
      <c r="K73" s="203"/>
      <c r="L73" s="203"/>
    </row>
    <row r="74" spans="9:12" ht="12.75" customHeight="1">
      <c r="I74" s="338"/>
      <c r="J74" s="339"/>
      <c r="K74" s="203"/>
      <c r="L74" s="203"/>
    </row>
    <row r="75" spans="9:12" ht="12.75" customHeight="1">
      <c r="I75" s="338"/>
      <c r="J75" s="339"/>
      <c r="K75" s="203"/>
      <c r="L75" s="203"/>
    </row>
    <row r="76" spans="9:12" ht="12.75" customHeight="1">
      <c r="I76" s="203"/>
      <c r="J76" s="203"/>
      <c r="K76" s="203"/>
      <c r="L76" s="203"/>
    </row>
    <row r="77" spans="9:12" ht="12.75" customHeight="1">
      <c r="I77" s="203"/>
      <c r="J77" s="203"/>
      <c r="K77" s="203"/>
      <c r="L77" s="203"/>
    </row>
    <row r="78" spans="9:12" ht="12.75" customHeight="1">
      <c r="I78" s="203"/>
      <c r="J78" s="203"/>
      <c r="K78" s="203"/>
      <c r="L78" s="203"/>
    </row>
    <row r="79" spans="9:12" ht="12.75" customHeight="1"/>
    <row r="80" spans="9:12" ht="12.75" customHeight="1"/>
    <row r="81" spans="1:4" ht="12.75" customHeight="1"/>
    <row r="82" spans="1:4" ht="12.75" customHeight="1">
      <c r="A82" s="48"/>
    </row>
    <row r="83" spans="1:4" ht="12.75" customHeight="1">
      <c r="A83" s="51"/>
    </row>
    <row r="84" spans="1:4" ht="12.75" customHeight="1"/>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c r="D94" s="14" t="s">
        <v>570</v>
      </c>
    </row>
    <row r="95" spans="1:4" ht="12.75" customHeight="1"/>
    <row r="96" spans="1:4" ht="12.75" customHeight="1"/>
    <row r="97" ht="12.75" customHeight="1"/>
    <row r="98" ht="12.75" customHeight="1"/>
    <row r="99" ht="12.75" customHeight="1"/>
    <row r="100" ht="12.75" customHeight="1"/>
    <row r="101" ht="12.75" customHeight="1"/>
  </sheetData>
  <mergeCells count="12">
    <mergeCell ref="A4:A8"/>
    <mergeCell ref="B4:G4"/>
    <mergeCell ref="B5:C5"/>
    <mergeCell ref="D5:E5"/>
    <mergeCell ref="F5:G5"/>
    <mergeCell ref="B6:C6"/>
    <mergeCell ref="J69:J70"/>
    <mergeCell ref="D6:E6"/>
    <mergeCell ref="F6:G6"/>
    <mergeCell ref="E38:G38"/>
    <mergeCell ref="E39:F39"/>
    <mergeCell ref="I68:J68"/>
  </mergeCells>
  <hyperlinks>
    <hyperlink ref="A55" location="'2 Sadržaj'!A1" display="Sadržaj / Contents"/>
  </hyperlinks>
  <pageMargins left="0.70866141732283472" right="0.70866141732283472" top="0.74803149606299213" bottom="0.74803149606299213" header="0.31496062992125984" footer="0.31496062992125984"/>
  <pageSetup paperSize="9" scale="8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M108"/>
  <sheetViews>
    <sheetView showGridLines="0" zoomScaleNormal="100" workbookViewId="0"/>
  </sheetViews>
  <sheetFormatPr defaultColWidth="8.85546875" defaultRowHeight="15"/>
  <cols>
    <col min="1" max="1" width="31.140625" style="267" customWidth="1"/>
    <col min="2" max="2" width="11.7109375" style="267" customWidth="1"/>
    <col min="3" max="3" width="10.85546875" style="267" customWidth="1"/>
    <col min="4" max="4" width="11.28515625" style="267" customWidth="1"/>
    <col min="5" max="5" width="11.140625" style="267" customWidth="1"/>
    <col min="6" max="6" width="11.28515625" style="267" customWidth="1"/>
    <col min="7" max="8" width="11.140625" style="267" customWidth="1"/>
    <col min="9" max="9" width="11.28515625" style="267" customWidth="1"/>
    <col min="10" max="11" width="10.140625" style="267" customWidth="1"/>
    <col min="12" max="12" width="11" style="267" customWidth="1"/>
    <col min="13" max="16384" width="8.85546875" style="267"/>
  </cols>
  <sheetData>
    <row r="1" spans="1:12">
      <c r="A1" s="153" t="s">
        <v>1120</v>
      </c>
      <c r="I1" s="140" t="str">
        <f>Naslovnica!A20</f>
        <v>Veljača 2022.</v>
      </c>
      <c r="L1" s="140"/>
    </row>
    <row r="2" spans="1:12">
      <c r="A2" s="567" t="s">
        <v>1121</v>
      </c>
      <c r="I2" s="542" t="str">
        <f>Naslovnica!A24</f>
        <v>February 2022</v>
      </c>
      <c r="L2" s="542"/>
    </row>
    <row r="3" spans="1:12" ht="10.15" customHeight="1">
      <c r="A3" s="567"/>
      <c r="I3" s="542"/>
      <c r="L3" s="542"/>
    </row>
    <row r="4" spans="1:12" ht="12.75" customHeight="1">
      <c r="I4" s="14" t="s">
        <v>577</v>
      </c>
    </row>
    <row r="5" spans="1:12" ht="19.899999999999999" customHeight="1">
      <c r="A5" s="1099" t="s">
        <v>1179</v>
      </c>
      <c r="B5" s="1103" t="s">
        <v>1158</v>
      </c>
      <c r="C5" s="1103"/>
      <c r="D5" s="1103"/>
      <c r="E5" s="1103"/>
      <c r="F5" s="1101" t="s">
        <v>1160</v>
      </c>
      <c r="G5" s="1098" t="s">
        <v>1157</v>
      </c>
      <c r="H5" s="1099" t="s">
        <v>1159</v>
      </c>
      <c r="I5" s="1099" t="s">
        <v>1181</v>
      </c>
    </row>
    <row r="6" spans="1:12" s="64" customFormat="1" ht="69" customHeight="1">
      <c r="A6" s="1099"/>
      <c r="B6" s="989" t="s">
        <v>1153</v>
      </c>
      <c r="C6" s="989" t="s">
        <v>1154</v>
      </c>
      <c r="D6" s="989" t="s">
        <v>1155</v>
      </c>
      <c r="E6" s="989" t="s">
        <v>1156</v>
      </c>
      <c r="F6" s="1101"/>
      <c r="G6" s="1098"/>
      <c r="H6" s="1099"/>
      <c r="I6" s="1099"/>
      <c r="J6" s="941"/>
    </row>
    <row r="7" spans="1:12" s="64" customFormat="1">
      <c r="A7" s="974" t="s">
        <v>901</v>
      </c>
      <c r="B7" s="1008">
        <v>165</v>
      </c>
      <c r="C7" s="1008">
        <v>11.391870000000001</v>
      </c>
      <c r="D7" s="1008">
        <v>0</v>
      </c>
      <c r="E7" s="1008">
        <v>0</v>
      </c>
      <c r="F7" s="1009">
        <v>176.39187000000001</v>
      </c>
      <c r="G7" s="1010">
        <v>-9.2407033137620331E-6</v>
      </c>
      <c r="H7" s="1009">
        <v>352.78537000000142</v>
      </c>
      <c r="I7" s="1009">
        <v>23867.737930000007</v>
      </c>
    </row>
    <row r="8" spans="1:12" s="64" customFormat="1">
      <c r="A8" s="974" t="s">
        <v>886</v>
      </c>
      <c r="B8" s="1008">
        <v>3.5266599999999997</v>
      </c>
      <c r="C8" s="1008">
        <v>33.663690000000003</v>
      </c>
      <c r="D8" s="1008">
        <v>0</v>
      </c>
      <c r="E8" s="1008">
        <v>0</v>
      </c>
      <c r="F8" s="1009">
        <v>37.190350000000002</v>
      </c>
      <c r="G8" s="1010">
        <v>-0.27167257966091862</v>
      </c>
      <c r="H8" s="1009">
        <v>88.253029999999853</v>
      </c>
      <c r="I8" s="1009">
        <v>19994.704389999988</v>
      </c>
    </row>
    <row r="9" spans="1:12" s="64" customFormat="1">
      <c r="A9" s="974" t="s">
        <v>191</v>
      </c>
      <c r="B9" s="1008">
        <v>14.62773</v>
      </c>
      <c r="C9" s="1008">
        <v>56.896000000000001</v>
      </c>
      <c r="D9" s="1008">
        <v>0</v>
      </c>
      <c r="E9" s="1008">
        <v>0</v>
      </c>
      <c r="F9" s="1009">
        <v>71.52373</v>
      </c>
      <c r="G9" s="1010">
        <v>-0.1636953011644865</v>
      </c>
      <c r="H9" s="1009">
        <v>157.04725999999937</v>
      </c>
      <c r="I9" s="1009">
        <v>38691.947539999972</v>
      </c>
    </row>
    <row r="10" spans="1:12" s="64" customFormat="1">
      <c r="A10" s="974" t="s">
        <v>903</v>
      </c>
      <c r="B10" s="1008">
        <v>614.74532999999997</v>
      </c>
      <c r="C10" s="1008">
        <v>19.140999999999998</v>
      </c>
      <c r="D10" s="1008">
        <v>0</v>
      </c>
      <c r="E10" s="1008">
        <v>0</v>
      </c>
      <c r="F10" s="1009">
        <v>633.88632999999993</v>
      </c>
      <c r="G10" s="1010">
        <v>-6.2232323985170646E-2</v>
      </c>
      <c r="H10" s="1009">
        <v>1309.8387499999953</v>
      </c>
      <c r="I10" s="1009">
        <v>99785.935290000009</v>
      </c>
    </row>
    <row r="11" spans="1:12" s="64" customFormat="1">
      <c r="A11" s="974" t="s">
        <v>192</v>
      </c>
      <c r="B11" s="1008">
        <v>7.82</v>
      </c>
      <c r="C11" s="1008">
        <v>61.24042</v>
      </c>
      <c r="D11" s="1008">
        <v>0</v>
      </c>
      <c r="E11" s="1008">
        <v>0</v>
      </c>
      <c r="F11" s="1009">
        <v>69.060419999999993</v>
      </c>
      <c r="G11" s="1010">
        <v>-0.29447082415543135</v>
      </c>
      <c r="H11" s="1009">
        <v>166.94498999999996</v>
      </c>
      <c r="I11" s="1009">
        <v>7358.2227699999994</v>
      </c>
    </row>
    <row r="12" spans="1:12" s="64" customFormat="1">
      <c r="A12" s="974" t="s">
        <v>193</v>
      </c>
      <c r="B12" s="1008">
        <v>846.82268999999997</v>
      </c>
      <c r="C12" s="1008">
        <v>108.58601</v>
      </c>
      <c r="D12" s="1008">
        <v>0</v>
      </c>
      <c r="E12" s="1008">
        <v>0</v>
      </c>
      <c r="F12" s="1009">
        <v>955.40869999999995</v>
      </c>
      <c r="G12" s="1010">
        <v>-0.12665113331340627</v>
      </c>
      <c r="H12" s="1009">
        <v>2049.3686699999671</v>
      </c>
      <c r="I12" s="1009">
        <v>170295.78788000002</v>
      </c>
    </row>
    <row r="13" spans="1:12" s="64" customFormat="1">
      <c r="A13" s="975" t="s">
        <v>194</v>
      </c>
      <c r="B13" s="1008">
        <v>270.74460999999997</v>
      </c>
      <c r="C13" s="1008">
        <v>483.67815000000002</v>
      </c>
      <c r="D13" s="1008">
        <v>0</v>
      </c>
      <c r="E13" s="1008">
        <v>0</v>
      </c>
      <c r="F13" s="1009">
        <v>754.42275999999993</v>
      </c>
      <c r="G13" s="1010">
        <v>-7.097864754936789E-3</v>
      </c>
      <c r="H13" s="1009">
        <v>1514.2385900000081</v>
      </c>
      <c r="I13" s="1009">
        <v>120495.31468999994</v>
      </c>
    </row>
    <row r="14" spans="1:12" s="64" customFormat="1">
      <c r="A14" s="976" t="s">
        <v>195</v>
      </c>
      <c r="B14" s="1008">
        <v>89.5</v>
      </c>
      <c r="C14" s="1008">
        <v>279.57269000000002</v>
      </c>
      <c r="D14" s="1008">
        <v>0</v>
      </c>
      <c r="E14" s="1008">
        <v>0</v>
      </c>
      <c r="F14" s="1009">
        <v>369.07269000000002</v>
      </c>
      <c r="G14" s="1010">
        <v>0.41202249945634462</v>
      </c>
      <c r="H14" s="1009">
        <v>630.45145000000775</v>
      </c>
      <c r="I14" s="1009">
        <v>97440.264920000074</v>
      </c>
    </row>
    <row r="15" spans="1:12" s="64" customFormat="1">
      <c r="A15" s="976" t="s">
        <v>196</v>
      </c>
      <c r="B15" s="1008">
        <v>1320</v>
      </c>
      <c r="C15" s="1008">
        <v>175.911</v>
      </c>
      <c r="D15" s="1008">
        <v>0</v>
      </c>
      <c r="E15" s="1008">
        <v>0</v>
      </c>
      <c r="F15" s="1009">
        <v>1495.9110000000001</v>
      </c>
      <c r="G15" s="1010">
        <v>-1.0689599170337183E-2</v>
      </c>
      <c r="H15" s="1009">
        <v>3007.9854700000142</v>
      </c>
      <c r="I15" s="1009">
        <v>178676.27162999986</v>
      </c>
    </row>
    <row r="16" spans="1:12" s="64" customFormat="1">
      <c r="A16" s="976" t="s">
        <v>197</v>
      </c>
      <c r="B16" s="1008">
        <v>9.1999999999999993</v>
      </c>
      <c r="C16" s="1008">
        <v>1102.1798600000002</v>
      </c>
      <c r="D16" s="1008">
        <v>0</v>
      </c>
      <c r="E16" s="1008">
        <v>0</v>
      </c>
      <c r="F16" s="1009">
        <v>1111.3798600000002</v>
      </c>
      <c r="G16" s="1010">
        <v>-8.5923415394152602E-2</v>
      </c>
      <c r="H16" s="1009">
        <v>2327.2296900000074</v>
      </c>
      <c r="I16" s="1009">
        <v>281470.81526</v>
      </c>
    </row>
    <row r="17" spans="1:12" s="64" customFormat="1">
      <c r="A17" s="976" t="s">
        <v>664</v>
      </c>
      <c r="B17" s="1008">
        <v>266.2</v>
      </c>
      <c r="C17" s="1008">
        <v>9.9209999999999994</v>
      </c>
      <c r="D17" s="1008">
        <v>0</v>
      </c>
      <c r="E17" s="1008">
        <v>0</v>
      </c>
      <c r="F17" s="1009">
        <v>276.12099999999998</v>
      </c>
      <c r="G17" s="1010">
        <v>-4.5927775902334766E-2</v>
      </c>
      <c r="H17" s="1009">
        <v>565.53409999999712</v>
      </c>
      <c r="I17" s="1009">
        <v>55744.345130000002</v>
      </c>
    </row>
    <row r="18" spans="1:12" s="64" customFormat="1">
      <c r="A18" s="975" t="s">
        <v>198</v>
      </c>
      <c r="B18" s="1008">
        <v>256.5</v>
      </c>
      <c r="C18" s="1008">
        <v>22.803999999999998</v>
      </c>
      <c r="D18" s="1008">
        <v>0</v>
      </c>
      <c r="E18" s="1008">
        <v>0</v>
      </c>
      <c r="F18" s="1009">
        <v>279.30399999999997</v>
      </c>
      <c r="G18" s="1010">
        <v>-3.9271328868571653E-2</v>
      </c>
      <c r="H18" s="1009">
        <v>570.02500000000146</v>
      </c>
      <c r="I18" s="1009">
        <v>27559.479620000009</v>
      </c>
    </row>
    <row r="19" spans="1:12" s="64" customFormat="1">
      <c r="A19" s="975" t="s">
        <v>199</v>
      </c>
      <c r="B19" s="1008">
        <v>0</v>
      </c>
      <c r="C19" s="1008">
        <v>82.116330000000005</v>
      </c>
      <c r="D19" s="1008">
        <v>0</v>
      </c>
      <c r="E19" s="1008">
        <v>20.396729999999998</v>
      </c>
      <c r="F19" s="1009">
        <v>102.51306</v>
      </c>
      <c r="G19" s="1010">
        <v>-0.32162530575084558</v>
      </c>
      <c r="H19" s="1009">
        <v>253.62875000000349</v>
      </c>
      <c r="I19" s="1009">
        <v>47212.011179999994</v>
      </c>
    </row>
    <row r="20" spans="1:12" s="64" customFormat="1">
      <c r="A20" s="975" t="s">
        <v>204</v>
      </c>
      <c r="B20" s="1008">
        <v>23.177</v>
      </c>
      <c r="C20" s="1008">
        <v>11.33019</v>
      </c>
      <c r="D20" s="1008">
        <v>0</v>
      </c>
      <c r="E20" s="1008">
        <v>0</v>
      </c>
      <c r="F20" s="1009">
        <v>34.507190000000001</v>
      </c>
      <c r="G20" s="1010">
        <v>6.9509654377880192</v>
      </c>
      <c r="H20" s="1009">
        <v>38.847189999999955</v>
      </c>
      <c r="I20" s="1009">
        <v>2496.0306599999999</v>
      </c>
    </row>
    <row r="21" spans="1:12" s="64" customFormat="1">
      <c r="A21" s="975" t="s">
        <v>237</v>
      </c>
      <c r="B21" s="1008">
        <v>0.95</v>
      </c>
      <c r="C21" s="1008">
        <v>41.887</v>
      </c>
      <c r="D21" s="1008">
        <v>0</v>
      </c>
      <c r="E21" s="1008">
        <v>0</v>
      </c>
      <c r="F21" s="1009">
        <v>42.837000000000003</v>
      </c>
      <c r="G21" s="1010">
        <v>4.1072253141176907E-2</v>
      </c>
      <c r="H21" s="1009">
        <v>83.983999999999924</v>
      </c>
      <c r="I21" s="1009">
        <v>1843.90247</v>
      </c>
    </row>
    <row r="22" spans="1:12" s="64" customFormat="1">
      <c r="A22" s="975" t="s">
        <v>236</v>
      </c>
      <c r="B22" s="1008">
        <v>0</v>
      </c>
      <c r="C22" s="1008">
        <v>28.972999999999999</v>
      </c>
      <c r="D22" s="1008">
        <v>0</v>
      </c>
      <c r="E22" s="1008">
        <v>0</v>
      </c>
      <c r="F22" s="1009">
        <v>28.972999999999999</v>
      </c>
      <c r="G22" s="1010">
        <v>0.9916821337732864</v>
      </c>
      <c r="H22" s="1009">
        <v>43.519999999996799</v>
      </c>
      <c r="I22" s="1009">
        <v>64660.161320000014</v>
      </c>
    </row>
    <row r="23" spans="1:12" s="64" customFormat="1">
      <c r="A23" s="975" t="s">
        <v>200</v>
      </c>
      <c r="B23" s="1008">
        <v>0</v>
      </c>
      <c r="C23" s="1008">
        <v>471.68996000000004</v>
      </c>
      <c r="D23" s="1008">
        <v>0</v>
      </c>
      <c r="E23" s="1008">
        <v>0</v>
      </c>
      <c r="F23" s="1009">
        <v>471.68996000000004</v>
      </c>
      <c r="G23" s="1010">
        <v>-0.28149540607295376</v>
      </c>
      <c r="H23" s="1009">
        <v>1128.1784000000043</v>
      </c>
      <c r="I23" s="1009">
        <v>39952.146339999999</v>
      </c>
    </row>
    <row r="24" spans="1:12" s="64" customFormat="1">
      <c r="A24" s="974" t="s">
        <v>201</v>
      </c>
      <c r="B24" s="1008">
        <v>0</v>
      </c>
      <c r="C24" s="1008">
        <v>206.52443</v>
      </c>
      <c r="D24" s="1008">
        <v>0</v>
      </c>
      <c r="E24" s="1008">
        <v>0</v>
      </c>
      <c r="F24" s="1009">
        <v>206.52443</v>
      </c>
      <c r="G24" s="1010">
        <v>-0.39071556225757997</v>
      </c>
      <c r="H24" s="1009">
        <v>545.48668999999791</v>
      </c>
      <c r="I24" s="1009">
        <v>38735.917300000016</v>
      </c>
    </row>
    <row r="25" spans="1:12" s="64" customFormat="1">
      <c r="A25" s="975" t="s">
        <v>202</v>
      </c>
      <c r="B25" s="1008">
        <v>64.61</v>
      </c>
      <c r="C25" s="1008">
        <v>225.06796</v>
      </c>
      <c r="D25" s="1008">
        <v>0</v>
      </c>
      <c r="E25" s="1008">
        <v>0</v>
      </c>
      <c r="F25" s="1009">
        <v>289.67795999999998</v>
      </c>
      <c r="G25" s="1010">
        <v>5.162531673481574E-4</v>
      </c>
      <c r="H25" s="1009">
        <v>579.20644999999786</v>
      </c>
      <c r="I25" s="1009">
        <v>37780.663179999989</v>
      </c>
    </row>
    <row r="26" spans="1:12" s="64" customFormat="1">
      <c r="A26" s="975" t="s">
        <v>203</v>
      </c>
      <c r="B26" s="1008">
        <v>0</v>
      </c>
      <c r="C26" s="1008">
        <v>114.89314999999999</v>
      </c>
      <c r="D26" s="1008">
        <v>0</v>
      </c>
      <c r="E26" s="1008">
        <v>0</v>
      </c>
      <c r="F26" s="1009">
        <v>114.89314999999999</v>
      </c>
      <c r="G26" s="1010">
        <v>-0.28816077596464462</v>
      </c>
      <c r="H26" s="1009">
        <v>276.2963799999925</v>
      </c>
      <c r="I26" s="1009">
        <v>46009.428470000028</v>
      </c>
    </row>
    <row r="27" spans="1:12" s="64" customFormat="1" ht="21.6" customHeight="1">
      <c r="A27" s="947" t="s">
        <v>1115</v>
      </c>
      <c r="B27" s="1011">
        <v>3953.4240199999995</v>
      </c>
      <c r="C27" s="1011">
        <v>3547.4677099999999</v>
      </c>
      <c r="D27" s="1011">
        <v>0</v>
      </c>
      <c r="E27" s="1011">
        <v>20.396729999999998</v>
      </c>
      <c r="F27" s="1011">
        <v>7521.2884600000007</v>
      </c>
      <c r="G27" s="1028">
        <v>-7.9126834690593228E-2</v>
      </c>
      <c r="H27" s="1011">
        <v>15688.850229999993</v>
      </c>
      <c r="I27" s="1011">
        <v>1451747.9978700001</v>
      </c>
    </row>
    <row r="28" spans="1:12">
      <c r="A28" s="29" t="s">
        <v>569</v>
      </c>
      <c r="I28" s="955"/>
      <c r="J28" s="955"/>
      <c r="K28" s="955"/>
      <c r="L28" s="956"/>
    </row>
    <row r="29" spans="1:12">
      <c r="A29" s="33" t="s">
        <v>983</v>
      </c>
      <c r="B29" s="840"/>
      <c r="C29" s="940"/>
      <c r="D29" s="766"/>
      <c r="E29" s="839"/>
      <c r="F29" s="839"/>
      <c r="G29" s="839"/>
      <c r="I29" s="955"/>
      <c r="J29" s="955"/>
      <c r="K29" s="955"/>
      <c r="L29" s="956"/>
    </row>
    <row r="30" spans="1:12" ht="12.75" customHeight="1">
      <c r="A30" s="267" t="s">
        <v>1224</v>
      </c>
    </row>
    <row r="31" spans="1:12" ht="12.75" customHeight="1">
      <c r="A31" s="1000" t="s">
        <v>1185</v>
      </c>
    </row>
    <row r="32" spans="1:12" ht="12.75" customHeight="1"/>
    <row r="33" spans="1:13">
      <c r="A33" s="153" t="s">
        <v>1122</v>
      </c>
      <c r="H33" s="936"/>
      <c r="L33" s="140" t="str">
        <f>I1</f>
        <v>Veljača 2022.</v>
      </c>
    </row>
    <row r="34" spans="1:13">
      <c r="A34" s="567" t="s">
        <v>1123</v>
      </c>
      <c r="H34" s="937"/>
      <c r="L34" s="542" t="str">
        <f>I2</f>
        <v>February 2022</v>
      </c>
    </row>
    <row r="35" spans="1:13" ht="10.15" customHeight="1">
      <c r="A35" s="567"/>
      <c r="H35" s="937"/>
    </row>
    <row r="36" spans="1:13" ht="10.15" customHeight="1">
      <c r="A36" s="567"/>
      <c r="H36" s="937"/>
      <c r="L36" s="14" t="s">
        <v>577</v>
      </c>
    </row>
    <row r="37" spans="1:13" s="64" customFormat="1" ht="14.45" customHeight="1">
      <c r="A37" s="1099" t="s">
        <v>1179</v>
      </c>
      <c r="B37" s="1102" t="s">
        <v>1221</v>
      </c>
      <c r="C37" s="1102"/>
      <c r="D37" s="1102"/>
      <c r="E37" s="1102"/>
      <c r="F37" s="1100" t="s">
        <v>1163</v>
      </c>
      <c r="G37" s="1100"/>
      <c r="H37" s="1100"/>
      <c r="I37" s="1101" t="s">
        <v>1162</v>
      </c>
      <c r="J37" s="1098" t="s">
        <v>1157</v>
      </c>
      <c r="K37" s="1099" t="s">
        <v>1159</v>
      </c>
      <c r="L37" s="1099" t="s">
        <v>1182</v>
      </c>
      <c r="M37" s="941"/>
    </row>
    <row r="38" spans="1:13" s="64" customFormat="1" ht="94.9" customHeight="1">
      <c r="A38" s="1099"/>
      <c r="B38" s="989" t="s">
        <v>1165</v>
      </c>
      <c r="C38" s="989" t="s">
        <v>1166</v>
      </c>
      <c r="D38" s="989" t="s">
        <v>1167</v>
      </c>
      <c r="E38" s="989" t="s">
        <v>1168</v>
      </c>
      <c r="F38" s="989" t="s">
        <v>1164</v>
      </c>
      <c r="G38" s="989" t="s">
        <v>1169</v>
      </c>
      <c r="H38" s="989" t="s">
        <v>1116</v>
      </c>
      <c r="I38" s="1101"/>
      <c r="J38" s="1098"/>
      <c r="K38" s="1099"/>
      <c r="L38" s="1099"/>
    </row>
    <row r="39" spans="1:13" s="64" customFormat="1">
      <c r="A39" s="974" t="s">
        <v>901</v>
      </c>
      <c r="B39" s="1008">
        <v>0</v>
      </c>
      <c r="C39" s="1008">
        <v>0</v>
      </c>
      <c r="D39" s="1008">
        <v>0</v>
      </c>
      <c r="E39" s="1008">
        <v>0</v>
      </c>
      <c r="F39" s="1008">
        <v>0</v>
      </c>
      <c r="G39" s="1008">
        <v>79.489199999999997</v>
      </c>
      <c r="H39" s="1008">
        <v>0</v>
      </c>
      <c r="I39" s="1009">
        <v>79.489199999999997</v>
      </c>
      <c r="J39" s="1012">
        <v>-2.1903599748441249E-2</v>
      </c>
      <c r="K39" s="1009">
        <v>160.75849000000062</v>
      </c>
      <c r="L39" s="1009">
        <v>2519.760400000001</v>
      </c>
    </row>
    <row r="40" spans="1:13" s="64" customFormat="1">
      <c r="A40" s="974" t="s">
        <v>886</v>
      </c>
      <c r="B40" s="1008">
        <v>0</v>
      </c>
      <c r="C40" s="1008">
        <v>0</v>
      </c>
      <c r="D40" s="1008">
        <v>0</v>
      </c>
      <c r="E40" s="1008">
        <v>0</v>
      </c>
      <c r="F40" s="1008">
        <v>0</v>
      </c>
      <c r="G40" s="1008">
        <v>10.203790000000001</v>
      </c>
      <c r="H40" s="1008">
        <v>0</v>
      </c>
      <c r="I40" s="1009">
        <v>10.203790000000001</v>
      </c>
      <c r="J40" s="1012">
        <v>1</v>
      </c>
      <c r="K40" s="1009">
        <v>10.203789999999572</v>
      </c>
      <c r="L40" s="1009">
        <v>4820.1804799999991</v>
      </c>
    </row>
    <row r="41" spans="1:13" s="64" customFormat="1">
      <c r="A41" s="974" t="s">
        <v>191</v>
      </c>
      <c r="B41" s="1008">
        <v>0</v>
      </c>
      <c r="C41" s="1008">
        <v>0</v>
      </c>
      <c r="D41" s="1008">
        <v>0</v>
      </c>
      <c r="E41" s="1008">
        <v>0</v>
      </c>
      <c r="F41" s="1008">
        <v>0</v>
      </c>
      <c r="G41" s="1008">
        <v>0</v>
      </c>
      <c r="H41" s="1008">
        <v>0</v>
      </c>
      <c r="I41" s="1009">
        <v>0</v>
      </c>
      <c r="J41" s="1012">
        <v>-1</v>
      </c>
      <c r="K41" s="1009">
        <v>199.36461000000054</v>
      </c>
      <c r="L41" s="1009">
        <v>29177.496250000015</v>
      </c>
    </row>
    <row r="42" spans="1:13" s="64" customFormat="1">
      <c r="A42" s="974" t="s">
        <v>903</v>
      </c>
      <c r="B42" s="1008">
        <v>38.348379999999999</v>
      </c>
      <c r="C42" s="1008">
        <v>0</v>
      </c>
      <c r="D42" s="1008">
        <v>0</v>
      </c>
      <c r="E42" s="1008">
        <v>0</v>
      </c>
      <c r="F42" s="1008">
        <v>119.07210000000001</v>
      </c>
      <c r="G42" s="1008">
        <v>214.28104999999999</v>
      </c>
      <c r="H42" s="1008">
        <v>0</v>
      </c>
      <c r="I42" s="1009">
        <v>371.70152999999999</v>
      </c>
      <c r="J42" s="1012">
        <v>-0.18893003816115372</v>
      </c>
      <c r="K42" s="1009">
        <v>829.98693999999523</v>
      </c>
      <c r="L42" s="1009">
        <v>36241.99835999999</v>
      </c>
      <c r="M42" s="1024"/>
    </row>
    <row r="43" spans="1:13" s="64" customFormat="1">
      <c r="A43" s="974" t="s">
        <v>192</v>
      </c>
      <c r="B43" s="1008">
        <v>0</v>
      </c>
      <c r="C43" s="1008">
        <v>0</v>
      </c>
      <c r="D43" s="1008">
        <v>0</v>
      </c>
      <c r="E43" s="1008">
        <v>0</v>
      </c>
      <c r="F43" s="1008">
        <v>0</v>
      </c>
      <c r="G43" s="1008">
        <v>10.140040000000001</v>
      </c>
      <c r="H43" s="1008">
        <v>0</v>
      </c>
      <c r="I43" s="1009">
        <v>10.140040000000001</v>
      </c>
      <c r="J43" s="1012">
        <v>-0.93361288701029954</v>
      </c>
      <c r="K43" s="1009">
        <v>162.88113000000004</v>
      </c>
      <c r="L43" s="1009">
        <v>571.06107000000009</v>
      </c>
    </row>
    <row r="44" spans="1:13" s="64" customFormat="1">
      <c r="A44" s="974" t="s">
        <v>193</v>
      </c>
      <c r="B44" s="1008">
        <v>0</v>
      </c>
      <c r="C44" s="1008">
        <v>0</v>
      </c>
      <c r="D44" s="1008">
        <v>0</v>
      </c>
      <c r="E44" s="1008">
        <v>0.82577999999999996</v>
      </c>
      <c r="F44" s="1008">
        <v>320.84325999999999</v>
      </c>
      <c r="G44" s="1008">
        <v>338.85079999999999</v>
      </c>
      <c r="H44" s="1008">
        <v>0</v>
      </c>
      <c r="I44" s="1009">
        <v>660.51983999999993</v>
      </c>
      <c r="J44" s="1012">
        <v>-0.30568390031501247</v>
      </c>
      <c r="K44" s="1009">
        <v>1611.8442300000024</v>
      </c>
      <c r="L44" s="1009">
        <v>32886.379030000004</v>
      </c>
    </row>
    <row r="45" spans="1:13" s="64" customFormat="1">
      <c r="A45" s="975" t="s">
        <v>194</v>
      </c>
      <c r="B45" s="1008">
        <v>0</v>
      </c>
      <c r="C45" s="1008">
        <v>0</v>
      </c>
      <c r="D45" s="1008">
        <v>0</v>
      </c>
      <c r="E45" s="1008">
        <v>4.0335700000000001</v>
      </c>
      <c r="F45" s="1008">
        <v>0</v>
      </c>
      <c r="G45" s="1008">
        <v>344.52315000000004</v>
      </c>
      <c r="H45" s="1008">
        <v>0</v>
      </c>
      <c r="I45" s="1009">
        <v>348.55672000000004</v>
      </c>
      <c r="J45" s="1012">
        <v>0.11850763440950307</v>
      </c>
      <c r="K45" s="1009">
        <v>660.18331000000035</v>
      </c>
      <c r="L45" s="1009">
        <v>51077.674700000003</v>
      </c>
    </row>
    <row r="46" spans="1:13" s="64" customFormat="1">
      <c r="A46" s="976" t="s">
        <v>195</v>
      </c>
      <c r="B46" s="1008">
        <v>0</v>
      </c>
      <c r="C46" s="1008">
        <v>0</v>
      </c>
      <c r="D46" s="1008">
        <v>111.31250999999999</v>
      </c>
      <c r="E46" s="1008">
        <v>66.552909999999997</v>
      </c>
      <c r="F46" s="1008">
        <v>68.681339999999992</v>
      </c>
      <c r="G46" s="1008">
        <v>0</v>
      </c>
      <c r="H46" s="1008">
        <v>0</v>
      </c>
      <c r="I46" s="1009">
        <v>246.54675999999995</v>
      </c>
      <c r="J46" s="1012">
        <v>0.54500949734299331</v>
      </c>
      <c r="K46" s="1009">
        <v>406.12296999999671</v>
      </c>
      <c r="L46" s="1009">
        <v>42410.667049999982</v>
      </c>
    </row>
    <row r="47" spans="1:13" s="64" customFormat="1">
      <c r="A47" s="976" t="s">
        <v>196</v>
      </c>
      <c r="B47" s="1008">
        <v>76.249679999999998</v>
      </c>
      <c r="C47" s="1008">
        <v>0</v>
      </c>
      <c r="D47" s="1008">
        <v>309.51573999999999</v>
      </c>
      <c r="E47" s="1008">
        <v>392.73303000000004</v>
      </c>
      <c r="F47" s="1008">
        <v>12.50717</v>
      </c>
      <c r="G47" s="1008">
        <v>0</v>
      </c>
      <c r="H47" s="1008">
        <v>0</v>
      </c>
      <c r="I47" s="1009">
        <v>791.00562000000002</v>
      </c>
      <c r="J47" s="1012">
        <v>0.13137409814499024</v>
      </c>
      <c r="K47" s="1009">
        <v>1490.1604100000004</v>
      </c>
      <c r="L47" s="1009">
        <v>27207.021980000005</v>
      </c>
    </row>
    <row r="48" spans="1:13" s="64" customFormat="1">
      <c r="A48" s="976" t="s">
        <v>197</v>
      </c>
      <c r="B48" s="1008">
        <v>54.782519999999998</v>
      </c>
      <c r="C48" s="1008">
        <v>0</v>
      </c>
      <c r="D48" s="1008">
        <v>281.56087000000002</v>
      </c>
      <c r="E48" s="1008">
        <v>408.01506999999998</v>
      </c>
      <c r="F48" s="1008">
        <v>108.91318</v>
      </c>
      <c r="G48" s="1008">
        <v>25.472189999999998</v>
      </c>
      <c r="H48" s="1008">
        <v>0.38762000000000002</v>
      </c>
      <c r="I48" s="1009">
        <v>879.13144999999986</v>
      </c>
      <c r="J48" s="1012">
        <v>-0.21829749560226952</v>
      </c>
      <c r="K48" s="1009">
        <v>2003.7683099999995</v>
      </c>
      <c r="L48" s="1009">
        <v>123657.10718000001</v>
      </c>
    </row>
    <row r="49" spans="1:12" s="64" customFormat="1">
      <c r="A49" s="976" t="s">
        <v>664</v>
      </c>
      <c r="B49" s="1008">
        <v>0</v>
      </c>
      <c r="C49" s="1008">
        <v>0</v>
      </c>
      <c r="D49" s="1008">
        <v>61.419559999999997</v>
      </c>
      <c r="E49" s="1008">
        <v>108.14594</v>
      </c>
      <c r="F49" s="1008">
        <v>43.74738</v>
      </c>
      <c r="G49" s="1008">
        <v>0</v>
      </c>
      <c r="H49" s="1008">
        <v>0</v>
      </c>
      <c r="I49" s="1009">
        <v>213.31287999999998</v>
      </c>
      <c r="J49" s="1012">
        <v>-2.2536795968274181E-2</v>
      </c>
      <c r="K49" s="1009">
        <v>431.54398999999995</v>
      </c>
      <c r="L49" s="1009">
        <v>940.64112999999998</v>
      </c>
    </row>
    <row r="50" spans="1:12" s="64" customFormat="1">
      <c r="A50" s="975" t="s">
        <v>198</v>
      </c>
      <c r="B50" s="1008">
        <v>0</v>
      </c>
      <c r="C50" s="1008">
        <v>0</v>
      </c>
      <c r="D50" s="1008">
        <v>0</v>
      </c>
      <c r="E50" s="1008">
        <v>17.768349999999998</v>
      </c>
      <c r="F50" s="1008">
        <v>0</v>
      </c>
      <c r="G50" s="1008">
        <v>41.459489999999995</v>
      </c>
      <c r="H50" s="1008">
        <v>0</v>
      </c>
      <c r="I50" s="1009">
        <v>59.227839999999993</v>
      </c>
      <c r="J50" s="1012">
        <v>-0.66709575390245124</v>
      </c>
      <c r="K50" s="1009">
        <v>237.14038000000073</v>
      </c>
      <c r="L50" s="1009">
        <v>5638.9577799999997</v>
      </c>
    </row>
    <row r="51" spans="1:12" s="64" customFormat="1">
      <c r="A51" s="975" t="s">
        <v>199</v>
      </c>
      <c r="B51" s="1008">
        <v>0</v>
      </c>
      <c r="C51" s="1008">
        <v>0</v>
      </c>
      <c r="D51" s="1008">
        <v>0</v>
      </c>
      <c r="E51" s="1008">
        <v>30</v>
      </c>
      <c r="F51" s="1008">
        <v>0</v>
      </c>
      <c r="G51" s="1008">
        <v>29.654669999999999</v>
      </c>
      <c r="H51" s="1008">
        <v>0</v>
      </c>
      <c r="I51" s="1009">
        <v>59.654669999999996</v>
      </c>
      <c r="J51" s="1012">
        <v>0.23627987019352226</v>
      </c>
      <c r="K51" s="1009">
        <v>107.9080399999998</v>
      </c>
      <c r="L51" s="1009">
        <v>1733.5632499999995</v>
      </c>
    </row>
    <row r="52" spans="1:12" s="64" customFormat="1">
      <c r="A52" s="975" t="s">
        <v>204</v>
      </c>
      <c r="B52" s="1008">
        <v>0</v>
      </c>
      <c r="C52" s="1008">
        <v>0</v>
      </c>
      <c r="D52" s="1008">
        <v>0</v>
      </c>
      <c r="E52" s="1008">
        <v>0</v>
      </c>
      <c r="F52" s="1008">
        <v>0</v>
      </c>
      <c r="G52" s="1008">
        <v>0</v>
      </c>
      <c r="H52" s="1008">
        <v>0</v>
      </c>
      <c r="I52" s="1009">
        <v>0</v>
      </c>
      <c r="J52" s="1012" t="s">
        <v>143</v>
      </c>
      <c r="K52" s="1009">
        <v>0</v>
      </c>
      <c r="L52" s="1009">
        <v>0</v>
      </c>
    </row>
    <row r="53" spans="1:12" s="64" customFormat="1">
      <c r="A53" s="975" t="s">
        <v>237</v>
      </c>
      <c r="B53" s="1008">
        <v>0</v>
      </c>
      <c r="C53" s="1008">
        <v>0</v>
      </c>
      <c r="D53" s="1008">
        <v>0</v>
      </c>
      <c r="E53" s="1008">
        <v>0</v>
      </c>
      <c r="F53" s="1008">
        <v>0</v>
      </c>
      <c r="G53" s="1008">
        <v>0</v>
      </c>
      <c r="H53" s="1008">
        <v>0</v>
      </c>
      <c r="I53" s="1009">
        <v>0</v>
      </c>
      <c r="J53" s="1012" t="s">
        <v>143</v>
      </c>
      <c r="K53" s="1009">
        <v>0</v>
      </c>
      <c r="L53" s="1009">
        <v>86.183660000000003</v>
      </c>
    </row>
    <row r="54" spans="1:12" s="64" customFormat="1">
      <c r="A54" s="975" t="s">
        <v>236</v>
      </c>
      <c r="B54" s="1008">
        <v>0</v>
      </c>
      <c r="C54" s="1008">
        <v>0</v>
      </c>
      <c r="D54" s="1008">
        <v>0</v>
      </c>
      <c r="E54" s="1008">
        <v>177.34816000000001</v>
      </c>
      <c r="F54" s="1008">
        <v>0</v>
      </c>
      <c r="G54" s="1008">
        <v>76.083479999999994</v>
      </c>
      <c r="H54" s="1008">
        <v>0</v>
      </c>
      <c r="I54" s="1009">
        <v>253.43164000000002</v>
      </c>
      <c r="J54" s="1012">
        <v>-0.18552251945117626</v>
      </c>
      <c r="K54" s="1009">
        <v>564.59020000000055</v>
      </c>
      <c r="L54" s="1009">
        <v>10914.146200000001</v>
      </c>
    </row>
    <row r="55" spans="1:12" s="64" customFormat="1">
      <c r="A55" s="975" t="s">
        <v>200</v>
      </c>
      <c r="B55" s="1008">
        <v>0</v>
      </c>
      <c r="C55" s="1008">
        <v>0</v>
      </c>
      <c r="D55" s="1008">
        <v>17.479470000000003</v>
      </c>
      <c r="E55" s="1008">
        <v>27.13186</v>
      </c>
      <c r="F55" s="1008">
        <v>157.75260999999998</v>
      </c>
      <c r="G55" s="1008">
        <v>0</v>
      </c>
      <c r="H55" s="1008">
        <v>0</v>
      </c>
      <c r="I55" s="1009">
        <v>202.36393999999999</v>
      </c>
      <c r="J55" s="1012">
        <v>7.6099967791852823</v>
      </c>
      <c r="K55" s="1009">
        <v>225.86730999999781</v>
      </c>
      <c r="L55" s="1009">
        <v>12588.708959999996</v>
      </c>
    </row>
    <row r="56" spans="1:12" s="64" customFormat="1">
      <c r="A56" s="974" t="s">
        <v>201</v>
      </c>
      <c r="B56" s="1008">
        <v>137.06585000000001</v>
      </c>
      <c r="C56" s="1008">
        <v>0</v>
      </c>
      <c r="D56" s="1008">
        <v>21.286560000000001</v>
      </c>
      <c r="E56" s="1008">
        <v>108.55113</v>
      </c>
      <c r="F56" s="1008">
        <v>0</v>
      </c>
      <c r="G56" s="1008">
        <v>0</v>
      </c>
      <c r="H56" s="1008">
        <v>0</v>
      </c>
      <c r="I56" s="1009">
        <v>266.90354000000002</v>
      </c>
      <c r="J56" s="1012">
        <v>1.1891304920179819</v>
      </c>
      <c r="K56" s="1009">
        <v>388.82570999999916</v>
      </c>
      <c r="L56" s="1009">
        <v>13315.304609999996</v>
      </c>
    </row>
    <row r="57" spans="1:12" s="64" customFormat="1">
      <c r="A57" s="975" t="s">
        <v>202</v>
      </c>
      <c r="B57" s="1008">
        <v>0</v>
      </c>
      <c r="C57" s="1008">
        <v>0</v>
      </c>
      <c r="D57" s="1008">
        <v>9.4881499999999992</v>
      </c>
      <c r="E57" s="1008">
        <v>45.513089999999998</v>
      </c>
      <c r="F57" s="1008">
        <v>5.9948100000000002</v>
      </c>
      <c r="G57" s="1008">
        <v>0</v>
      </c>
      <c r="H57" s="1008">
        <v>0</v>
      </c>
      <c r="I57" s="1009">
        <v>60.996049999999997</v>
      </c>
      <c r="J57" s="1012">
        <v>4.5680103480414394</v>
      </c>
      <c r="K57" s="1009">
        <v>71.950780000000123</v>
      </c>
      <c r="L57" s="1009">
        <v>3592.5610199999992</v>
      </c>
    </row>
    <row r="58" spans="1:12" s="64" customFormat="1">
      <c r="A58" s="975" t="s">
        <v>203</v>
      </c>
      <c r="B58" s="1008">
        <v>45.327769999999994</v>
      </c>
      <c r="C58" s="1008">
        <v>0</v>
      </c>
      <c r="D58" s="1008">
        <v>45.709470000000003</v>
      </c>
      <c r="E58" s="1008">
        <v>120.32387</v>
      </c>
      <c r="F58" s="1008">
        <v>0</v>
      </c>
      <c r="G58" s="1008">
        <v>0</v>
      </c>
      <c r="H58" s="1008">
        <v>0</v>
      </c>
      <c r="I58" s="1009">
        <v>211.36111</v>
      </c>
      <c r="J58" s="1012">
        <v>0.69424049431547474</v>
      </c>
      <c r="K58" s="1009">
        <v>336.11382999999842</v>
      </c>
      <c r="L58" s="1009">
        <v>21115.164769999999</v>
      </c>
    </row>
    <row r="59" spans="1:12" s="64" customFormat="1" ht="23.45" customHeight="1">
      <c r="A59" s="947" t="s">
        <v>1115</v>
      </c>
      <c r="B59" s="1011">
        <v>351.77420000000001</v>
      </c>
      <c r="C59" s="1011">
        <v>0</v>
      </c>
      <c r="D59" s="1011">
        <v>857.77233000000012</v>
      </c>
      <c r="E59" s="1011">
        <v>1506.9427599999999</v>
      </c>
      <c r="F59" s="1011">
        <v>837.51184999999998</v>
      </c>
      <c r="G59" s="1011">
        <v>1170.1578599999998</v>
      </c>
      <c r="H59" s="1011">
        <v>0.38762000000000002</v>
      </c>
      <c r="I59" s="1011">
        <v>4724.5466200000001</v>
      </c>
      <c r="J59" s="1028">
        <v>-8.6985523810851451E-2</v>
      </c>
      <c r="K59" s="1011">
        <v>9899.2144299999927</v>
      </c>
      <c r="L59" s="1011">
        <v>442869.7243200001</v>
      </c>
    </row>
    <row r="60" spans="1:12" ht="12.75" customHeight="1">
      <c r="A60" s="33" t="s">
        <v>983</v>
      </c>
      <c r="H60" s="184"/>
    </row>
    <row r="61" spans="1:12" ht="12.75" customHeight="1">
      <c r="A61" s="267" t="s">
        <v>1225</v>
      </c>
      <c r="B61" s="184"/>
      <c r="C61" s="184"/>
      <c r="D61" s="184"/>
      <c r="E61" s="184"/>
      <c r="F61" s="184"/>
      <c r="G61" s="184"/>
      <c r="H61" s="184"/>
    </row>
    <row r="62" spans="1:12">
      <c r="A62" s="1000" t="s">
        <v>1186</v>
      </c>
    </row>
    <row r="63" spans="1:12">
      <c r="A63" s="628" t="s">
        <v>83</v>
      </c>
    </row>
    <row r="64" spans="1:12">
      <c r="L64" s="830" t="s">
        <v>1129</v>
      </c>
    </row>
    <row r="65" spans="9:12" ht="12.75" customHeight="1"/>
    <row r="66" spans="9:12" ht="12.75" customHeight="1"/>
    <row r="67" spans="9:12" ht="12.75" customHeight="1"/>
    <row r="68" spans="9:12" ht="12.75" customHeight="1"/>
    <row r="69" spans="9:12" ht="12.75" customHeight="1"/>
    <row r="70" spans="9:12" ht="12.75" customHeight="1"/>
    <row r="71" spans="9:12" ht="12.75" customHeight="1"/>
    <row r="72" spans="9:12" ht="12.75" customHeight="1">
      <c r="I72" s="203"/>
      <c r="J72" s="203"/>
      <c r="K72" s="203"/>
      <c r="L72" s="203"/>
    </row>
    <row r="73" spans="9:12" ht="12.75" customHeight="1">
      <c r="I73" s="203"/>
      <c r="J73" s="203"/>
      <c r="K73" s="203"/>
      <c r="L73" s="203"/>
    </row>
    <row r="74" spans="9:12" ht="12.75" customHeight="1">
      <c r="I74" s="203"/>
      <c r="J74" s="203"/>
      <c r="K74" s="203"/>
      <c r="L74" s="203"/>
    </row>
    <row r="75" spans="9:12" ht="12.75" customHeight="1">
      <c r="I75" s="1118"/>
      <c r="J75" s="1118"/>
      <c r="K75" s="203"/>
      <c r="L75" s="203"/>
    </row>
    <row r="76" spans="9:12" ht="12.75" customHeight="1">
      <c r="I76" s="334"/>
      <c r="J76" s="1115"/>
      <c r="K76" s="203"/>
      <c r="L76" s="203"/>
    </row>
    <row r="77" spans="9:12" ht="12.75" customHeight="1">
      <c r="I77" s="336"/>
      <c r="J77" s="1116"/>
      <c r="K77" s="203"/>
      <c r="L77" s="203"/>
    </row>
    <row r="78" spans="9:12" ht="12.75" customHeight="1">
      <c r="I78" s="338"/>
      <c r="J78" s="339"/>
      <c r="K78" s="203"/>
      <c r="L78" s="203"/>
    </row>
    <row r="79" spans="9:12" ht="12.75" customHeight="1">
      <c r="I79" s="338"/>
      <c r="J79" s="339"/>
      <c r="K79" s="203"/>
      <c r="L79" s="203"/>
    </row>
    <row r="80" spans="9:12" ht="12.75" customHeight="1">
      <c r="I80" s="338"/>
      <c r="J80" s="339"/>
      <c r="K80" s="203"/>
      <c r="L80" s="203"/>
    </row>
    <row r="81" spans="1:12" ht="12.75" customHeight="1">
      <c r="I81" s="338"/>
      <c r="J81" s="339"/>
      <c r="K81" s="203"/>
      <c r="L81" s="203"/>
    </row>
    <row r="82" spans="1:12" ht="12.75" customHeight="1">
      <c r="I82" s="338"/>
      <c r="J82" s="339"/>
      <c r="K82" s="203"/>
      <c r="L82" s="203"/>
    </row>
    <row r="83" spans="1:12" ht="12.75" customHeight="1">
      <c r="I83" s="203"/>
      <c r="J83" s="203"/>
      <c r="K83" s="203"/>
      <c r="L83" s="203"/>
    </row>
    <row r="84" spans="1:12" ht="12.75" customHeight="1">
      <c r="I84" s="203"/>
      <c r="J84" s="203"/>
      <c r="K84" s="203"/>
      <c r="L84" s="203"/>
    </row>
    <row r="85" spans="1:12" ht="12.75" customHeight="1">
      <c r="I85" s="203"/>
      <c r="J85" s="203"/>
      <c r="K85" s="203"/>
      <c r="L85" s="203"/>
    </row>
    <row r="86" spans="1:12" ht="12.75" customHeight="1"/>
    <row r="87" spans="1:12" ht="12.75" customHeight="1"/>
    <row r="88" spans="1:12" ht="12.75" customHeight="1"/>
    <row r="89" spans="1:12" ht="12.75" customHeight="1">
      <c r="A89" s="48"/>
    </row>
    <row r="90" spans="1:12" ht="12.75" customHeight="1">
      <c r="A90" s="51"/>
    </row>
    <row r="91" spans="1:12" ht="12.75" customHeight="1"/>
    <row r="92" spans="1:12" ht="12.75" customHeight="1"/>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c r="D101" s="14"/>
    </row>
    <row r="102" spans="4:4" ht="12.75" customHeight="1"/>
    <row r="103" spans="4:4" ht="12.75" customHeight="1"/>
    <row r="104" spans="4:4" ht="12.75" customHeight="1"/>
    <row r="105" spans="4:4" ht="12.75" customHeight="1"/>
    <row r="106" spans="4:4" ht="12.75" customHeight="1"/>
    <row r="107" spans="4:4" ht="12.75" customHeight="1"/>
    <row r="108" spans="4:4" ht="12.75" customHeight="1"/>
  </sheetData>
  <mergeCells count="15">
    <mergeCell ref="A5:A6"/>
    <mergeCell ref="I37:I38"/>
    <mergeCell ref="J37:J38"/>
    <mergeCell ref="K37:K38"/>
    <mergeCell ref="L37:L38"/>
    <mergeCell ref="A37:A38"/>
    <mergeCell ref="I75:J75"/>
    <mergeCell ref="J76:J77"/>
    <mergeCell ref="B37:E37"/>
    <mergeCell ref="F37:H37"/>
    <mergeCell ref="B5:E5"/>
    <mergeCell ref="F5:F6"/>
    <mergeCell ref="G5:G6"/>
    <mergeCell ref="H5:H6"/>
    <mergeCell ref="I5:I6"/>
  </mergeCells>
  <hyperlinks>
    <hyperlink ref="A63" location="'2 Sadržaj'!A1" display="Sadržaj / Contents"/>
  </hyperlinks>
  <pageMargins left="0.70866141732283472" right="0.70866141732283472" top="0.74803149606299213" bottom="0.74803149606299213" header="0.31496062992125984" footer="0.31496062992125984"/>
  <pageSetup paperSize="9" scale="5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O101"/>
  <sheetViews>
    <sheetView showGridLines="0" zoomScaleNormal="100" workbookViewId="0"/>
  </sheetViews>
  <sheetFormatPr defaultColWidth="8.85546875" defaultRowHeight="15"/>
  <cols>
    <col min="1" max="1" width="30.7109375" style="267" customWidth="1"/>
    <col min="2" max="2" width="13.28515625" style="267" bestFit="1" customWidth="1"/>
    <col min="3" max="3" width="9.5703125" style="267" customWidth="1"/>
    <col min="4" max="4" width="11.5703125" style="267" customWidth="1"/>
    <col min="5" max="5" width="11" style="267" customWidth="1"/>
    <col min="6" max="6" width="13.140625" style="267" bestFit="1" customWidth="1"/>
    <col min="7" max="7" width="12.140625" style="267" customWidth="1"/>
    <col min="8" max="8" width="6" style="267" customWidth="1"/>
    <col min="9" max="9" width="8.42578125" style="267" customWidth="1"/>
    <col min="10" max="10" width="8" style="267" customWidth="1"/>
    <col min="11" max="11" width="8.140625" style="267" bestFit="1" customWidth="1"/>
    <col min="12" max="12" width="9" style="267" customWidth="1"/>
    <col min="13" max="13" width="8.85546875" style="267" customWidth="1"/>
    <col min="14" max="16384" width="8.85546875" style="267"/>
  </cols>
  <sheetData>
    <row r="1" spans="1:8">
      <c r="A1" s="154" t="s">
        <v>1124</v>
      </c>
      <c r="G1" s="140" t="str">
        <f>Naslovnica!A20</f>
        <v>Veljača 2022.</v>
      </c>
    </row>
    <row r="2" spans="1:8">
      <c r="A2" s="540" t="s">
        <v>1125</v>
      </c>
      <c r="G2" s="542" t="str">
        <f>Naslovnica!A24</f>
        <v>February 2022</v>
      </c>
    </row>
    <row r="4" spans="1:8">
      <c r="A4" s="203"/>
      <c r="B4" s="203"/>
      <c r="C4" s="977"/>
      <c r="D4" s="977"/>
      <c r="E4" s="987"/>
      <c r="F4" s="987"/>
      <c r="G4" s="14" t="s">
        <v>577</v>
      </c>
    </row>
    <row r="5" spans="1:8" s="64" customFormat="1">
      <c r="A5" s="1119" t="s">
        <v>1184</v>
      </c>
      <c r="B5" s="1120" t="s">
        <v>1126</v>
      </c>
      <c r="C5" s="1120"/>
      <c r="D5" s="1120"/>
      <c r="E5" s="1120"/>
      <c r="F5" s="1120"/>
      <c r="G5" s="1120"/>
      <c r="H5" s="941"/>
    </row>
    <row r="6" spans="1:8" s="64" customFormat="1" ht="22.9" customHeight="1">
      <c r="A6" s="1119"/>
      <c r="B6" s="1121" t="str">
        <f>Naslovnica!A20</f>
        <v>Veljača 2022.</v>
      </c>
      <c r="C6" s="1121"/>
      <c r="D6" s="1122" t="s">
        <v>17</v>
      </c>
      <c r="E6" s="1122"/>
      <c r="F6" s="1119" t="s">
        <v>238</v>
      </c>
      <c r="G6" s="1119"/>
    </row>
    <row r="7" spans="1:8" s="64" customFormat="1">
      <c r="A7" s="1119"/>
      <c r="B7" s="1123" t="str">
        <f>Naslovnica!A24</f>
        <v>February 2022</v>
      </c>
      <c r="C7" s="1124"/>
      <c r="D7" s="1125" t="s">
        <v>45</v>
      </c>
      <c r="E7" s="1125"/>
      <c r="F7" s="1125" t="s">
        <v>51</v>
      </c>
      <c r="G7" s="1125"/>
    </row>
    <row r="8" spans="1:8" s="64" customFormat="1">
      <c r="A8" s="1119"/>
      <c r="B8" s="958" t="s">
        <v>27</v>
      </c>
      <c r="C8" s="958" t="s">
        <v>28</v>
      </c>
      <c r="D8" s="689" t="s">
        <v>1170</v>
      </c>
      <c r="E8" s="689" t="s">
        <v>147</v>
      </c>
      <c r="F8" s="689" t="s">
        <v>1170</v>
      </c>
      <c r="G8" s="689" t="s">
        <v>147</v>
      </c>
    </row>
    <row r="9" spans="1:8" s="64" customFormat="1">
      <c r="A9" s="1119"/>
      <c r="B9" s="959" t="s">
        <v>29</v>
      </c>
      <c r="C9" s="959" t="s">
        <v>30</v>
      </c>
      <c r="D9" s="730" t="s">
        <v>1171</v>
      </c>
      <c r="E9" s="730" t="s">
        <v>148</v>
      </c>
      <c r="F9" s="730" t="s">
        <v>1171</v>
      </c>
      <c r="G9" s="730" t="s">
        <v>148</v>
      </c>
    </row>
    <row r="10" spans="1:8" s="64" customFormat="1" ht="15" customHeight="1">
      <c r="A10" s="982" t="s">
        <v>901</v>
      </c>
      <c r="B10" s="983">
        <v>25338.73949</v>
      </c>
      <c r="C10" s="984">
        <v>1.9002802828624227E-2</v>
      </c>
      <c r="D10" s="983">
        <v>-717.45438999999897</v>
      </c>
      <c r="E10" s="984">
        <v>-2.7534888376413935E-2</v>
      </c>
      <c r="F10" s="983">
        <v>-726.16895000000295</v>
      </c>
      <c r="G10" s="984">
        <v>-2.7860023052511562E-2</v>
      </c>
    </row>
    <row r="11" spans="1:8" s="64" customFormat="1" ht="15" customHeight="1">
      <c r="A11" s="982" t="s">
        <v>886</v>
      </c>
      <c r="B11" s="983">
        <v>25242.7706</v>
      </c>
      <c r="C11" s="984">
        <v>1.8930830902196251E-2</v>
      </c>
      <c r="D11" s="983">
        <v>-788.1675000000032</v>
      </c>
      <c r="E11" s="984">
        <v>-3.027810588201596E-2</v>
      </c>
      <c r="F11" s="983">
        <v>-826.93332000000373</v>
      </c>
      <c r="G11" s="984">
        <v>-3.1720088672184787E-2</v>
      </c>
    </row>
    <row r="12" spans="1:8" s="64" customFormat="1" ht="15" customHeight="1">
      <c r="A12" s="982" t="s">
        <v>191</v>
      </c>
      <c r="B12" s="983">
        <v>26575.373889999999</v>
      </c>
      <c r="C12" s="984">
        <v>1.9930217536193565E-2</v>
      </c>
      <c r="D12" s="983">
        <v>-833.399010000001</v>
      </c>
      <c r="E12" s="984">
        <v>-3.0406286813372874E-2</v>
      </c>
      <c r="F12" s="983">
        <v>-1019.0168599999997</v>
      </c>
      <c r="G12" s="984">
        <v>-3.6928405821027188E-2</v>
      </c>
    </row>
    <row r="13" spans="1:8" s="64" customFormat="1" ht="15" customHeight="1">
      <c r="A13" s="982" t="s">
        <v>903</v>
      </c>
      <c r="B13" s="983">
        <v>94557.179029999999</v>
      </c>
      <c r="C13" s="984">
        <v>7.091321294207012E-2</v>
      </c>
      <c r="D13" s="983">
        <v>-2752.5924899999955</v>
      </c>
      <c r="E13" s="984">
        <v>-2.8286907337299216E-2</v>
      </c>
      <c r="F13" s="983">
        <v>-2946.4309999999969</v>
      </c>
      <c r="G13" s="984">
        <v>-3.021868625267754E-2</v>
      </c>
    </row>
    <row r="14" spans="1:8" s="64" customFormat="1" ht="15" customHeight="1">
      <c r="A14" s="982" t="s">
        <v>192</v>
      </c>
      <c r="B14" s="983">
        <v>6919.3102199999994</v>
      </c>
      <c r="C14" s="984">
        <v>5.1891408360165633E-3</v>
      </c>
      <c r="D14" s="983">
        <v>-101.22699000000102</v>
      </c>
      <c r="E14" s="984">
        <v>-1.4418695745364585E-2</v>
      </c>
      <c r="F14" s="983">
        <v>-191.82173000000057</v>
      </c>
      <c r="G14" s="984">
        <v>-2.6974851732290084E-2</v>
      </c>
    </row>
    <row r="15" spans="1:8" s="64" customFormat="1" ht="15" customHeight="1">
      <c r="A15" s="982" t="s">
        <v>193</v>
      </c>
      <c r="B15" s="983">
        <v>171689.86144000001</v>
      </c>
      <c r="C15" s="984">
        <v>0.1287589142271944</v>
      </c>
      <c r="D15" s="983">
        <v>-5341.9462599999679</v>
      </c>
      <c r="E15" s="984">
        <v>-3.017506474911269E-2</v>
      </c>
      <c r="F15" s="983">
        <v>-5904.5151699999988</v>
      </c>
      <c r="G15" s="984">
        <v>-3.3247196688926728E-2</v>
      </c>
    </row>
    <row r="16" spans="1:8" s="64" customFormat="1" ht="15" customHeight="1">
      <c r="A16" s="982" t="s">
        <v>194</v>
      </c>
      <c r="B16" s="983">
        <v>99563.804610000007</v>
      </c>
      <c r="C16" s="984">
        <v>7.4667934788870502E-2</v>
      </c>
      <c r="D16" s="983">
        <v>-2850.9722099999926</v>
      </c>
      <c r="E16" s="984">
        <v>-2.783750839989374E-2</v>
      </c>
      <c r="F16" s="983">
        <v>-2821.8223899999866</v>
      </c>
      <c r="G16" s="984">
        <v>-2.7560727737693025E-2</v>
      </c>
    </row>
    <row r="17" spans="1:7" s="64" customFormat="1" ht="15" customHeight="1">
      <c r="A17" s="982" t="s">
        <v>195</v>
      </c>
      <c r="B17" s="983">
        <v>79126.069000000003</v>
      </c>
      <c r="C17" s="984">
        <v>5.9340642749988501E-2</v>
      </c>
      <c r="D17" s="983">
        <v>-3580.3312099999894</v>
      </c>
      <c r="E17" s="984">
        <v>-4.3289651114172045E-2</v>
      </c>
      <c r="F17" s="983">
        <v>-3881.7091800000053</v>
      </c>
      <c r="G17" s="984">
        <v>-4.6763198161774988E-2</v>
      </c>
    </row>
    <row r="18" spans="1:7" s="64" customFormat="1" ht="15" customHeight="1">
      <c r="A18" s="982" t="s">
        <v>196</v>
      </c>
      <c r="B18" s="983">
        <v>185668.26243999999</v>
      </c>
      <c r="C18" s="984">
        <v>0.13924202441376365</v>
      </c>
      <c r="D18" s="983">
        <v>-7852.4712100000179</v>
      </c>
      <c r="E18" s="984">
        <v>-4.0576898722397003E-2</v>
      </c>
      <c r="F18" s="983">
        <v>-7778.9225600000063</v>
      </c>
      <c r="G18" s="984">
        <v>-4.0212125909198426E-2</v>
      </c>
    </row>
    <row r="19" spans="1:7" s="64" customFormat="1" ht="15" customHeight="1">
      <c r="A19" s="982" t="s">
        <v>197</v>
      </c>
      <c r="B19" s="983">
        <v>241349.63268000001</v>
      </c>
      <c r="C19" s="984">
        <v>0.18100030131289385</v>
      </c>
      <c r="D19" s="983">
        <v>-11083.195859999978</v>
      </c>
      <c r="E19" s="984">
        <v>-4.3905524983030353E-2</v>
      </c>
      <c r="F19" s="983">
        <v>-11906.144339999999</v>
      </c>
      <c r="G19" s="984">
        <v>-4.7012330696249993E-2</v>
      </c>
    </row>
    <row r="20" spans="1:7" s="64" customFormat="1" ht="15" customHeight="1">
      <c r="A20" s="982" t="s">
        <v>664</v>
      </c>
      <c r="B20" s="983">
        <v>57147.162499999999</v>
      </c>
      <c r="C20" s="984">
        <v>4.2857548680802521E-2</v>
      </c>
      <c r="D20" s="983">
        <v>-2344.5385999999999</v>
      </c>
      <c r="E20" s="984">
        <v>-3.940950681606914E-2</v>
      </c>
      <c r="F20" s="983">
        <v>-2410.0849600000001</v>
      </c>
      <c r="G20" s="984">
        <v>-4.0466694865619268E-2</v>
      </c>
    </row>
    <row r="21" spans="1:7" s="64" customFormat="1" ht="15" customHeight="1">
      <c r="A21" s="982" t="s">
        <v>198</v>
      </c>
      <c r="B21" s="983">
        <v>27050.485679999998</v>
      </c>
      <c r="C21" s="984">
        <v>2.0286527907137149E-2</v>
      </c>
      <c r="D21" s="983">
        <v>-1029.6788799999995</v>
      </c>
      <c r="E21" s="984">
        <v>-3.6669260886981081E-2</v>
      </c>
      <c r="F21" s="983">
        <v>-922.73076000000219</v>
      </c>
      <c r="G21" s="984">
        <v>-3.2986223160256678E-2</v>
      </c>
    </row>
    <row r="22" spans="1:7" s="64" customFormat="1" ht="15" customHeight="1">
      <c r="A22" s="982" t="s">
        <v>199</v>
      </c>
      <c r="B22" s="983">
        <v>52761.730389999997</v>
      </c>
      <c r="C22" s="984">
        <v>3.9568691248192817E-2</v>
      </c>
      <c r="D22" s="983">
        <v>-2576.0658699999985</v>
      </c>
      <c r="E22" s="984">
        <v>-4.6551652651590447E-2</v>
      </c>
      <c r="F22" s="983">
        <v>-2693.5592900000047</v>
      </c>
      <c r="G22" s="984">
        <v>-4.857172878444882E-2</v>
      </c>
    </row>
    <row r="23" spans="1:7" s="64" customFormat="1" ht="15" customHeight="1">
      <c r="A23" s="982" t="s">
        <v>204</v>
      </c>
      <c r="B23" s="983">
        <v>2823.82611</v>
      </c>
      <c r="C23" s="984">
        <v>2.1177300793446432E-3</v>
      </c>
      <c r="D23" s="983">
        <v>-113.58793000000014</v>
      </c>
      <c r="E23" s="984">
        <v>-3.8669363070110485E-2</v>
      </c>
      <c r="F23" s="983">
        <v>-115.31395999999995</v>
      </c>
      <c r="G23" s="984">
        <v>-3.9233911026227419E-2</v>
      </c>
    </row>
    <row r="24" spans="1:7" s="64" customFormat="1" ht="15" customHeight="1">
      <c r="A24" s="982" t="s">
        <v>237</v>
      </c>
      <c r="B24" s="983">
        <v>1783.2047399999999</v>
      </c>
      <c r="C24" s="984">
        <v>1.3373154608050364E-3</v>
      </c>
      <c r="D24" s="983">
        <v>-28.948630000000321</v>
      </c>
      <c r="E24" s="984">
        <v>-1.5974713001251306E-2</v>
      </c>
      <c r="F24" s="983">
        <v>3.7183399999998983</v>
      </c>
      <c r="G24" s="984">
        <v>2.0895579758293259E-3</v>
      </c>
    </row>
    <row r="25" spans="1:7" s="64" customFormat="1" ht="15" customHeight="1">
      <c r="A25" s="982" t="s">
        <v>236</v>
      </c>
      <c r="B25" s="983">
        <v>56639.893029999999</v>
      </c>
      <c r="C25" s="984">
        <v>4.2477121638518314E-2</v>
      </c>
      <c r="D25" s="983">
        <v>-2603.9005700000052</v>
      </c>
      <c r="E25" s="984">
        <v>-4.3952292920013236E-2</v>
      </c>
      <c r="F25" s="983">
        <v>-3253.8079700000017</v>
      </c>
      <c r="G25" s="984">
        <v>-5.4326380164752219E-2</v>
      </c>
    </row>
    <row r="26" spans="1:7" s="64" customFormat="1" ht="15" customHeight="1">
      <c r="A26" s="982" t="s">
        <v>200</v>
      </c>
      <c r="B26" s="983">
        <v>43508.849470000001</v>
      </c>
      <c r="C26" s="984">
        <v>3.2629487670647411E-2</v>
      </c>
      <c r="D26" s="983">
        <v>-1017.6672599999947</v>
      </c>
      <c r="E26" s="984">
        <v>-2.2855308134048014E-2</v>
      </c>
      <c r="F26" s="983">
        <v>-388.91834999999992</v>
      </c>
      <c r="G26" s="984">
        <v>-8.8596384124753902E-3</v>
      </c>
    </row>
    <row r="27" spans="1:7" s="64" customFormat="1" ht="15" customHeight="1">
      <c r="A27" s="982" t="s">
        <v>907</v>
      </c>
      <c r="B27" s="983">
        <v>37718.387590000006</v>
      </c>
      <c r="C27" s="984">
        <v>2.8286927322066131E-2</v>
      </c>
      <c r="D27" s="983">
        <v>-1336.6229399999938</v>
      </c>
      <c r="E27" s="984">
        <v>-3.4224109067216069E-2</v>
      </c>
      <c r="F27" s="983">
        <v>-1063.858739999996</v>
      </c>
      <c r="G27" s="984">
        <v>-2.7431591531536625E-2</v>
      </c>
    </row>
    <row r="28" spans="1:7" s="64" customFormat="1" ht="15" customHeight="1">
      <c r="A28" s="982" t="s">
        <v>202</v>
      </c>
      <c r="B28" s="983">
        <v>41434.122439999999</v>
      </c>
      <c r="C28" s="984">
        <v>3.1073544894177942E-2</v>
      </c>
      <c r="D28" s="983">
        <v>-1075.5129900000029</v>
      </c>
      <c r="E28" s="984">
        <v>-2.5300451982728345E-2</v>
      </c>
      <c r="F28" s="983">
        <v>-811.47441999999864</v>
      </c>
      <c r="G28" s="984">
        <v>-1.9208496987015877E-2</v>
      </c>
    </row>
    <row r="29" spans="1:7" s="64" customFormat="1" ht="15" customHeight="1">
      <c r="A29" s="982" t="s">
        <v>203</v>
      </c>
      <c r="B29" s="983">
        <v>56522.499859999996</v>
      </c>
      <c r="C29" s="984">
        <v>4.2389082560496394E-2</v>
      </c>
      <c r="D29" s="983">
        <v>-1048.0408400000088</v>
      </c>
      <c r="E29" s="984">
        <v>-1.8204464075842974E-2</v>
      </c>
      <c r="F29" s="983">
        <v>-1100.0226000000039</v>
      </c>
      <c r="G29" s="984">
        <v>-1.9090150049637433E-2</v>
      </c>
    </row>
    <row r="30" spans="1:7" s="64" customFormat="1" ht="24" customHeight="1">
      <c r="A30" s="960" t="s">
        <v>1117</v>
      </c>
      <c r="B30" s="961">
        <v>1333421.16521</v>
      </c>
      <c r="C30" s="962">
        <v>1.0000000000000002</v>
      </c>
      <c r="D30" s="961">
        <v>-49076.32163999998</v>
      </c>
      <c r="E30" s="962">
        <v>-3.5498308030794123E-2</v>
      </c>
      <c r="F30" s="961">
        <v>-50759.538210000144</v>
      </c>
      <c r="G30" s="962">
        <v>-3.6671178903581514E-2</v>
      </c>
    </row>
    <row r="31" spans="1:7">
      <c r="A31" s="34" t="s">
        <v>560</v>
      </c>
      <c r="B31" s="986"/>
      <c r="C31" s="986"/>
      <c r="D31" s="953"/>
      <c r="E31" s="978"/>
      <c r="F31" s="978"/>
      <c r="G31" s="978"/>
    </row>
    <row r="33" spans="1:13">
      <c r="A33" s="540"/>
      <c r="H33" s="937"/>
    </row>
    <row r="34" spans="1:13" ht="12.75" customHeight="1">
      <c r="A34" s="156" t="s">
        <v>1127</v>
      </c>
      <c r="G34" s="140" t="str">
        <f>G1</f>
        <v>Veljača 2022.</v>
      </c>
    </row>
    <row r="35" spans="1:13">
      <c r="A35" s="865" t="s">
        <v>1128</v>
      </c>
      <c r="G35" s="542" t="str">
        <f>G2</f>
        <v>February 2022</v>
      </c>
      <c r="M35" s="830"/>
    </row>
    <row r="37" spans="1:13" ht="30" customHeight="1">
      <c r="A37" s="1104" t="s">
        <v>1183</v>
      </c>
      <c r="B37" s="1045" t="s">
        <v>1078</v>
      </c>
      <c r="C37" s="1090" t="s">
        <v>1079</v>
      </c>
      <c r="D37" s="1090"/>
      <c r="E37" s="1090"/>
      <c r="F37" s="1090"/>
      <c r="G37" s="1045"/>
    </row>
    <row r="38" spans="1:13" ht="31.9" customHeight="1">
      <c r="A38" s="1104"/>
      <c r="B38" s="843" t="str">
        <f>G34</f>
        <v>Veljača 2022.</v>
      </c>
      <c r="C38" s="997" t="s">
        <v>667</v>
      </c>
      <c r="D38" s="997" t="s">
        <v>60</v>
      </c>
      <c r="E38" s="997" t="s">
        <v>61</v>
      </c>
      <c r="F38" s="997" t="s">
        <v>860</v>
      </c>
      <c r="G38" s="997" t="s">
        <v>62</v>
      </c>
    </row>
    <row r="39" spans="1:13" ht="39" customHeight="1">
      <c r="A39" s="1104"/>
      <c r="B39" s="844" t="str">
        <f>G35</f>
        <v>February 2022</v>
      </c>
      <c r="C39" s="998" t="s">
        <v>250</v>
      </c>
      <c r="D39" s="998" t="s">
        <v>1459</v>
      </c>
      <c r="E39" s="998" t="s">
        <v>862</v>
      </c>
      <c r="F39" s="999" t="s">
        <v>53</v>
      </c>
      <c r="G39" s="998" t="s">
        <v>861</v>
      </c>
    </row>
    <row r="40" spans="1:13" ht="15" customHeight="1">
      <c r="A40" s="982" t="s">
        <v>901</v>
      </c>
      <c r="B40" s="979">
        <v>168.4246</v>
      </c>
      <c r="C40" s="980">
        <v>-3.1077504203899577E-2</v>
      </c>
      <c r="D40" s="980">
        <v>-3.4846466157227217E-2</v>
      </c>
      <c r="E40" s="980">
        <v>2.2962891428106331E-2</v>
      </c>
      <c r="F40" s="980">
        <v>5.2568595683720964E-2</v>
      </c>
      <c r="G40" s="981">
        <v>40906</v>
      </c>
    </row>
    <row r="41" spans="1:13" ht="15" customHeight="1">
      <c r="A41" s="982" t="s">
        <v>886</v>
      </c>
      <c r="B41" s="979">
        <v>296.2056</v>
      </c>
      <c r="C41" s="980">
        <v>-3.1280036864297749E-2</v>
      </c>
      <c r="D41" s="980">
        <v>-3.4589212765083643E-2</v>
      </c>
      <c r="E41" s="980">
        <v>3.1007252765689049E-2</v>
      </c>
      <c r="F41" s="980">
        <v>6.2222720630898953E-2</v>
      </c>
      <c r="G41" s="981">
        <v>38054</v>
      </c>
    </row>
    <row r="42" spans="1:13" ht="15" customHeight="1">
      <c r="A42" s="982" t="s">
        <v>191</v>
      </c>
      <c r="B42" s="979">
        <v>281.01100000000002</v>
      </c>
      <c r="C42" s="980">
        <v>-3.2949992738805479E-2</v>
      </c>
      <c r="D42" s="980">
        <v>-3.5457726041587534E-2</v>
      </c>
      <c r="E42" s="980">
        <v>3.5066381623244859E-2</v>
      </c>
      <c r="F42" s="980">
        <v>6.184104468671614E-2</v>
      </c>
      <c r="G42" s="981">
        <v>38335</v>
      </c>
    </row>
    <row r="43" spans="1:13" ht="15" customHeight="1">
      <c r="A43" s="982" t="s">
        <v>903</v>
      </c>
      <c r="B43" s="979">
        <v>273.58940000000001</v>
      </c>
      <c r="C43" s="980">
        <v>-3.0873678557816156E-2</v>
      </c>
      <c r="D43" s="980">
        <v>-3.4896407848261153E-2</v>
      </c>
      <c r="E43" s="980">
        <v>3.1449884145895432E-2</v>
      </c>
      <c r="F43" s="980">
        <v>6.1092452860555868E-2</v>
      </c>
      <c r="G43" s="981">
        <v>38425</v>
      </c>
    </row>
    <row r="44" spans="1:13" ht="15" customHeight="1">
      <c r="A44" s="985" t="s">
        <v>192</v>
      </c>
      <c r="B44" s="979">
        <v>109.21299999999999</v>
      </c>
      <c r="C44" s="980">
        <v>-2.2721700333416327E-2</v>
      </c>
      <c r="D44" s="980">
        <v>-2.7617019306449473E-2</v>
      </c>
      <c r="E44" s="980">
        <v>-2.0155303047295309E-2</v>
      </c>
      <c r="F44" s="980">
        <v>1.72021783562748E-2</v>
      </c>
      <c r="G44" s="981">
        <v>42734</v>
      </c>
    </row>
    <row r="45" spans="1:13" ht="15" customHeight="1">
      <c r="A45" s="985" t="s">
        <v>193</v>
      </c>
      <c r="B45" s="979">
        <v>147.24180000000001</v>
      </c>
      <c r="C45" s="980">
        <v>-3.1736480874661889E-2</v>
      </c>
      <c r="D45" s="980">
        <v>-3.5548169928518482E-2</v>
      </c>
      <c r="E45" s="980">
        <v>2.6899643476853884E-2</v>
      </c>
      <c r="F45" s="980">
        <v>4.1956620681134149E-2</v>
      </c>
      <c r="G45" s="981">
        <v>41184</v>
      </c>
      <c r="I45" s="203"/>
      <c r="J45" s="203"/>
      <c r="K45" s="203"/>
      <c r="L45" s="203"/>
      <c r="M45" s="203"/>
    </row>
    <row r="46" spans="1:13" ht="15" customHeight="1">
      <c r="A46" s="985" t="s">
        <v>194</v>
      </c>
      <c r="B46" s="979">
        <v>218.1472</v>
      </c>
      <c r="C46" s="980">
        <v>-3.1621525401006628E-2</v>
      </c>
      <c r="D46" s="980">
        <v>-3.5498019241652475E-2</v>
      </c>
      <c r="E46" s="980">
        <v>3.0022848244500258E-2</v>
      </c>
      <c r="F46" s="980">
        <v>5.9949059412645944E-2</v>
      </c>
      <c r="G46" s="981">
        <v>39730</v>
      </c>
      <c r="I46" s="203"/>
      <c r="J46" s="203"/>
      <c r="K46" s="203"/>
      <c r="L46" s="203"/>
      <c r="M46" s="203"/>
    </row>
    <row r="47" spans="1:13" ht="15" customHeight="1">
      <c r="A47" s="985" t="s">
        <v>195</v>
      </c>
      <c r="B47" s="979">
        <v>161.5975</v>
      </c>
      <c r="C47" s="980">
        <v>-4.4718054457824848E-2</v>
      </c>
      <c r="D47" s="980">
        <v>-4.9343148311234292E-2</v>
      </c>
      <c r="E47" s="980">
        <v>9.1946801627725665E-3</v>
      </c>
      <c r="F47" s="980">
        <v>2.9601617364646282E-2</v>
      </c>
      <c r="G47" s="981">
        <v>38615</v>
      </c>
      <c r="I47" s="203"/>
      <c r="J47" s="203"/>
      <c r="K47" s="203"/>
      <c r="L47" s="203"/>
      <c r="M47" s="203"/>
    </row>
    <row r="48" spans="1:13" ht="15" customHeight="1">
      <c r="A48" s="985" t="s">
        <v>196</v>
      </c>
      <c r="B48" s="979">
        <v>192.2099</v>
      </c>
      <c r="C48" s="980">
        <v>-4.4321888823865431E-2</v>
      </c>
      <c r="D48" s="980">
        <v>-4.7979934313008191E-2</v>
      </c>
      <c r="E48" s="980">
        <v>1.1395237847175695E-2</v>
      </c>
      <c r="F48" s="980">
        <v>4.8675981506833832E-2</v>
      </c>
      <c r="G48" s="981">
        <v>39602</v>
      </c>
      <c r="I48" s="1041"/>
      <c r="J48" s="1041"/>
      <c r="K48" s="1041"/>
      <c r="L48" s="203"/>
      <c r="M48" s="203"/>
    </row>
    <row r="49" spans="1:15" ht="15" customHeight="1">
      <c r="A49" s="985" t="s">
        <v>197</v>
      </c>
      <c r="B49" s="979">
        <v>180.6266</v>
      </c>
      <c r="C49" s="980">
        <v>-4.4775251159083915E-2</v>
      </c>
      <c r="D49" s="980">
        <v>-4.8209068083077102E-2</v>
      </c>
      <c r="E49" s="980">
        <v>1.4845121257818115E-2</v>
      </c>
      <c r="F49" s="980">
        <v>3.8083537857495076E-2</v>
      </c>
      <c r="G49" s="981">
        <v>38846</v>
      </c>
      <c r="I49" s="939"/>
      <c r="J49" s="334"/>
      <c r="K49" s="1115"/>
      <c r="L49" s="203"/>
      <c r="M49" s="203"/>
    </row>
    <row r="50" spans="1:15" ht="15" customHeight="1">
      <c r="A50" s="985" t="s">
        <v>664</v>
      </c>
      <c r="B50" s="979">
        <v>112.48390000000001</v>
      </c>
      <c r="C50" s="980">
        <v>-4.0428891575124672E-2</v>
      </c>
      <c r="D50" s="980">
        <v>-4.2601398768055833E-2</v>
      </c>
      <c r="E50" s="980">
        <v>2.2191547037991959E-2</v>
      </c>
      <c r="F50" s="980">
        <v>3.8870141307020933E-2</v>
      </c>
      <c r="G50" s="981">
        <v>43494</v>
      </c>
      <c r="I50" s="335"/>
      <c r="J50" s="336"/>
      <c r="K50" s="1116"/>
      <c r="L50" s="203"/>
      <c r="M50" s="203"/>
    </row>
    <row r="51" spans="1:15" ht="15" customHeight="1">
      <c r="A51" s="982" t="s">
        <v>198</v>
      </c>
      <c r="B51" s="979">
        <v>233.7056</v>
      </c>
      <c r="C51" s="980">
        <v>-4.4377130370496377E-2</v>
      </c>
      <c r="D51" s="980">
        <v>-4.4660343398973693E-2</v>
      </c>
      <c r="E51" s="980">
        <v>3.7600000355181858E-2</v>
      </c>
      <c r="F51" s="980">
        <v>6.6565590324439761E-2</v>
      </c>
      <c r="G51" s="981">
        <v>39812</v>
      </c>
      <c r="I51" s="338"/>
      <c r="J51" s="338"/>
      <c r="K51" s="339"/>
      <c r="L51" s="203"/>
      <c r="M51" s="203"/>
    </row>
    <row r="52" spans="1:15" ht="15" customHeight="1">
      <c r="A52" s="982" t="s">
        <v>199</v>
      </c>
      <c r="B52" s="979">
        <v>148.34739999999999</v>
      </c>
      <c r="C52" s="980">
        <v>-4.7305468055114146E-2</v>
      </c>
      <c r="D52" s="980">
        <v>-5.1072815046468621E-2</v>
      </c>
      <c r="E52" s="980">
        <v>4.5582117871274433E-2</v>
      </c>
      <c r="F52" s="980">
        <v>6.597842409576038E-2</v>
      </c>
      <c r="G52" s="981">
        <v>42367</v>
      </c>
      <c r="I52" s="338"/>
      <c r="J52" s="338"/>
      <c r="K52" s="339"/>
      <c r="L52" s="203"/>
      <c r="M52" s="203"/>
    </row>
    <row r="53" spans="1:15" ht="15" customHeight="1">
      <c r="A53" s="982" t="s">
        <v>204</v>
      </c>
      <c r="B53" s="979">
        <v>123.8066</v>
      </c>
      <c r="C53" s="980">
        <v>-4.9865583867915397E-2</v>
      </c>
      <c r="D53" s="980">
        <v>-5.1811380260806825E-2</v>
      </c>
      <c r="E53" s="980">
        <v>5.2661740336306703E-2</v>
      </c>
      <c r="F53" s="980">
        <v>4.7576481961451256E-2</v>
      </c>
      <c r="G53" s="981">
        <v>42943</v>
      </c>
      <c r="I53" s="338"/>
      <c r="J53" s="338"/>
      <c r="K53" s="339"/>
      <c r="L53" s="203"/>
      <c r="M53" s="203"/>
    </row>
    <row r="54" spans="1:15" ht="15" customHeight="1">
      <c r="A54" s="982" t="s">
        <v>237</v>
      </c>
      <c r="B54" s="979">
        <v>109.99420000000001</v>
      </c>
      <c r="C54" s="980">
        <v>-3.8974269363505239E-2</v>
      </c>
      <c r="D54" s="980">
        <v>-4.3400594514395791E-2</v>
      </c>
      <c r="E54" s="980">
        <v>-5.2615395745911142E-3</v>
      </c>
      <c r="F54" s="980">
        <v>2.8389863210450894E-2</v>
      </c>
      <c r="G54" s="981">
        <v>43378</v>
      </c>
      <c r="I54" s="338"/>
      <c r="J54" s="338"/>
      <c r="K54" s="339"/>
      <c r="L54" s="203"/>
      <c r="M54" s="203"/>
    </row>
    <row r="55" spans="1:15" ht="15" customHeight="1">
      <c r="A55" s="982" t="s">
        <v>236</v>
      </c>
      <c r="B55" s="979">
        <v>111.11499999999999</v>
      </c>
      <c r="C55" s="980">
        <v>-4.025380175754098E-2</v>
      </c>
      <c r="D55" s="980">
        <v>-4.5937366644600068E-2</v>
      </c>
      <c r="E55" s="980">
        <v>-1.1380634582746965E-3</v>
      </c>
      <c r="F55" s="980">
        <v>3.05588449300771E-2</v>
      </c>
      <c r="G55" s="981">
        <v>43342</v>
      </c>
      <c r="I55" s="338"/>
      <c r="J55" s="338"/>
      <c r="K55" s="339"/>
      <c r="L55" s="203"/>
      <c r="M55" s="203"/>
    </row>
    <row r="56" spans="1:15" ht="15" customHeight="1">
      <c r="A56" s="982" t="s">
        <v>200</v>
      </c>
      <c r="B56" s="979">
        <v>297.42520000000002</v>
      </c>
      <c r="C56" s="980">
        <v>-2.8738606851090549E-2</v>
      </c>
      <c r="D56" s="980">
        <v>-2.8759539735031186E-2</v>
      </c>
      <c r="E56" s="980">
        <v>4.3341299800505065E-2</v>
      </c>
      <c r="F56" s="980">
        <v>6.6096393402566678E-2</v>
      </c>
      <c r="G56" s="981">
        <v>38404</v>
      </c>
      <c r="I56" s="203"/>
      <c r="J56" s="203"/>
      <c r="K56" s="203"/>
      <c r="L56" s="203"/>
      <c r="M56" s="203"/>
    </row>
    <row r="57" spans="1:15" ht="15" customHeight="1">
      <c r="A57" s="982" t="s">
        <v>201</v>
      </c>
      <c r="B57" s="979">
        <v>308.55900000000003</v>
      </c>
      <c r="C57" s="980">
        <v>-3.2737684732152474E-2</v>
      </c>
      <c r="D57" s="980">
        <v>-3.1334800860424457E-2</v>
      </c>
      <c r="E57" s="980">
        <v>4.2563601113387077E-2</v>
      </c>
      <c r="F57" s="980">
        <v>6.5827545264089515E-2</v>
      </c>
      <c r="G57" s="981">
        <v>38169</v>
      </c>
      <c r="I57" s="203"/>
      <c r="J57" s="203"/>
      <c r="K57" s="203"/>
      <c r="L57" s="203"/>
      <c r="M57" s="203"/>
    </row>
    <row r="58" spans="1:15" ht="15" customHeight="1">
      <c r="A58" s="985" t="s">
        <v>202</v>
      </c>
      <c r="B58" s="979">
        <v>141.43020000000001</v>
      </c>
      <c r="C58" s="980">
        <v>-3.0551001047384511E-2</v>
      </c>
      <c r="D58" s="980">
        <v>-3.0857247797452598E-2</v>
      </c>
      <c r="E58" s="980">
        <v>4.0357088475466714E-2</v>
      </c>
      <c r="F58" s="980">
        <v>5.6399592390308229E-2</v>
      </c>
      <c r="G58" s="981">
        <v>42314</v>
      </c>
      <c r="I58" s="203"/>
      <c r="J58" s="203"/>
      <c r="K58" s="203"/>
      <c r="L58" s="203"/>
      <c r="M58" s="203"/>
    </row>
    <row r="59" spans="1:15" ht="15" customHeight="1">
      <c r="A59" s="982" t="s">
        <v>203</v>
      </c>
      <c r="B59" s="979">
        <v>265.01909999999998</v>
      </c>
      <c r="C59" s="980">
        <v>-1.6538770257377537E-2</v>
      </c>
      <c r="D59" s="980">
        <v>-1.8043720953325602E-2</v>
      </c>
      <c r="E59" s="980">
        <v>3.0032014197093403E-2</v>
      </c>
      <c r="F59" s="980">
        <v>6.6208558094079661E-2</v>
      </c>
      <c r="G59" s="981">
        <v>39071</v>
      </c>
    </row>
    <row r="60" spans="1:15" ht="12.75" customHeight="1">
      <c r="A60" s="34" t="s">
        <v>560</v>
      </c>
      <c r="O60" s="267" t="str">
        <f>IF(A60=H60,"ok","")</f>
        <v/>
      </c>
    </row>
    <row r="61" spans="1:15" ht="12.75" customHeight="1">
      <c r="C61" s="77"/>
      <c r="D61" s="77"/>
      <c r="E61" s="77"/>
      <c r="F61" s="77"/>
    </row>
    <row r="62" spans="1:15" ht="12.75" customHeight="1">
      <c r="A62" s="48"/>
      <c r="C62" s="77"/>
      <c r="D62" s="77"/>
      <c r="E62" s="77"/>
      <c r="F62" s="77"/>
    </row>
    <row r="63" spans="1:15" ht="12.75" customHeight="1">
      <c r="A63" s="51"/>
    </row>
    <row r="64" spans="1:15" ht="12.75" customHeight="1">
      <c r="G64" s="14" t="s">
        <v>1130</v>
      </c>
    </row>
    <row r="65" spans="1:7" ht="12.75" customHeight="1"/>
    <row r="66" spans="1:7" ht="12.75" customHeight="1">
      <c r="B66" s="1013"/>
      <c r="C66" s="77"/>
      <c r="D66" s="77"/>
      <c r="E66" s="77"/>
      <c r="F66" s="77"/>
      <c r="G66" s="1014"/>
    </row>
    <row r="67" spans="1:7" ht="12.75" customHeight="1">
      <c r="B67" s="1013"/>
      <c r="C67" s="77"/>
      <c r="D67" s="77"/>
      <c r="E67" s="77"/>
      <c r="F67" s="77"/>
      <c r="G67" s="1014"/>
    </row>
    <row r="68" spans="1:7" ht="12.75" customHeight="1">
      <c r="B68" s="1013"/>
      <c r="C68" s="77"/>
      <c r="D68" s="77"/>
      <c r="E68" s="77"/>
      <c r="F68" s="77"/>
      <c r="G68" s="1014"/>
    </row>
    <row r="69" spans="1:7" ht="12.75" customHeight="1">
      <c r="B69" s="1013"/>
      <c r="C69" s="77"/>
      <c r="D69" s="77"/>
      <c r="E69" s="77"/>
      <c r="F69" s="77"/>
      <c r="G69" s="1014"/>
    </row>
    <row r="70" spans="1:7" ht="12.75" customHeight="1">
      <c r="B70" s="1013"/>
      <c r="C70" s="77"/>
      <c r="D70" s="77"/>
      <c r="E70" s="77"/>
      <c r="F70" s="77"/>
      <c r="G70" s="1014"/>
    </row>
    <row r="71" spans="1:7" ht="12.75" customHeight="1">
      <c r="B71" s="1013"/>
      <c r="C71" s="77"/>
      <c r="D71" s="77"/>
      <c r="E71" s="77"/>
      <c r="F71" s="77"/>
      <c r="G71" s="1014"/>
    </row>
    <row r="72" spans="1:7" ht="12.75" customHeight="1">
      <c r="B72" s="1013"/>
      <c r="C72" s="77"/>
      <c r="D72" s="77"/>
      <c r="E72" s="77"/>
      <c r="F72" s="77"/>
      <c r="G72" s="1014"/>
    </row>
    <row r="73" spans="1:7" ht="12.75" customHeight="1">
      <c r="B73" s="1013"/>
      <c r="C73" s="77"/>
      <c r="D73" s="77"/>
      <c r="E73" s="77"/>
      <c r="F73" s="77"/>
      <c r="G73" s="1014"/>
    </row>
    <row r="74" spans="1:7" ht="12.75" customHeight="1">
      <c r="B74" s="1013"/>
      <c r="C74" s="77"/>
      <c r="D74" s="77"/>
      <c r="E74" s="77"/>
      <c r="F74" s="77"/>
      <c r="G74" s="1014"/>
    </row>
    <row r="75" spans="1:7" ht="12.75" customHeight="1">
      <c r="B75" s="1013"/>
      <c r="C75" s="77"/>
      <c r="D75" s="77"/>
      <c r="E75" s="77"/>
      <c r="F75" s="77"/>
      <c r="G75" s="1014"/>
    </row>
    <row r="76" spans="1:7" ht="12.75" customHeight="1">
      <c r="B76" s="1013"/>
      <c r="C76" s="77"/>
      <c r="D76" s="77"/>
      <c r="E76" s="77"/>
      <c r="F76" s="77"/>
      <c r="G76" s="1014"/>
    </row>
    <row r="77" spans="1:7" ht="12.75" customHeight="1">
      <c r="B77" s="1013"/>
      <c r="C77" s="77"/>
      <c r="D77" s="77"/>
      <c r="E77" s="77"/>
      <c r="F77" s="77"/>
      <c r="G77" s="1014"/>
    </row>
    <row r="78" spans="1:7" ht="12.75" customHeight="1">
      <c r="A78" s="337"/>
      <c r="B78" s="1013"/>
      <c r="C78" s="77"/>
      <c r="D78" s="77"/>
      <c r="E78" s="77"/>
      <c r="F78" s="77"/>
      <c r="G78" s="1014"/>
    </row>
    <row r="79" spans="1:7" ht="12.75" customHeight="1">
      <c r="A79" s="337"/>
      <c r="B79" s="1013"/>
      <c r="C79" s="77"/>
      <c r="D79" s="77"/>
      <c r="E79" s="77"/>
      <c r="F79" s="77"/>
      <c r="G79" s="1014"/>
    </row>
    <row r="80" spans="1:7" ht="12.75" customHeight="1">
      <c r="A80" s="337"/>
      <c r="B80" s="1013"/>
      <c r="C80" s="77"/>
      <c r="D80" s="77"/>
      <c r="E80" s="77"/>
      <c r="F80" s="77"/>
      <c r="G80" s="1014"/>
    </row>
    <row r="81" spans="1:7" ht="12.75" customHeight="1">
      <c r="A81" s="954"/>
      <c r="B81" s="1013"/>
      <c r="C81" s="77"/>
      <c r="D81" s="77"/>
      <c r="E81" s="77"/>
      <c r="F81" s="77"/>
      <c r="G81" s="1014"/>
    </row>
    <row r="82" spans="1:7">
      <c r="A82" s="954"/>
      <c r="B82" s="1013"/>
      <c r="C82" s="77"/>
      <c r="D82" s="77"/>
      <c r="E82" s="77"/>
      <c r="F82" s="77"/>
      <c r="G82" s="1014"/>
    </row>
    <row r="83" spans="1:7">
      <c r="A83" s="954"/>
      <c r="B83" s="1013"/>
      <c r="C83" s="77"/>
      <c r="D83" s="77"/>
      <c r="E83" s="77"/>
      <c r="F83" s="77"/>
      <c r="G83" s="1014"/>
    </row>
    <row r="84" spans="1:7">
      <c r="A84" s="954"/>
      <c r="B84" s="1013"/>
      <c r="C84" s="77"/>
      <c r="D84" s="77"/>
      <c r="E84" s="77"/>
      <c r="F84" s="77"/>
      <c r="G84" s="1014"/>
    </row>
    <row r="85" spans="1:7">
      <c r="A85" s="954"/>
      <c r="B85" s="1013"/>
      <c r="C85" s="77"/>
      <c r="D85" s="77"/>
      <c r="E85" s="77"/>
      <c r="F85" s="77"/>
      <c r="G85" s="1014"/>
    </row>
    <row r="86" spans="1:7">
      <c r="A86" s="954"/>
    </row>
    <row r="87" spans="1:7">
      <c r="A87" s="954"/>
    </row>
    <row r="88" spans="1:7">
      <c r="A88" s="957"/>
    </row>
    <row r="89" spans="1:7">
      <c r="A89" s="957"/>
    </row>
    <row r="90" spans="1:7">
      <c r="A90" s="957"/>
    </row>
    <row r="91" spans="1:7">
      <c r="A91" s="957"/>
    </row>
    <row r="92" spans="1:7">
      <c r="A92" s="954"/>
    </row>
    <row r="93" spans="1:7">
      <c r="A93" s="954"/>
    </row>
    <row r="94" spans="1:7">
      <c r="A94" s="954"/>
    </row>
    <row r="95" spans="1:7">
      <c r="A95" s="954"/>
    </row>
    <row r="96" spans="1:7">
      <c r="A96" s="954"/>
    </row>
    <row r="97" spans="1:1">
      <c r="A97" s="957"/>
    </row>
    <row r="98" spans="1:1">
      <c r="A98" s="957"/>
    </row>
    <row r="99" spans="1:1">
      <c r="A99" s="957"/>
    </row>
    <row r="100" spans="1:1">
      <c r="A100" s="957"/>
    </row>
    <row r="101" spans="1:1">
      <c r="A101" s="203"/>
    </row>
  </sheetData>
  <mergeCells count="11">
    <mergeCell ref="K49:K50"/>
    <mergeCell ref="A5:A9"/>
    <mergeCell ref="B5:G5"/>
    <mergeCell ref="B6:C6"/>
    <mergeCell ref="D6:E6"/>
    <mergeCell ref="F6:G6"/>
    <mergeCell ref="B7:C7"/>
    <mergeCell ref="A37:A39"/>
    <mergeCell ref="C37:F37"/>
    <mergeCell ref="D7:E7"/>
    <mergeCell ref="F7:G7"/>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2"/>
  <sheetViews>
    <sheetView showGridLines="0" zoomScaleNormal="100" workbookViewId="0"/>
  </sheetViews>
  <sheetFormatPr defaultRowHeight="15"/>
  <cols>
    <col min="1" max="1" width="17.85546875" customWidth="1"/>
    <col min="2" max="2" width="5.85546875" bestFit="1" customWidth="1"/>
    <col min="3" max="3" width="7" bestFit="1" customWidth="1"/>
    <col min="4" max="4" width="5.85546875" bestFit="1" customWidth="1"/>
    <col min="5" max="5" width="7" bestFit="1" customWidth="1"/>
    <col min="6" max="6" width="5.85546875" bestFit="1" customWidth="1"/>
    <col min="7" max="7" width="7" bestFit="1" customWidth="1"/>
    <col min="8" max="8" width="5.85546875" bestFit="1" customWidth="1"/>
    <col min="9" max="9" width="7" bestFit="1" customWidth="1"/>
    <col min="10" max="10" width="4.85546875" bestFit="1" customWidth="1"/>
    <col min="11" max="11" width="7" bestFit="1" customWidth="1"/>
    <col min="12" max="12" width="6.5703125" bestFit="1" customWidth="1"/>
    <col min="13" max="13" width="7" bestFit="1" customWidth="1"/>
    <col min="14" max="14" width="5.85546875" bestFit="1" customWidth="1"/>
    <col min="15" max="15" width="7" bestFit="1" customWidth="1"/>
    <col min="16" max="16" width="5.85546875" bestFit="1" customWidth="1"/>
    <col min="17" max="17" width="7" bestFit="1" customWidth="1"/>
    <col min="18" max="18" width="5.85546875" bestFit="1" customWidth="1"/>
    <col min="19" max="19" width="7" bestFit="1" customWidth="1"/>
    <col min="20" max="20" width="5.85546875" bestFit="1" customWidth="1"/>
    <col min="21" max="21" width="7" bestFit="1" customWidth="1"/>
    <col min="22" max="22" width="5.85546875" bestFit="1" customWidth="1"/>
    <col min="23" max="23" width="7" bestFit="1" customWidth="1"/>
    <col min="24" max="24" width="5.85546875" bestFit="1" customWidth="1"/>
    <col min="25" max="25" width="7" bestFit="1" customWidth="1"/>
    <col min="26" max="26" width="6.5703125" bestFit="1" customWidth="1"/>
    <col min="27" max="27" width="7" bestFit="1" customWidth="1"/>
    <col min="28" max="28" width="6.5703125" bestFit="1" customWidth="1"/>
    <col min="29" max="29" width="7" bestFit="1" customWidth="1"/>
    <col min="30" max="30" width="5.8554687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85546875" bestFit="1" customWidth="1"/>
    <col min="37" max="37" width="7" bestFit="1" customWidth="1"/>
    <col min="38" max="38" width="5.85546875" bestFit="1" customWidth="1"/>
    <col min="39" max="39" width="7" bestFit="1" customWidth="1"/>
    <col min="40" max="40" width="5.85546875" bestFit="1" customWidth="1"/>
    <col min="41" max="41" width="7" bestFit="1" customWidth="1"/>
    <col min="42" max="43" width="7.85546875" customWidth="1"/>
  </cols>
  <sheetData>
    <row r="1" spans="1:43" ht="12.75" customHeight="1">
      <c r="A1" s="144" t="s">
        <v>1151</v>
      </c>
      <c r="AQ1" s="140" t="str">
        <f>Naslovnica!A20</f>
        <v>Veljača 2022.</v>
      </c>
    </row>
    <row r="2" spans="1:43" ht="12.75" customHeight="1">
      <c r="A2" s="565" t="s">
        <v>1152</v>
      </c>
      <c r="G2" s="531"/>
      <c r="AQ2" s="542" t="str">
        <f>Naslovnica!A24</f>
        <v>February 2022</v>
      </c>
    </row>
    <row r="3" spans="1:43" ht="12.75" customHeight="1">
      <c r="AQ3" s="25"/>
    </row>
    <row r="4" spans="1:43" ht="12.75" customHeight="1">
      <c r="A4" s="337"/>
      <c r="B4" s="866"/>
      <c r="C4" s="866"/>
      <c r="D4" s="866"/>
      <c r="E4" s="866"/>
      <c r="F4" s="866"/>
      <c r="G4" s="866"/>
      <c r="H4" s="866"/>
      <c r="I4" s="866"/>
      <c r="J4" s="866"/>
      <c r="K4" s="866"/>
      <c r="L4" s="866"/>
      <c r="M4" s="866"/>
      <c r="N4" s="866"/>
      <c r="O4" s="866"/>
      <c r="P4" s="866"/>
      <c r="Q4" s="866"/>
      <c r="R4" s="866"/>
      <c r="S4" s="866"/>
      <c r="T4" s="866"/>
      <c r="U4" s="866"/>
      <c r="V4" s="866"/>
      <c r="W4" s="866"/>
      <c r="X4" s="866"/>
      <c r="Y4" s="866"/>
      <c r="Z4" s="866"/>
      <c r="AA4" s="866"/>
      <c r="AB4" s="866"/>
      <c r="AC4" s="866"/>
      <c r="AD4" s="866"/>
      <c r="AE4" s="866"/>
      <c r="AF4" s="866"/>
      <c r="AG4" s="866"/>
      <c r="AH4" s="866"/>
      <c r="AI4" s="866"/>
      <c r="AJ4" s="866"/>
      <c r="AK4" s="866"/>
      <c r="AL4" s="866"/>
      <c r="AM4" s="866"/>
      <c r="AN4" s="866"/>
      <c r="AO4" s="866"/>
      <c r="AP4" s="267"/>
      <c r="AQ4" s="25" t="s">
        <v>438</v>
      </c>
    </row>
    <row r="5" spans="1:43" ht="48.75" customHeight="1">
      <c r="A5" s="1111" t="s">
        <v>571</v>
      </c>
      <c r="B5" s="1086" t="s">
        <v>901</v>
      </c>
      <c r="C5" s="1086"/>
      <c r="D5" s="1086" t="s">
        <v>886</v>
      </c>
      <c r="E5" s="1086"/>
      <c r="F5" s="1086" t="s">
        <v>902</v>
      </c>
      <c r="G5" s="1086"/>
      <c r="H5" s="1113" t="s">
        <v>903</v>
      </c>
      <c r="I5" s="1113"/>
      <c r="J5" s="1086" t="s">
        <v>192</v>
      </c>
      <c r="K5" s="1086"/>
      <c r="L5" s="1086" t="s">
        <v>193</v>
      </c>
      <c r="M5" s="1086"/>
      <c r="N5" s="1086" t="s">
        <v>194</v>
      </c>
      <c r="O5" s="1086"/>
      <c r="P5" s="1086" t="s">
        <v>198</v>
      </c>
      <c r="Q5" s="1086"/>
      <c r="R5" s="1086" t="s">
        <v>195</v>
      </c>
      <c r="S5" s="1086"/>
      <c r="T5" s="1086" t="s">
        <v>904</v>
      </c>
      <c r="U5" s="1086"/>
      <c r="V5" s="1086" t="s">
        <v>905</v>
      </c>
      <c r="W5" s="1086"/>
      <c r="X5" s="1086" t="s">
        <v>664</v>
      </c>
      <c r="Y5" s="1086"/>
      <c r="Z5" s="1086" t="s">
        <v>197</v>
      </c>
      <c r="AA5" s="1086"/>
      <c r="AB5" s="1086" t="s">
        <v>906</v>
      </c>
      <c r="AC5" s="1086"/>
      <c r="AD5" s="1086" t="s">
        <v>907</v>
      </c>
      <c r="AE5" s="1086"/>
      <c r="AF5" s="1086" t="s">
        <v>908</v>
      </c>
      <c r="AG5" s="1086"/>
      <c r="AH5" s="1086" t="s">
        <v>237</v>
      </c>
      <c r="AI5" s="1086"/>
      <c r="AJ5" s="1086" t="s">
        <v>236</v>
      </c>
      <c r="AK5" s="1086"/>
      <c r="AL5" s="1086" t="s">
        <v>909</v>
      </c>
      <c r="AM5" s="1086"/>
      <c r="AN5" s="1086" t="s">
        <v>910</v>
      </c>
      <c r="AO5" s="1086"/>
      <c r="AP5" s="1086" t="s">
        <v>437</v>
      </c>
      <c r="AQ5" s="1086"/>
    </row>
    <row r="6" spans="1:43">
      <c r="A6" s="1111"/>
      <c r="B6" s="734" t="s">
        <v>31</v>
      </c>
      <c r="C6" s="734" t="s">
        <v>32</v>
      </c>
      <c r="D6" s="734" t="s">
        <v>31</v>
      </c>
      <c r="E6" s="734" t="s">
        <v>32</v>
      </c>
      <c r="F6" s="734" t="s">
        <v>31</v>
      </c>
      <c r="G6" s="734" t="s">
        <v>32</v>
      </c>
      <c r="H6" s="734" t="s">
        <v>31</v>
      </c>
      <c r="I6" s="734" t="s">
        <v>32</v>
      </c>
      <c r="J6" s="734" t="s">
        <v>32</v>
      </c>
      <c r="K6" s="734" t="s">
        <v>32</v>
      </c>
      <c r="L6" s="734" t="s">
        <v>31</v>
      </c>
      <c r="M6" s="734" t="s">
        <v>32</v>
      </c>
      <c r="N6" s="734" t="s">
        <v>31</v>
      </c>
      <c r="O6" s="734" t="s">
        <v>32</v>
      </c>
      <c r="P6" s="734" t="s">
        <v>31</v>
      </c>
      <c r="Q6" s="734" t="s">
        <v>32</v>
      </c>
      <c r="R6" s="734" t="s">
        <v>31</v>
      </c>
      <c r="S6" s="734" t="s">
        <v>32</v>
      </c>
      <c r="T6" s="734" t="s">
        <v>31</v>
      </c>
      <c r="U6" s="734" t="s">
        <v>32</v>
      </c>
      <c r="V6" s="734" t="s">
        <v>31</v>
      </c>
      <c r="W6" s="734" t="s">
        <v>32</v>
      </c>
      <c r="X6" s="734" t="s">
        <v>31</v>
      </c>
      <c r="Y6" s="734" t="s">
        <v>32</v>
      </c>
      <c r="Z6" s="734" t="s">
        <v>31</v>
      </c>
      <c r="AA6" s="734" t="s">
        <v>32</v>
      </c>
      <c r="AB6" s="734" t="s">
        <v>31</v>
      </c>
      <c r="AC6" s="734" t="s">
        <v>32</v>
      </c>
      <c r="AD6" s="734" t="s">
        <v>31</v>
      </c>
      <c r="AE6" s="734" t="s">
        <v>32</v>
      </c>
      <c r="AF6" s="734" t="s">
        <v>31</v>
      </c>
      <c r="AG6" s="734" t="s">
        <v>32</v>
      </c>
      <c r="AH6" s="734" t="s">
        <v>31</v>
      </c>
      <c r="AI6" s="734" t="s">
        <v>32</v>
      </c>
      <c r="AJ6" s="734" t="s">
        <v>31</v>
      </c>
      <c r="AK6" s="734" t="s">
        <v>32</v>
      </c>
      <c r="AL6" s="734" t="s">
        <v>31</v>
      </c>
      <c r="AM6" s="734" t="s">
        <v>32</v>
      </c>
      <c r="AN6" s="734" t="s">
        <v>31</v>
      </c>
      <c r="AO6" s="734" t="s">
        <v>32</v>
      </c>
      <c r="AP6" s="734" t="s">
        <v>31</v>
      </c>
      <c r="AQ6" s="734" t="s">
        <v>32</v>
      </c>
    </row>
    <row r="7" spans="1:43">
      <c r="A7" s="1111"/>
      <c r="B7" s="735" t="s">
        <v>29</v>
      </c>
      <c r="C7" s="735" t="s">
        <v>30</v>
      </c>
      <c r="D7" s="735" t="s">
        <v>29</v>
      </c>
      <c r="E7" s="735" t="s">
        <v>30</v>
      </c>
      <c r="F7" s="735" t="s">
        <v>29</v>
      </c>
      <c r="G7" s="735" t="s">
        <v>30</v>
      </c>
      <c r="H7" s="735" t="s">
        <v>29</v>
      </c>
      <c r="I7" s="735" t="s">
        <v>30</v>
      </c>
      <c r="J7" s="735" t="s">
        <v>30</v>
      </c>
      <c r="K7" s="735" t="s">
        <v>30</v>
      </c>
      <c r="L7" s="735" t="s">
        <v>29</v>
      </c>
      <c r="M7" s="735" t="s">
        <v>30</v>
      </c>
      <c r="N7" s="735" t="s">
        <v>29</v>
      </c>
      <c r="O7" s="735" t="s">
        <v>30</v>
      </c>
      <c r="P7" s="735" t="s">
        <v>29</v>
      </c>
      <c r="Q7" s="735" t="s">
        <v>30</v>
      </c>
      <c r="R7" s="735" t="s">
        <v>29</v>
      </c>
      <c r="S7" s="735" t="s">
        <v>30</v>
      </c>
      <c r="T7" s="735" t="s">
        <v>29</v>
      </c>
      <c r="U7" s="735" t="s">
        <v>30</v>
      </c>
      <c r="V7" s="735" t="s">
        <v>29</v>
      </c>
      <c r="W7" s="735" t="s">
        <v>30</v>
      </c>
      <c r="X7" s="735" t="s">
        <v>29</v>
      </c>
      <c r="Y7" s="735" t="s">
        <v>30</v>
      </c>
      <c r="Z7" s="735" t="s">
        <v>29</v>
      </c>
      <c r="AA7" s="735" t="s">
        <v>30</v>
      </c>
      <c r="AB7" s="735" t="s">
        <v>29</v>
      </c>
      <c r="AC7" s="735" t="s">
        <v>30</v>
      </c>
      <c r="AD7" s="735" t="s">
        <v>29</v>
      </c>
      <c r="AE7" s="735" t="s">
        <v>30</v>
      </c>
      <c r="AF7" s="735" t="s">
        <v>29</v>
      </c>
      <c r="AG7" s="735" t="s">
        <v>30</v>
      </c>
      <c r="AH7" s="735" t="s">
        <v>29</v>
      </c>
      <c r="AI7" s="735" t="s">
        <v>30</v>
      </c>
      <c r="AJ7" s="735" t="s">
        <v>29</v>
      </c>
      <c r="AK7" s="735" t="s">
        <v>30</v>
      </c>
      <c r="AL7" s="735" t="s">
        <v>29</v>
      </c>
      <c r="AM7" s="735" t="s">
        <v>30</v>
      </c>
      <c r="AN7" s="735" t="s">
        <v>29</v>
      </c>
      <c r="AO7" s="735" t="s">
        <v>30</v>
      </c>
      <c r="AP7" s="735" t="s">
        <v>29</v>
      </c>
      <c r="AQ7" s="735" t="s">
        <v>30</v>
      </c>
    </row>
    <row r="8" spans="1:43" ht="18">
      <c r="A8" s="370" t="s">
        <v>439</v>
      </c>
      <c r="B8" s="391">
        <v>1660.4324099999999</v>
      </c>
      <c r="C8" s="392">
        <v>6.552940059668666E-2</v>
      </c>
      <c r="D8" s="391">
        <v>1693.6191699999999</v>
      </c>
      <c r="E8" s="392">
        <v>6.709323621833066E-2</v>
      </c>
      <c r="F8" s="391">
        <v>1387.6532199999999</v>
      </c>
      <c r="G8" s="392">
        <v>5.2215755298259697E-2</v>
      </c>
      <c r="H8" s="391">
        <v>5512.8591200000001</v>
      </c>
      <c r="I8" s="392">
        <v>5.8301856886698422E-2</v>
      </c>
      <c r="J8" s="391">
        <v>454.45954</v>
      </c>
      <c r="K8" s="392">
        <v>6.5679890943926914E-2</v>
      </c>
      <c r="L8" s="391">
        <v>11487.075560000001</v>
      </c>
      <c r="M8" s="392">
        <v>6.6905963246672542E-2</v>
      </c>
      <c r="N8" s="391">
        <v>6393.5582899999999</v>
      </c>
      <c r="O8" s="392">
        <v>6.4215688774089327E-2</v>
      </c>
      <c r="P8" s="391">
        <v>1535.0583300000001</v>
      </c>
      <c r="Q8" s="392">
        <v>5.6747902723793174E-2</v>
      </c>
      <c r="R8" s="391">
        <v>13138.966109999999</v>
      </c>
      <c r="S8" s="392">
        <v>0.16605104077646016</v>
      </c>
      <c r="T8" s="391">
        <v>4790.8626199999999</v>
      </c>
      <c r="U8" s="392">
        <v>0.1101123720935351</v>
      </c>
      <c r="V8" s="391">
        <v>2671.7873100000002</v>
      </c>
      <c r="W8" s="392">
        <v>5.0638735504898974E-2</v>
      </c>
      <c r="X8" s="391">
        <v>11298.19858</v>
      </c>
      <c r="Y8" s="392">
        <v>0.19770357942093802</v>
      </c>
      <c r="Z8" s="391">
        <v>35980.249560000004</v>
      </c>
      <c r="AA8" s="392">
        <v>0.14907936324769716</v>
      </c>
      <c r="AB8" s="391">
        <v>30007.51845</v>
      </c>
      <c r="AC8" s="392">
        <v>0.16161899753705694</v>
      </c>
      <c r="AD8" s="391">
        <v>1869.74407</v>
      </c>
      <c r="AE8" s="392">
        <v>4.9571155872830133E-2</v>
      </c>
      <c r="AF8" s="391">
        <v>220.26378</v>
      </c>
      <c r="AG8" s="392">
        <v>7.8001892262409889E-2</v>
      </c>
      <c r="AH8" s="391">
        <v>183.43994000000001</v>
      </c>
      <c r="AI8" s="392">
        <v>0.10287093561673688</v>
      </c>
      <c r="AJ8" s="391">
        <v>2167.1609500000004</v>
      </c>
      <c r="AK8" s="392">
        <v>3.8262094683903049E-2</v>
      </c>
      <c r="AL8" s="391">
        <v>2735.9028399999997</v>
      </c>
      <c r="AM8" s="392">
        <v>6.6030186688804879E-2</v>
      </c>
      <c r="AN8" s="391">
        <v>2124.1058700000003</v>
      </c>
      <c r="AO8" s="392">
        <v>3.7579828833848049E-2</v>
      </c>
      <c r="AP8" s="391">
        <v>137312.91571999999</v>
      </c>
      <c r="AQ8" s="392">
        <v>0.10297790323621699</v>
      </c>
    </row>
    <row r="9" spans="1:43" ht="18">
      <c r="A9" s="370" t="s">
        <v>440</v>
      </c>
      <c r="B9" s="391">
        <v>2.2397900000000002</v>
      </c>
      <c r="C9" s="392">
        <v>8.8393899853142973E-5</v>
      </c>
      <c r="D9" s="391">
        <v>2.0537299999999998</v>
      </c>
      <c r="E9" s="392">
        <v>8.1359135784151655E-5</v>
      </c>
      <c r="F9" s="391">
        <v>2.5060899999999999</v>
      </c>
      <c r="G9" s="392">
        <v>9.4301213234972096E-5</v>
      </c>
      <c r="H9" s="391">
        <v>7.7752299999999996</v>
      </c>
      <c r="I9" s="392">
        <v>8.2227812620244163E-5</v>
      </c>
      <c r="J9" s="391">
        <v>0</v>
      </c>
      <c r="K9" s="392">
        <v>0</v>
      </c>
      <c r="L9" s="391">
        <v>13.382909999999999</v>
      </c>
      <c r="M9" s="392">
        <v>7.7948167043616657E-5</v>
      </c>
      <c r="N9" s="391">
        <v>8.1440699999999993</v>
      </c>
      <c r="O9" s="392">
        <v>8.1797496910659677E-5</v>
      </c>
      <c r="P9" s="391">
        <v>0</v>
      </c>
      <c r="Q9" s="392">
        <v>0</v>
      </c>
      <c r="R9" s="391">
        <v>272.52640000000002</v>
      </c>
      <c r="S9" s="392">
        <v>3.444204968655779E-3</v>
      </c>
      <c r="T9" s="391">
        <v>553.50552000000005</v>
      </c>
      <c r="U9" s="392">
        <v>1.2721676785226966E-2</v>
      </c>
      <c r="V9" s="391">
        <v>0</v>
      </c>
      <c r="W9" s="392">
        <v>0</v>
      </c>
      <c r="X9" s="391">
        <v>17.631979999999999</v>
      </c>
      <c r="Y9" s="392">
        <v>3.0853640371033295E-4</v>
      </c>
      <c r="Z9" s="391">
        <v>822.1377</v>
      </c>
      <c r="AA9" s="392">
        <v>3.4064178630429228E-3</v>
      </c>
      <c r="AB9" s="391">
        <v>668.84355000000005</v>
      </c>
      <c r="AC9" s="392">
        <v>3.6023579970547825E-3</v>
      </c>
      <c r="AD9" s="391">
        <v>2.9276</v>
      </c>
      <c r="AE9" s="392">
        <v>7.7617315793009851E-5</v>
      </c>
      <c r="AF9" s="391">
        <v>0</v>
      </c>
      <c r="AG9" s="392">
        <v>0</v>
      </c>
      <c r="AH9" s="391">
        <v>0</v>
      </c>
      <c r="AI9" s="392">
        <v>0</v>
      </c>
      <c r="AJ9" s="391">
        <v>0</v>
      </c>
      <c r="AK9" s="392">
        <v>0</v>
      </c>
      <c r="AL9" s="391">
        <v>3.7436799999999999</v>
      </c>
      <c r="AM9" s="392">
        <v>9.0352583318764742E-5</v>
      </c>
      <c r="AN9" s="391">
        <v>1.8962600000000001</v>
      </c>
      <c r="AO9" s="392">
        <v>3.3548763849738193E-5</v>
      </c>
      <c r="AP9" s="391">
        <v>2379.3145100000002</v>
      </c>
      <c r="AQ9" s="392">
        <v>1.7843683392386061E-3</v>
      </c>
    </row>
    <row r="10" spans="1:43" ht="27">
      <c r="A10" s="370" t="s">
        <v>441</v>
      </c>
      <c r="B10" s="391">
        <v>23754.428090000001</v>
      </c>
      <c r="C10" s="392">
        <v>0.93747473542436854</v>
      </c>
      <c r="D10" s="391">
        <v>23639.157070000001</v>
      </c>
      <c r="E10" s="392">
        <v>0.93647236485858354</v>
      </c>
      <c r="F10" s="391">
        <v>25287.250019999999</v>
      </c>
      <c r="G10" s="392">
        <v>0.95152941684539361</v>
      </c>
      <c r="H10" s="391">
        <v>89484.35097</v>
      </c>
      <c r="I10" s="392">
        <v>0.94635174059228144</v>
      </c>
      <c r="J10" s="391">
        <v>6475.3561500000005</v>
      </c>
      <c r="K10" s="392">
        <v>0.93583839334759367</v>
      </c>
      <c r="L10" s="391">
        <v>160751.41548</v>
      </c>
      <c r="M10" s="392">
        <v>0.93628950552106116</v>
      </c>
      <c r="N10" s="391">
        <v>93554.435400000002</v>
      </c>
      <c r="O10" s="392">
        <v>0.93964303359499746</v>
      </c>
      <c r="P10" s="391">
        <v>25559.742999999999</v>
      </c>
      <c r="Q10" s="392">
        <v>0.94489035436793678</v>
      </c>
      <c r="R10" s="391">
        <v>65852.181960000002</v>
      </c>
      <c r="S10" s="392">
        <v>0.83224382042787948</v>
      </c>
      <c r="T10" s="391">
        <v>39636.823939999995</v>
      </c>
      <c r="U10" s="392">
        <v>0.91100602385614204</v>
      </c>
      <c r="V10" s="391">
        <v>50171.959950000004</v>
      </c>
      <c r="W10" s="392">
        <v>0.95091574099527953</v>
      </c>
      <c r="X10" s="391">
        <v>45922.659549999997</v>
      </c>
      <c r="Y10" s="392">
        <v>0.80358599694254285</v>
      </c>
      <c r="Z10" s="391">
        <v>204776.90519999998</v>
      </c>
      <c r="AA10" s="392">
        <v>0.84846578354444413</v>
      </c>
      <c r="AB10" s="391">
        <v>155196.18665000002</v>
      </c>
      <c r="AC10" s="392">
        <v>0.83587891980274631</v>
      </c>
      <c r="AD10" s="391">
        <v>35941.923520000004</v>
      </c>
      <c r="AE10" s="392">
        <v>0.95290190875121206</v>
      </c>
      <c r="AF10" s="391">
        <v>2606.6095299999997</v>
      </c>
      <c r="AG10" s="392">
        <v>0.92307721101141027</v>
      </c>
      <c r="AH10" s="391">
        <v>1601.74091</v>
      </c>
      <c r="AI10" s="392">
        <v>0.89823724335770894</v>
      </c>
      <c r="AJ10" s="391">
        <v>54565.514189999994</v>
      </c>
      <c r="AK10" s="392">
        <v>0.96337601063439005</v>
      </c>
      <c r="AL10" s="391">
        <v>38823.135369999996</v>
      </c>
      <c r="AM10" s="392">
        <v>0.93698461759915574</v>
      </c>
      <c r="AN10" s="391">
        <v>54499.362639999999</v>
      </c>
      <c r="AO10" s="392">
        <v>0.96420651554671</v>
      </c>
      <c r="AP10" s="391">
        <v>1198101.13959</v>
      </c>
      <c r="AQ10" s="392">
        <v>0.89851666591571766</v>
      </c>
    </row>
    <row r="11" spans="1:43" ht="18.75">
      <c r="A11" s="370" t="s">
        <v>442</v>
      </c>
      <c r="B11" s="393">
        <v>19139.376210000002</v>
      </c>
      <c r="C11" s="394">
        <v>0.7553405024392319</v>
      </c>
      <c r="D11" s="393">
        <v>19260.10081</v>
      </c>
      <c r="E11" s="394">
        <v>0.76299472521569989</v>
      </c>
      <c r="F11" s="393">
        <v>20956.88121</v>
      </c>
      <c r="G11" s="394">
        <v>0.78858274193033373</v>
      </c>
      <c r="H11" s="393">
        <v>73587.298559999996</v>
      </c>
      <c r="I11" s="394">
        <v>0.77823068863836098</v>
      </c>
      <c r="J11" s="393">
        <v>6084.0729800000008</v>
      </c>
      <c r="K11" s="394">
        <v>0.87928894576906114</v>
      </c>
      <c r="L11" s="393">
        <v>129205.57508</v>
      </c>
      <c r="M11" s="394">
        <v>0.75255215415050936</v>
      </c>
      <c r="N11" s="393">
        <v>76340.421279999995</v>
      </c>
      <c r="O11" s="394">
        <v>0.76674873543685873</v>
      </c>
      <c r="P11" s="393">
        <v>19651.221239999999</v>
      </c>
      <c r="Q11" s="394">
        <v>0.72646463625343682</v>
      </c>
      <c r="R11" s="393">
        <v>29315.851329999998</v>
      </c>
      <c r="S11" s="394">
        <v>0.37049548524898912</v>
      </c>
      <c r="T11" s="393">
        <v>26067.778879999998</v>
      </c>
      <c r="U11" s="394">
        <v>0.59913739870223104</v>
      </c>
      <c r="V11" s="393">
        <v>35768.388439999995</v>
      </c>
      <c r="W11" s="394">
        <v>0.67792295998652896</v>
      </c>
      <c r="X11" s="393">
        <v>21366.17886</v>
      </c>
      <c r="Y11" s="394">
        <v>0.37387996053172368</v>
      </c>
      <c r="Z11" s="393">
        <v>94193.237769999992</v>
      </c>
      <c r="AA11" s="394">
        <v>0.39027711260239895</v>
      </c>
      <c r="AB11" s="393">
        <v>70052.895409999997</v>
      </c>
      <c r="AC11" s="394">
        <v>0.37730140030064691</v>
      </c>
      <c r="AD11" s="393">
        <v>23820.03584</v>
      </c>
      <c r="AE11" s="394">
        <v>0.63152317392884705</v>
      </c>
      <c r="AF11" s="393">
        <v>1839.9238300000002</v>
      </c>
      <c r="AG11" s="394">
        <v>0.65157122228039754</v>
      </c>
      <c r="AH11" s="393">
        <v>1397.7911899999999</v>
      </c>
      <c r="AI11" s="394">
        <v>0.78386466716099013</v>
      </c>
      <c r="AJ11" s="393">
        <v>46907.136270000003</v>
      </c>
      <c r="AK11" s="394">
        <v>0.82816428069797154</v>
      </c>
      <c r="AL11" s="393">
        <v>25840.315440000002</v>
      </c>
      <c r="AM11" s="394">
        <v>0.62364818942210964</v>
      </c>
      <c r="AN11" s="393">
        <v>41143.960189999998</v>
      </c>
      <c r="AO11" s="394">
        <v>0.72792180621715341</v>
      </c>
      <c r="AP11" s="393">
        <v>781938.44082000002</v>
      </c>
      <c r="AQ11" s="394">
        <v>0.58641520117187385</v>
      </c>
    </row>
    <row r="12" spans="1:43" ht="19.5">
      <c r="A12" s="377" t="s">
        <v>443</v>
      </c>
      <c r="B12" s="393">
        <v>5442.2407899999998</v>
      </c>
      <c r="C12" s="394">
        <v>0.21477946029223707</v>
      </c>
      <c r="D12" s="393">
        <v>5797.7652900000003</v>
      </c>
      <c r="E12" s="394">
        <v>0.22968022742704808</v>
      </c>
      <c r="F12" s="393">
        <v>6333.9560599999995</v>
      </c>
      <c r="G12" s="394">
        <v>0.23833930187463487</v>
      </c>
      <c r="H12" s="393">
        <v>22272.955440000002</v>
      </c>
      <c r="I12" s="394">
        <v>0.23555012603091718</v>
      </c>
      <c r="J12" s="393">
        <v>325.90111999999999</v>
      </c>
      <c r="K12" s="394">
        <v>4.710023255338338E-2</v>
      </c>
      <c r="L12" s="393">
        <v>37908.189149999998</v>
      </c>
      <c r="M12" s="394">
        <v>0.22079457010360351</v>
      </c>
      <c r="N12" s="393">
        <v>22821.78441</v>
      </c>
      <c r="O12" s="394">
        <v>0.22921768105783918</v>
      </c>
      <c r="P12" s="393">
        <v>6196.0357699999995</v>
      </c>
      <c r="Q12" s="394">
        <v>0.22905451100943042</v>
      </c>
      <c r="R12" s="393">
        <v>11130.73359</v>
      </c>
      <c r="S12" s="394">
        <v>0.14067087788728641</v>
      </c>
      <c r="T12" s="393">
        <v>7420.4778099999994</v>
      </c>
      <c r="U12" s="394">
        <v>0.17055100063097622</v>
      </c>
      <c r="V12" s="393">
        <v>13678.27557</v>
      </c>
      <c r="W12" s="394">
        <v>0.25924615187739297</v>
      </c>
      <c r="X12" s="393">
        <v>7418.3197699999992</v>
      </c>
      <c r="Y12" s="394">
        <v>0.12981081554136653</v>
      </c>
      <c r="Z12" s="393">
        <v>35405.296889999998</v>
      </c>
      <c r="AA12" s="394">
        <v>0.14669712357483913</v>
      </c>
      <c r="AB12" s="393">
        <v>26454.916799999999</v>
      </c>
      <c r="AC12" s="394">
        <v>0.142484862260986</v>
      </c>
      <c r="AD12" s="393">
        <v>7290.0341399999998</v>
      </c>
      <c r="AE12" s="394">
        <v>0.19327533883939163</v>
      </c>
      <c r="AF12" s="393">
        <v>806.03532999999993</v>
      </c>
      <c r="AG12" s="394">
        <v>0.28544085173856543</v>
      </c>
      <c r="AH12" s="393">
        <v>238.95493999999999</v>
      </c>
      <c r="AI12" s="394">
        <v>0.1340030870487704</v>
      </c>
      <c r="AJ12" s="393">
        <v>7653.7077300000001</v>
      </c>
      <c r="AK12" s="394">
        <v>0.1351292758612048</v>
      </c>
      <c r="AL12" s="393">
        <v>7544.7740800000001</v>
      </c>
      <c r="AM12" s="394">
        <v>0.18209083807495743</v>
      </c>
      <c r="AN12" s="393">
        <v>6451.8137699999997</v>
      </c>
      <c r="AO12" s="394">
        <v>0.11414593809510251</v>
      </c>
      <c r="AP12" s="393">
        <v>238592.16845000003</v>
      </c>
      <c r="AQ12" s="394">
        <v>0.17893233937049552</v>
      </c>
    </row>
    <row r="13" spans="1:43" ht="19.5">
      <c r="A13" s="377" t="s">
        <v>444</v>
      </c>
      <c r="B13" s="393">
        <v>12778.63961</v>
      </c>
      <c r="C13" s="394">
        <v>0.50431236408134061</v>
      </c>
      <c r="D13" s="393">
        <v>12370.530789999999</v>
      </c>
      <c r="E13" s="394">
        <v>0.49006232282999163</v>
      </c>
      <c r="F13" s="393">
        <v>13117.8825</v>
      </c>
      <c r="G13" s="394">
        <v>0.49361045885176069</v>
      </c>
      <c r="H13" s="393">
        <v>47471.996850000003</v>
      </c>
      <c r="I13" s="394">
        <v>0.50204540080365745</v>
      </c>
      <c r="J13" s="393">
        <v>5738.5275099999999</v>
      </c>
      <c r="K13" s="394">
        <v>0.82934965131444804</v>
      </c>
      <c r="L13" s="393">
        <v>85095.981840000008</v>
      </c>
      <c r="M13" s="394">
        <v>0.49563778036353007</v>
      </c>
      <c r="N13" s="393">
        <v>49253.778600000005</v>
      </c>
      <c r="O13" s="394">
        <v>0.49469562551301949</v>
      </c>
      <c r="P13" s="393">
        <v>12475.022800000001</v>
      </c>
      <c r="Q13" s="394">
        <v>0.46117555697802176</v>
      </c>
      <c r="R13" s="393">
        <v>12236.46658</v>
      </c>
      <c r="S13" s="394">
        <v>0.15464519765287468</v>
      </c>
      <c r="T13" s="393">
        <v>17522.372789999998</v>
      </c>
      <c r="U13" s="394">
        <v>0.40273123770226466</v>
      </c>
      <c r="V13" s="393">
        <v>20575.680920000003</v>
      </c>
      <c r="W13" s="394">
        <v>0.38997358062198317</v>
      </c>
      <c r="X13" s="393">
        <v>7769.5457500000002</v>
      </c>
      <c r="Y13" s="394">
        <v>0.13595680712931285</v>
      </c>
      <c r="Z13" s="393">
        <v>37280.54681</v>
      </c>
      <c r="AA13" s="394">
        <v>0.15446697140587501</v>
      </c>
      <c r="AB13" s="393">
        <v>26836.822459999999</v>
      </c>
      <c r="AC13" s="394">
        <v>0.14454178709553286</v>
      </c>
      <c r="AD13" s="393">
        <v>15685.433300000001</v>
      </c>
      <c r="AE13" s="394">
        <v>0.41585641132541762</v>
      </c>
      <c r="AF13" s="393">
        <v>932.19683999999995</v>
      </c>
      <c r="AG13" s="394">
        <v>0.33011835845656939</v>
      </c>
      <c r="AH13" s="393">
        <v>1115.2093300000001</v>
      </c>
      <c r="AI13" s="394">
        <v>0.62539612248899712</v>
      </c>
      <c r="AJ13" s="393">
        <v>34560.225509999997</v>
      </c>
      <c r="AK13" s="394">
        <v>0.6101746253598106</v>
      </c>
      <c r="AL13" s="393">
        <v>17452.084210000001</v>
      </c>
      <c r="AM13" s="394">
        <v>0.421200768407055</v>
      </c>
      <c r="AN13" s="393">
        <v>32294.945629999998</v>
      </c>
      <c r="AO13" s="394">
        <v>0.57136442496335127</v>
      </c>
      <c r="AP13" s="393">
        <v>462563.89063000004</v>
      </c>
      <c r="AQ13" s="394">
        <v>0.34690006632002646</v>
      </c>
    </row>
    <row r="14" spans="1:43" ht="19.5">
      <c r="A14" s="377" t="s">
        <v>445</v>
      </c>
      <c r="B14" s="393">
        <v>0</v>
      </c>
      <c r="C14" s="394">
        <v>0</v>
      </c>
      <c r="D14" s="393">
        <v>0</v>
      </c>
      <c r="E14" s="394">
        <v>0</v>
      </c>
      <c r="F14" s="393">
        <v>0</v>
      </c>
      <c r="G14" s="394">
        <v>0</v>
      </c>
      <c r="H14" s="393">
        <v>0</v>
      </c>
      <c r="I14" s="394">
        <v>0</v>
      </c>
      <c r="J14" s="393">
        <v>0</v>
      </c>
      <c r="K14" s="394">
        <v>0</v>
      </c>
      <c r="L14" s="393">
        <v>0</v>
      </c>
      <c r="M14" s="394">
        <v>0</v>
      </c>
      <c r="N14" s="393">
        <v>0</v>
      </c>
      <c r="O14" s="394">
        <v>0</v>
      </c>
      <c r="P14" s="393">
        <v>0</v>
      </c>
      <c r="Q14" s="394">
        <v>0</v>
      </c>
      <c r="R14" s="393">
        <v>0</v>
      </c>
      <c r="S14" s="394">
        <v>0</v>
      </c>
      <c r="T14" s="393">
        <v>0</v>
      </c>
      <c r="U14" s="394">
        <v>0</v>
      </c>
      <c r="V14" s="393">
        <v>0</v>
      </c>
      <c r="W14" s="394">
        <v>0</v>
      </c>
      <c r="X14" s="393">
        <v>498.49112000000002</v>
      </c>
      <c r="Y14" s="394">
        <v>8.7229373811866864E-3</v>
      </c>
      <c r="Z14" s="393">
        <v>0</v>
      </c>
      <c r="AA14" s="394">
        <v>0</v>
      </c>
      <c r="AB14" s="393">
        <v>0</v>
      </c>
      <c r="AC14" s="394">
        <v>0</v>
      </c>
      <c r="AD14" s="393">
        <v>0</v>
      </c>
      <c r="AE14" s="394">
        <v>0</v>
      </c>
      <c r="AF14" s="393">
        <v>0</v>
      </c>
      <c r="AG14" s="394">
        <v>0</v>
      </c>
      <c r="AH14" s="393">
        <v>0</v>
      </c>
      <c r="AI14" s="394">
        <v>0</v>
      </c>
      <c r="AJ14" s="393">
        <v>0</v>
      </c>
      <c r="AK14" s="394">
        <v>0</v>
      </c>
      <c r="AL14" s="393">
        <v>0</v>
      </c>
      <c r="AM14" s="394">
        <v>0</v>
      </c>
      <c r="AN14" s="393">
        <v>0</v>
      </c>
      <c r="AO14" s="394">
        <v>0</v>
      </c>
      <c r="AP14" s="393">
        <v>498.49112000000002</v>
      </c>
      <c r="AQ14" s="394">
        <v>3.7384371346501505E-4</v>
      </c>
    </row>
    <row r="15" spans="1:43" ht="19.5">
      <c r="A15" s="377" t="s">
        <v>446</v>
      </c>
      <c r="B15" s="393">
        <v>808.56308000000001</v>
      </c>
      <c r="C15" s="394">
        <v>3.1910154040543454E-2</v>
      </c>
      <c r="D15" s="393">
        <v>1091.8047300000001</v>
      </c>
      <c r="E15" s="394">
        <v>4.3252174958660114E-2</v>
      </c>
      <c r="F15" s="393">
        <v>1505.0426499999999</v>
      </c>
      <c r="G15" s="394">
        <v>5.6632981203938199E-2</v>
      </c>
      <c r="H15" s="393">
        <v>3842.34627</v>
      </c>
      <c r="I15" s="394">
        <v>4.0635161803786402E-2</v>
      </c>
      <c r="J15" s="393">
        <v>7.0478900000000007</v>
      </c>
      <c r="K15" s="394">
        <v>1.0185827468486921E-3</v>
      </c>
      <c r="L15" s="393">
        <v>6201.40409</v>
      </c>
      <c r="M15" s="394">
        <v>3.6119803683375855E-2</v>
      </c>
      <c r="N15" s="393">
        <v>4264.8582699999997</v>
      </c>
      <c r="O15" s="394">
        <v>4.2835428866000218E-2</v>
      </c>
      <c r="P15" s="393">
        <v>661.60451999999998</v>
      </c>
      <c r="Q15" s="394">
        <v>2.4458138305781429E-2</v>
      </c>
      <c r="R15" s="393">
        <v>4634.6179199999997</v>
      </c>
      <c r="S15" s="394">
        <v>5.8572578905695408E-2</v>
      </c>
      <c r="T15" s="393">
        <v>337.74822999999998</v>
      </c>
      <c r="U15" s="394">
        <v>7.7627479069088548E-3</v>
      </c>
      <c r="V15" s="393">
        <v>682.24162000000001</v>
      </c>
      <c r="W15" s="394">
        <v>1.2930614954381902E-2</v>
      </c>
      <c r="X15" s="393">
        <v>4996.45406</v>
      </c>
      <c r="Y15" s="394">
        <v>8.7431358643572196E-2</v>
      </c>
      <c r="Z15" s="393">
        <v>17762.488989999998</v>
      </c>
      <c r="AA15" s="394">
        <v>7.3596503101170566E-2</v>
      </c>
      <c r="AB15" s="393">
        <v>14107.367980000001</v>
      </c>
      <c r="AC15" s="394">
        <v>7.5981580236734833E-2</v>
      </c>
      <c r="AD15" s="393">
        <v>285.78671999999995</v>
      </c>
      <c r="AE15" s="394">
        <v>7.5768541111109712E-3</v>
      </c>
      <c r="AF15" s="393">
        <v>28.082930000000001</v>
      </c>
      <c r="AG15" s="394">
        <v>9.9449926822866592E-3</v>
      </c>
      <c r="AH15" s="393">
        <v>18.978909999999999</v>
      </c>
      <c r="AI15" s="394">
        <v>1.0643146899665598E-2</v>
      </c>
      <c r="AJ15" s="393">
        <v>4693.2030300000006</v>
      </c>
      <c r="AK15" s="394">
        <v>8.2860379476956098E-2</v>
      </c>
      <c r="AL15" s="393">
        <v>257.14601999999996</v>
      </c>
      <c r="AM15" s="394">
        <v>6.2061413361021089E-3</v>
      </c>
      <c r="AN15" s="393">
        <v>2397.2007899999999</v>
      </c>
      <c r="AO15" s="394">
        <v>4.2411443158699672E-2</v>
      </c>
      <c r="AP15" s="393">
        <v>68583.988700000002</v>
      </c>
      <c r="AQ15" s="394">
        <v>5.1434603328241089E-2</v>
      </c>
    </row>
    <row r="16" spans="1:43" ht="19.5">
      <c r="A16" s="378" t="s">
        <v>447</v>
      </c>
      <c r="B16" s="393">
        <v>0</v>
      </c>
      <c r="C16" s="394">
        <v>0</v>
      </c>
      <c r="D16" s="393">
        <v>0</v>
      </c>
      <c r="E16" s="394">
        <v>0</v>
      </c>
      <c r="F16" s="393">
        <v>0</v>
      </c>
      <c r="G16" s="394">
        <v>0</v>
      </c>
      <c r="H16" s="393">
        <v>0</v>
      </c>
      <c r="I16" s="394">
        <v>0</v>
      </c>
      <c r="J16" s="393">
        <v>0</v>
      </c>
      <c r="K16" s="394">
        <v>0</v>
      </c>
      <c r="L16" s="393">
        <v>0</v>
      </c>
      <c r="M16" s="394">
        <v>0</v>
      </c>
      <c r="N16" s="393">
        <v>0</v>
      </c>
      <c r="O16" s="394">
        <v>0</v>
      </c>
      <c r="P16" s="393">
        <v>0</v>
      </c>
      <c r="Q16" s="394">
        <v>0</v>
      </c>
      <c r="R16" s="393">
        <v>0</v>
      </c>
      <c r="S16" s="394">
        <v>0</v>
      </c>
      <c r="T16" s="393">
        <v>0</v>
      </c>
      <c r="U16" s="394">
        <v>0</v>
      </c>
      <c r="V16" s="393">
        <v>0</v>
      </c>
      <c r="W16" s="394">
        <v>0</v>
      </c>
      <c r="X16" s="393">
        <v>0</v>
      </c>
      <c r="Y16" s="394">
        <v>0</v>
      </c>
      <c r="Z16" s="393">
        <v>0</v>
      </c>
      <c r="AA16" s="394">
        <v>0</v>
      </c>
      <c r="AB16" s="393">
        <v>0</v>
      </c>
      <c r="AC16" s="394">
        <v>0</v>
      </c>
      <c r="AD16" s="393">
        <v>0</v>
      </c>
      <c r="AE16" s="394">
        <v>0</v>
      </c>
      <c r="AF16" s="393">
        <v>0</v>
      </c>
      <c r="AG16" s="394">
        <v>0</v>
      </c>
      <c r="AH16" s="393">
        <v>0</v>
      </c>
      <c r="AI16" s="394">
        <v>0</v>
      </c>
      <c r="AJ16" s="393">
        <v>0</v>
      </c>
      <c r="AK16" s="394">
        <v>0</v>
      </c>
      <c r="AL16" s="393">
        <v>0</v>
      </c>
      <c r="AM16" s="394">
        <v>0</v>
      </c>
      <c r="AN16" s="393">
        <v>0</v>
      </c>
      <c r="AO16" s="394">
        <v>0</v>
      </c>
      <c r="AP16" s="393">
        <v>0</v>
      </c>
      <c r="AQ16" s="394">
        <v>0</v>
      </c>
    </row>
    <row r="17" spans="1:43" s="267" customFormat="1" ht="19.5">
      <c r="A17" s="378" t="s">
        <v>448</v>
      </c>
      <c r="B17" s="393">
        <v>109.93272999999999</v>
      </c>
      <c r="C17" s="394">
        <v>4.3385240251106599E-3</v>
      </c>
      <c r="D17" s="393">
        <v>0</v>
      </c>
      <c r="E17" s="394">
        <v>0</v>
      </c>
      <c r="F17" s="393">
        <v>0</v>
      </c>
      <c r="G17" s="394">
        <v>0</v>
      </c>
      <c r="H17" s="393">
        <v>0</v>
      </c>
      <c r="I17" s="394">
        <v>0</v>
      </c>
      <c r="J17" s="393">
        <v>12.596459999999999</v>
      </c>
      <c r="K17" s="394">
        <v>1.8204791543809105E-3</v>
      </c>
      <c r="L17" s="393">
        <v>0</v>
      </c>
      <c r="M17" s="394">
        <v>0</v>
      </c>
      <c r="N17" s="393">
        <v>0</v>
      </c>
      <c r="O17" s="394">
        <v>0</v>
      </c>
      <c r="P17" s="393">
        <v>318.55815000000001</v>
      </c>
      <c r="Q17" s="394">
        <v>1.1776429960203215E-2</v>
      </c>
      <c r="R17" s="393">
        <v>1314.03324</v>
      </c>
      <c r="S17" s="394">
        <v>1.6606830803132657E-2</v>
      </c>
      <c r="T17" s="393">
        <v>787.18005000000005</v>
      </c>
      <c r="U17" s="394">
        <v>1.809241246208132E-2</v>
      </c>
      <c r="V17" s="393">
        <v>832.1903299999999</v>
      </c>
      <c r="W17" s="394">
        <v>1.5772612532771027E-2</v>
      </c>
      <c r="X17" s="393">
        <v>683.36815999999999</v>
      </c>
      <c r="Y17" s="394">
        <v>1.1958041836285398E-2</v>
      </c>
      <c r="Z17" s="393">
        <v>3744.90508</v>
      </c>
      <c r="AA17" s="394">
        <v>1.5516514520514247E-2</v>
      </c>
      <c r="AB17" s="393">
        <v>2653.7881699999998</v>
      </c>
      <c r="AC17" s="394">
        <v>1.4293170707393194E-2</v>
      </c>
      <c r="AD17" s="393">
        <v>558.78168000000005</v>
      </c>
      <c r="AE17" s="394">
        <v>1.4814569652926827E-2</v>
      </c>
      <c r="AF17" s="393">
        <v>73.608729999999994</v>
      </c>
      <c r="AG17" s="394">
        <v>2.6067019402975913E-2</v>
      </c>
      <c r="AH17" s="393">
        <v>24.648009999999999</v>
      </c>
      <c r="AI17" s="394">
        <v>1.3822310723557184E-2</v>
      </c>
      <c r="AJ17" s="393">
        <v>0</v>
      </c>
      <c r="AK17" s="394">
        <v>0</v>
      </c>
      <c r="AL17" s="393">
        <v>586.31113000000005</v>
      </c>
      <c r="AM17" s="394">
        <v>1.4150441603995029E-2</v>
      </c>
      <c r="AN17" s="393">
        <v>0</v>
      </c>
      <c r="AO17" s="394">
        <v>0</v>
      </c>
      <c r="AP17" s="393">
        <v>11699.90192</v>
      </c>
      <c r="AQ17" s="394">
        <v>8.7743484396457429E-3</v>
      </c>
    </row>
    <row r="18" spans="1:43" ht="19.5">
      <c r="A18" s="379" t="s">
        <v>449</v>
      </c>
      <c r="B18" s="393">
        <v>0</v>
      </c>
      <c r="C18" s="394">
        <v>0</v>
      </c>
      <c r="D18" s="393">
        <v>0</v>
      </c>
      <c r="E18" s="394">
        <v>0</v>
      </c>
      <c r="F18" s="393">
        <v>0</v>
      </c>
      <c r="G18" s="394">
        <v>0</v>
      </c>
      <c r="H18" s="393">
        <v>0</v>
      </c>
      <c r="I18" s="394">
        <v>0</v>
      </c>
      <c r="J18" s="393">
        <v>0</v>
      </c>
      <c r="K18" s="394">
        <v>0</v>
      </c>
      <c r="L18" s="393">
        <v>0</v>
      </c>
      <c r="M18" s="394">
        <v>0</v>
      </c>
      <c r="N18" s="393">
        <v>0</v>
      </c>
      <c r="O18" s="394">
        <v>0</v>
      </c>
      <c r="P18" s="393">
        <v>0</v>
      </c>
      <c r="Q18" s="394">
        <v>0</v>
      </c>
      <c r="R18" s="393">
        <v>0</v>
      </c>
      <c r="S18" s="394">
        <v>0</v>
      </c>
      <c r="T18" s="393">
        <v>0</v>
      </c>
      <c r="U18" s="394">
        <v>0</v>
      </c>
      <c r="V18" s="393">
        <v>0</v>
      </c>
      <c r="W18" s="394">
        <v>0</v>
      </c>
      <c r="X18" s="393">
        <v>0</v>
      </c>
      <c r="Y18" s="394">
        <v>0</v>
      </c>
      <c r="Z18" s="393">
        <v>0</v>
      </c>
      <c r="AA18" s="394">
        <v>0</v>
      </c>
      <c r="AB18" s="393">
        <v>0</v>
      </c>
      <c r="AC18" s="394">
        <v>0</v>
      </c>
      <c r="AD18" s="393">
        <v>0</v>
      </c>
      <c r="AE18" s="394">
        <v>0</v>
      </c>
      <c r="AF18" s="393">
        <v>0</v>
      </c>
      <c r="AG18" s="394">
        <v>0</v>
      </c>
      <c r="AH18" s="393">
        <v>0</v>
      </c>
      <c r="AI18" s="394">
        <v>0</v>
      </c>
      <c r="AJ18" s="393">
        <v>0</v>
      </c>
      <c r="AK18" s="394">
        <v>0</v>
      </c>
      <c r="AL18" s="393">
        <v>0</v>
      </c>
      <c r="AM18" s="394">
        <v>0</v>
      </c>
      <c r="AN18" s="393">
        <v>0</v>
      </c>
      <c r="AO18" s="394">
        <v>0</v>
      </c>
      <c r="AP18" s="393">
        <v>0</v>
      </c>
      <c r="AQ18" s="394">
        <v>0</v>
      </c>
    </row>
    <row r="19" spans="1:43" ht="18.75">
      <c r="A19" s="370" t="s">
        <v>450</v>
      </c>
      <c r="B19" s="393">
        <v>0</v>
      </c>
      <c r="C19" s="394">
        <v>0</v>
      </c>
      <c r="D19" s="393">
        <v>0</v>
      </c>
      <c r="E19" s="394">
        <v>0</v>
      </c>
      <c r="F19" s="393">
        <v>0</v>
      </c>
      <c r="G19" s="394">
        <v>0</v>
      </c>
      <c r="H19" s="393">
        <v>0</v>
      </c>
      <c r="I19" s="394">
        <v>0</v>
      </c>
      <c r="J19" s="393">
        <v>0</v>
      </c>
      <c r="K19" s="394">
        <v>0</v>
      </c>
      <c r="L19" s="393">
        <v>0</v>
      </c>
      <c r="M19" s="394">
        <v>0</v>
      </c>
      <c r="N19" s="393">
        <v>0</v>
      </c>
      <c r="O19" s="394">
        <v>0</v>
      </c>
      <c r="P19" s="393">
        <v>0</v>
      </c>
      <c r="Q19" s="394">
        <v>0</v>
      </c>
      <c r="R19" s="393">
        <v>0</v>
      </c>
      <c r="S19" s="394">
        <v>0</v>
      </c>
      <c r="T19" s="393">
        <v>0</v>
      </c>
      <c r="U19" s="394">
        <v>0</v>
      </c>
      <c r="V19" s="393">
        <v>0</v>
      </c>
      <c r="W19" s="394">
        <v>0</v>
      </c>
      <c r="X19" s="393">
        <v>0</v>
      </c>
      <c r="Y19" s="394">
        <v>0</v>
      </c>
      <c r="Z19" s="393">
        <v>0</v>
      </c>
      <c r="AA19" s="394">
        <v>0</v>
      </c>
      <c r="AB19" s="393">
        <v>0</v>
      </c>
      <c r="AC19" s="394">
        <v>0</v>
      </c>
      <c r="AD19" s="393">
        <v>0</v>
      </c>
      <c r="AE19" s="394">
        <v>0</v>
      </c>
      <c r="AF19" s="393">
        <v>0</v>
      </c>
      <c r="AG19" s="394">
        <v>0</v>
      </c>
      <c r="AH19" s="393">
        <v>0</v>
      </c>
      <c r="AI19" s="394">
        <v>0</v>
      </c>
      <c r="AJ19" s="393">
        <v>0</v>
      </c>
      <c r="AK19" s="394">
        <v>0</v>
      </c>
      <c r="AL19" s="393">
        <v>0</v>
      </c>
      <c r="AM19" s="394">
        <v>0</v>
      </c>
      <c r="AN19" s="393">
        <v>0</v>
      </c>
      <c r="AO19" s="394">
        <v>0</v>
      </c>
      <c r="AP19" s="393">
        <v>0</v>
      </c>
      <c r="AQ19" s="394">
        <v>0</v>
      </c>
    </row>
    <row r="20" spans="1:43" ht="19.5">
      <c r="A20" s="377" t="s">
        <v>451</v>
      </c>
      <c r="B20" s="393">
        <v>4615.05188</v>
      </c>
      <c r="C20" s="394">
        <v>0.18213423298513665</v>
      </c>
      <c r="D20" s="393">
        <v>4379.0562599999994</v>
      </c>
      <c r="E20" s="394">
        <v>0.17347763964288357</v>
      </c>
      <c r="F20" s="393">
        <v>4330.3688099999999</v>
      </c>
      <c r="G20" s="394">
        <v>0.16294667491505987</v>
      </c>
      <c r="H20" s="393">
        <v>15897.05241</v>
      </c>
      <c r="I20" s="394">
        <v>0.16812105195392046</v>
      </c>
      <c r="J20" s="393">
        <v>391.28316999999998</v>
      </c>
      <c r="K20" s="394">
        <v>5.6549447578532544E-2</v>
      </c>
      <c r="L20" s="393">
        <v>31545.840399999997</v>
      </c>
      <c r="M20" s="394">
        <v>0.18373735137055175</v>
      </c>
      <c r="N20" s="393">
        <v>17214.01412</v>
      </c>
      <c r="O20" s="394">
        <v>0.17289429815813864</v>
      </c>
      <c r="P20" s="393">
        <v>5908.5217599999996</v>
      </c>
      <c r="Q20" s="394">
        <v>0.21842571811450004</v>
      </c>
      <c r="R20" s="393">
        <v>36536.330630000004</v>
      </c>
      <c r="S20" s="394">
        <v>0.4617483351788903</v>
      </c>
      <c r="T20" s="393">
        <v>13569.04506</v>
      </c>
      <c r="U20" s="394">
        <v>0.31186862515391106</v>
      </c>
      <c r="V20" s="393">
        <v>14403.57151</v>
      </c>
      <c r="W20" s="394">
        <v>0.27299278100875041</v>
      </c>
      <c r="X20" s="393">
        <v>24556.48069</v>
      </c>
      <c r="Y20" s="394">
        <v>0.42970603641081917</v>
      </c>
      <c r="Z20" s="393">
        <v>110583.66743</v>
      </c>
      <c r="AA20" s="394">
        <v>0.45818867094204518</v>
      </c>
      <c r="AB20" s="393">
        <v>85143.291239999991</v>
      </c>
      <c r="AC20" s="394">
        <v>0.45857751950209935</v>
      </c>
      <c r="AD20" s="393">
        <v>12121.88768</v>
      </c>
      <c r="AE20" s="394">
        <v>0.3213787348223649</v>
      </c>
      <c r="AF20" s="393">
        <v>766.6857</v>
      </c>
      <c r="AG20" s="394">
        <v>0.27150598873101289</v>
      </c>
      <c r="AH20" s="393">
        <v>203.94972000000001</v>
      </c>
      <c r="AI20" s="394">
        <v>0.11437257619671874</v>
      </c>
      <c r="AJ20" s="393">
        <v>7658.3779199999999</v>
      </c>
      <c r="AK20" s="394">
        <v>0.13521172993641864</v>
      </c>
      <c r="AL20" s="393">
        <v>12982.81993</v>
      </c>
      <c r="AM20" s="394">
        <v>0.31333642817704627</v>
      </c>
      <c r="AN20" s="393">
        <v>13355.40245</v>
      </c>
      <c r="AO20" s="394">
        <v>0.23628470932955656</v>
      </c>
      <c r="AP20" s="393">
        <v>416162.69876999996</v>
      </c>
      <c r="AQ20" s="394">
        <v>0.31210146474384381</v>
      </c>
    </row>
    <row r="21" spans="1:43" s="267" customFormat="1" ht="19.5">
      <c r="A21" s="377" t="s">
        <v>452</v>
      </c>
      <c r="B21" s="393">
        <v>1860.7192399999999</v>
      </c>
      <c r="C21" s="394">
        <v>7.3433772878428907E-2</v>
      </c>
      <c r="D21" s="393">
        <v>1989.62501</v>
      </c>
      <c r="E21" s="394">
        <v>7.8819597195412289E-2</v>
      </c>
      <c r="F21" s="393">
        <v>2227.7131099999997</v>
      </c>
      <c r="G21" s="394">
        <v>8.3826218935653882E-2</v>
      </c>
      <c r="H21" s="393">
        <v>7509.1847300000009</v>
      </c>
      <c r="I21" s="394">
        <v>7.9414221175352864E-2</v>
      </c>
      <c r="J21" s="393">
        <v>9.7909400000000009</v>
      </c>
      <c r="K21" s="394">
        <v>1.4150167723149388E-3</v>
      </c>
      <c r="L21" s="393">
        <v>12953.394759999999</v>
      </c>
      <c r="M21" s="394">
        <v>7.5446474536135164E-2</v>
      </c>
      <c r="N21" s="393">
        <v>7814.2502899999999</v>
      </c>
      <c r="O21" s="394">
        <v>7.8484850198413877E-2</v>
      </c>
      <c r="P21" s="393">
        <v>1984.8613500000001</v>
      </c>
      <c r="Q21" s="394">
        <v>7.3376181613904398E-2</v>
      </c>
      <c r="R21" s="393">
        <v>6763.4406399999998</v>
      </c>
      <c r="S21" s="394">
        <v>8.5476767966319672E-2</v>
      </c>
      <c r="T21" s="393">
        <v>5125.6361799999995</v>
      </c>
      <c r="U21" s="394">
        <v>0.11780675069080686</v>
      </c>
      <c r="V21" s="393">
        <v>3894.9012499999999</v>
      </c>
      <c r="W21" s="394">
        <v>7.3820574518879051E-2</v>
      </c>
      <c r="X21" s="393">
        <v>4490.9640999999992</v>
      </c>
      <c r="Y21" s="394">
        <v>7.8585950789770168E-2</v>
      </c>
      <c r="Z21" s="393">
        <v>20350.730149999999</v>
      </c>
      <c r="AA21" s="394">
        <v>8.4320535001528543E-2</v>
      </c>
      <c r="AB21" s="393">
        <v>15320.02598</v>
      </c>
      <c r="AC21" s="394">
        <v>8.251289573494433E-2</v>
      </c>
      <c r="AD21" s="393">
        <v>4914.02862</v>
      </c>
      <c r="AE21" s="394">
        <v>0.13028204372674831</v>
      </c>
      <c r="AF21" s="393">
        <v>209.16096999999999</v>
      </c>
      <c r="AG21" s="394">
        <v>7.4070060213445643E-2</v>
      </c>
      <c r="AH21" s="393">
        <v>69.62276</v>
      </c>
      <c r="AI21" s="394">
        <v>3.9043615373072639E-2</v>
      </c>
      <c r="AJ21" s="393">
        <v>2483.03451</v>
      </c>
      <c r="AK21" s="394">
        <v>4.3838968916922759E-2</v>
      </c>
      <c r="AL21" s="393">
        <v>5186.6616399999994</v>
      </c>
      <c r="AM21" s="394">
        <v>0.12517850830582233</v>
      </c>
      <c r="AN21" s="393">
        <v>3428.1331</v>
      </c>
      <c r="AO21" s="394">
        <v>6.0650769312948084E-2</v>
      </c>
      <c r="AP21" s="393">
        <v>108585.87933000001</v>
      </c>
      <c r="AQ21" s="394">
        <v>8.1434045121187348E-2</v>
      </c>
    </row>
    <row r="22" spans="1:43" s="267" customFormat="1" ht="19.5">
      <c r="A22" s="377" t="s">
        <v>453</v>
      </c>
      <c r="B22" s="393">
        <v>253.94667000000001</v>
      </c>
      <c r="C22" s="394">
        <v>1.002207194246744E-2</v>
      </c>
      <c r="D22" s="393">
        <v>267.31228000000004</v>
      </c>
      <c r="E22" s="394">
        <v>1.0589656909764754E-2</v>
      </c>
      <c r="F22" s="393">
        <v>260.62948</v>
      </c>
      <c r="G22" s="394">
        <v>9.8071801766097377E-3</v>
      </c>
      <c r="H22" s="393">
        <v>935.59298999999999</v>
      </c>
      <c r="I22" s="394">
        <v>9.8944680826848833E-3</v>
      </c>
      <c r="J22" s="393">
        <v>233.23137</v>
      </c>
      <c r="K22" s="394">
        <v>3.3707315168920574E-2</v>
      </c>
      <c r="L22" s="393">
        <v>1704.1158</v>
      </c>
      <c r="M22" s="394">
        <v>9.9255470626393241E-3</v>
      </c>
      <c r="N22" s="393">
        <v>1002.42106</v>
      </c>
      <c r="O22" s="394">
        <v>1.0068127307173221E-2</v>
      </c>
      <c r="P22" s="393">
        <v>347.15442999999999</v>
      </c>
      <c r="Q22" s="394">
        <v>1.283357475007081E-2</v>
      </c>
      <c r="R22" s="393">
        <v>12916.76787</v>
      </c>
      <c r="S22" s="394">
        <v>0.16324288610874879</v>
      </c>
      <c r="T22" s="393">
        <v>1731.11772</v>
      </c>
      <c r="U22" s="394">
        <v>3.978771541613358E-2</v>
      </c>
      <c r="V22" s="393">
        <v>675.62037999999995</v>
      </c>
      <c r="W22" s="394">
        <v>1.280512172375702E-2</v>
      </c>
      <c r="X22" s="393">
        <v>8304.2887100000007</v>
      </c>
      <c r="Y22" s="394">
        <v>0.14531410391548313</v>
      </c>
      <c r="Z22" s="393">
        <v>39094.075729999997</v>
      </c>
      <c r="AA22" s="394">
        <v>0.16198108650877435</v>
      </c>
      <c r="AB22" s="393">
        <v>30888.72739</v>
      </c>
      <c r="AC22" s="394">
        <v>0.16636514493144411</v>
      </c>
      <c r="AD22" s="393">
        <v>1560.8591200000001</v>
      </c>
      <c r="AE22" s="394">
        <v>4.1381915297663427E-2</v>
      </c>
      <c r="AF22" s="393">
        <v>33.726690000000005</v>
      </c>
      <c r="AG22" s="394">
        <v>1.194361433254118E-2</v>
      </c>
      <c r="AH22" s="393">
        <v>32.9161</v>
      </c>
      <c r="AI22" s="394">
        <v>1.845895721430171E-2</v>
      </c>
      <c r="AJ22" s="393">
        <v>1327.17309</v>
      </c>
      <c r="AK22" s="394">
        <v>2.3431772537018156E-2</v>
      </c>
      <c r="AL22" s="393">
        <v>1651.5155600000001</v>
      </c>
      <c r="AM22" s="394">
        <v>3.9858828008039263E-2</v>
      </c>
      <c r="AN22" s="393">
        <v>2830.36058</v>
      </c>
      <c r="AO22" s="394">
        <v>5.0074936299889274E-2</v>
      </c>
      <c r="AP22" s="393">
        <v>106051.55301999998</v>
      </c>
      <c r="AQ22" s="394">
        <v>7.9533425589865508E-2</v>
      </c>
    </row>
    <row r="23" spans="1:43" ht="19.5">
      <c r="A23" s="377" t="s">
        <v>445</v>
      </c>
      <c r="B23" s="393">
        <v>0</v>
      </c>
      <c r="C23" s="394">
        <v>0</v>
      </c>
      <c r="D23" s="393">
        <v>0</v>
      </c>
      <c r="E23" s="394">
        <v>0</v>
      </c>
      <c r="F23" s="393">
        <v>0</v>
      </c>
      <c r="G23" s="394">
        <v>0</v>
      </c>
      <c r="H23" s="393">
        <v>0</v>
      </c>
      <c r="I23" s="394">
        <v>0</v>
      </c>
      <c r="J23" s="393">
        <v>0</v>
      </c>
      <c r="K23" s="394">
        <v>0</v>
      </c>
      <c r="L23" s="393">
        <v>0</v>
      </c>
      <c r="M23" s="394">
        <v>0</v>
      </c>
      <c r="N23" s="393">
        <v>0</v>
      </c>
      <c r="O23" s="394">
        <v>0</v>
      </c>
      <c r="P23" s="393">
        <v>0</v>
      </c>
      <c r="Q23" s="394">
        <v>0</v>
      </c>
      <c r="R23" s="393">
        <v>0</v>
      </c>
      <c r="S23" s="394">
        <v>0</v>
      </c>
      <c r="T23" s="393">
        <v>0</v>
      </c>
      <c r="U23" s="394">
        <v>0</v>
      </c>
      <c r="V23" s="393">
        <v>0</v>
      </c>
      <c r="W23" s="394">
        <v>0</v>
      </c>
      <c r="X23" s="393">
        <v>0</v>
      </c>
      <c r="Y23" s="394">
        <v>0</v>
      </c>
      <c r="Z23" s="393">
        <v>0</v>
      </c>
      <c r="AA23" s="394">
        <v>0</v>
      </c>
      <c r="AB23" s="393">
        <v>0</v>
      </c>
      <c r="AC23" s="394">
        <v>0</v>
      </c>
      <c r="AD23" s="393">
        <v>0</v>
      </c>
      <c r="AE23" s="394">
        <v>0</v>
      </c>
      <c r="AF23" s="393">
        <v>0</v>
      </c>
      <c r="AG23" s="394">
        <v>0</v>
      </c>
      <c r="AH23" s="393">
        <v>0</v>
      </c>
      <c r="AI23" s="394">
        <v>0</v>
      </c>
      <c r="AJ23" s="393">
        <v>0</v>
      </c>
      <c r="AK23" s="394">
        <v>0</v>
      </c>
      <c r="AL23" s="393">
        <v>0</v>
      </c>
      <c r="AM23" s="394">
        <v>0</v>
      </c>
      <c r="AN23" s="393">
        <v>0</v>
      </c>
      <c r="AO23" s="394">
        <v>0</v>
      </c>
      <c r="AP23" s="393">
        <v>0</v>
      </c>
      <c r="AQ23" s="394">
        <v>0</v>
      </c>
    </row>
    <row r="24" spans="1:43" ht="19.5">
      <c r="A24" s="377" t="s">
        <v>454</v>
      </c>
      <c r="B24" s="393">
        <v>0</v>
      </c>
      <c r="C24" s="394">
        <v>0</v>
      </c>
      <c r="D24" s="393">
        <v>0</v>
      </c>
      <c r="E24" s="394">
        <v>0</v>
      </c>
      <c r="F24" s="393">
        <v>0</v>
      </c>
      <c r="G24" s="394">
        <v>0</v>
      </c>
      <c r="H24" s="393">
        <v>0</v>
      </c>
      <c r="I24" s="394">
        <v>0</v>
      </c>
      <c r="J24" s="393">
        <v>0</v>
      </c>
      <c r="K24" s="394">
        <v>0</v>
      </c>
      <c r="L24" s="393">
        <v>0</v>
      </c>
      <c r="M24" s="394">
        <v>0</v>
      </c>
      <c r="N24" s="393">
        <v>0</v>
      </c>
      <c r="O24" s="394">
        <v>0</v>
      </c>
      <c r="P24" s="393">
        <v>0</v>
      </c>
      <c r="Q24" s="394">
        <v>0</v>
      </c>
      <c r="R24" s="393">
        <v>0</v>
      </c>
      <c r="S24" s="394">
        <v>0</v>
      </c>
      <c r="T24" s="393">
        <v>0</v>
      </c>
      <c r="U24" s="394">
        <v>0</v>
      </c>
      <c r="V24" s="393">
        <v>0</v>
      </c>
      <c r="W24" s="394">
        <v>0</v>
      </c>
      <c r="X24" s="393">
        <v>0</v>
      </c>
      <c r="Y24" s="394">
        <v>0</v>
      </c>
      <c r="Z24" s="393">
        <v>0</v>
      </c>
      <c r="AA24" s="394">
        <v>0</v>
      </c>
      <c r="AB24" s="393">
        <v>0</v>
      </c>
      <c r="AC24" s="394">
        <v>0</v>
      </c>
      <c r="AD24" s="393">
        <v>0</v>
      </c>
      <c r="AE24" s="394">
        <v>0</v>
      </c>
      <c r="AF24" s="393">
        <v>0</v>
      </c>
      <c r="AG24" s="394">
        <v>0</v>
      </c>
      <c r="AH24" s="393">
        <v>0</v>
      </c>
      <c r="AI24" s="394">
        <v>0</v>
      </c>
      <c r="AJ24" s="393">
        <v>0</v>
      </c>
      <c r="AK24" s="394">
        <v>0</v>
      </c>
      <c r="AL24" s="393">
        <v>0</v>
      </c>
      <c r="AM24" s="394">
        <v>0</v>
      </c>
      <c r="AN24" s="393">
        <v>0</v>
      </c>
      <c r="AO24" s="394">
        <v>0</v>
      </c>
      <c r="AP24" s="393">
        <v>0</v>
      </c>
      <c r="AQ24" s="394">
        <v>0</v>
      </c>
    </row>
    <row r="25" spans="1:43" ht="19.5">
      <c r="A25" s="378" t="s">
        <v>447</v>
      </c>
      <c r="B25" s="393">
        <v>0</v>
      </c>
      <c r="C25" s="394">
        <v>0</v>
      </c>
      <c r="D25" s="393">
        <v>0</v>
      </c>
      <c r="E25" s="394">
        <v>0</v>
      </c>
      <c r="F25" s="393">
        <v>0</v>
      </c>
      <c r="G25" s="394">
        <v>0</v>
      </c>
      <c r="H25" s="393">
        <v>0</v>
      </c>
      <c r="I25" s="394">
        <v>0</v>
      </c>
      <c r="J25" s="393">
        <v>0</v>
      </c>
      <c r="K25" s="394">
        <v>0</v>
      </c>
      <c r="L25" s="393">
        <v>0</v>
      </c>
      <c r="M25" s="394">
        <v>0</v>
      </c>
      <c r="N25" s="393">
        <v>0</v>
      </c>
      <c r="O25" s="394">
        <v>0</v>
      </c>
      <c r="P25" s="393">
        <v>0</v>
      </c>
      <c r="Q25" s="394">
        <v>0</v>
      </c>
      <c r="R25" s="393">
        <v>0</v>
      </c>
      <c r="S25" s="394">
        <v>0</v>
      </c>
      <c r="T25" s="393">
        <v>0</v>
      </c>
      <c r="U25" s="394">
        <v>0</v>
      </c>
      <c r="V25" s="393">
        <v>0</v>
      </c>
      <c r="W25" s="394">
        <v>0</v>
      </c>
      <c r="X25" s="393">
        <v>0</v>
      </c>
      <c r="Y25" s="394">
        <v>0</v>
      </c>
      <c r="Z25" s="393">
        <v>0</v>
      </c>
      <c r="AA25" s="394">
        <v>0</v>
      </c>
      <c r="AB25" s="393">
        <v>0</v>
      </c>
      <c r="AC25" s="394">
        <v>0</v>
      </c>
      <c r="AD25" s="393">
        <v>0</v>
      </c>
      <c r="AE25" s="394">
        <v>0</v>
      </c>
      <c r="AF25" s="393">
        <v>0</v>
      </c>
      <c r="AG25" s="394">
        <v>0</v>
      </c>
      <c r="AH25" s="393">
        <v>0</v>
      </c>
      <c r="AI25" s="394">
        <v>0</v>
      </c>
      <c r="AJ25" s="393">
        <v>0</v>
      </c>
      <c r="AK25" s="394">
        <v>0</v>
      </c>
      <c r="AL25" s="393">
        <v>0</v>
      </c>
      <c r="AM25" s="394">
        <v>0</v>
      </c>
      <c r="AN25" s="393">
        <v>0</v>
      </c>
      <c r="AO25" s="394">
        <v>0</v>
      </c>
      <c r="AP25" s="393">
        <v>0</v>
      </c>
      <c r="AQ25" s="394">
        <v>0</v>
      </c>
    </row>
    <row r="26" spans="1:43" ht="39">
      <c r="A26" s="378" t="s">
        <v>455</v>
      </c>
      <c r="B26" s="393">
        <v>2500.3859700000003</v>
      </c>
      <c r="C26" s="394">
        <v>9.8678388164240294E-2</v>
      </c>
      <c r="D26" s="393">
        <v>2122.11897</v>
      </c>
      <c r="E26" s="394">
        <v>8.4068385537706541E-2</v>
      </c>
      <c r="F26" s="393">
        <v>1842.02622</v>
      </c>
      <c r="G26" s="394">
        <v>6.931327580279624E-2</v>
      </c>
      <c r="H26" s="393">
        <v>7452.2746900000002</v>
      </c>
      <c r="I26" s="394">
        <v>7.8812362695882723E-2</v>
      </c>
      <c r="J26" s="393">
        <v>148.26085999999998</v>
      </c>
      <c r="K26" s="394">
        <v>2.1427115637297028E-2</v>
      </c>
      <c r="L26" s="393">
        <v>16888.329839999999</v>
      </c>
      <c r="M26" s="394">
        <v>9.8365329771777268E-2</v>
      </c>
      <c r="N26" s="393">
        <v>8397.3427699999993</v>
      </c>
      <c r="O26" s="394">
        <v>8.4341320652551538E-2</v>
      </c>
      <c r="P26" s="393">
        <v>3576.5059799999999</v>
      </c>
      <c r="Q26" s="394">
        <v>0.13221596175052486</v>
      </c>
      <c r="R26" s="393">
        <v>16856.12212</v>
      </c>
      <c r="S26" s="394">
        <v>0.21302868110382178</v>
      </c>
      <c r="T26" s="393">
        <v>6712.2911599999998</v>
      </c>
      <c r="U26" s="394">
        <v>0.15427415904697062</v>
      </c>
      <c r="V26" s="393">
        <v>9833.0498800000005</v>
      </c>
      <c r="W26" s="394">
        <v>0.18636708476611433</v>
      </c>
      <c r="X26" s="393">
        <v>11761.22788</v>
      </c>
      <c r="Y26" s="394">
        <v>0.20580598170556588</v>
      </c>
      <c r="Z26" s="393">
        <v>51138.861549999994</v>
      </c>
      <c r="AA26" s="394">
        <v>0.21188704943174225</v>
      </c>
      <c r="AB26" s="393">
        <v>38934.53787</v>
      </c>
      <c r="AC26" s="394">
        <v>0.20969947883571094</v>
      </c>
      <c r="AD26" s="393">
        <v>5646.9999400000006</v>
      </c>
      <c r="AE26" s="394">
        <v>0.14971477579795317</v>
      </c>
      <c r="AF26" s="393">
        <v>523.79804000000001</v>
      </c>
      <c r="AG26" s="394">
        <v>0.18549231418502607</v>
      </c>
      <c r="AH26" s="393">
        <v>101.41086</v>
      </c>
      <c r="AI26" s="394">
        <v>5.6870003609344376E-2</v>
      </c>
      <c r="AJ26" s="393">
        <v>3848.1703199999997</v>
      </c>
      <c r="AK26" s="394">
        <v>6.7940988482477718E-2</v>
      </c>
      <c r="AL26" s="393">
        <v>6144.6427300000005</v>
      </c>
      <c r="AM26" s="394">
        <v>0.14829909186318466</v>
      </c>
      <c r="AN26" s="393">
        <v>7096.90877</v>
      </c>
      <c r="AO26" s="394">
        <v>0.12555900371671919</v>
      </c>
      <c r="AP26" s="393">
        <v>201525.26642</v>
      </c>
      <c r="AQ26" s="394">
        <v>0.15113399403279099</v>
      </c>
    </row>
    <row r="27" spans="1:43" ht="19.5">
      <c r="A27" s="379" t="s">
        <v>449</v>
      </c>
      <c r="B27" s="393">
        <v>0</v>
      </c>
      <c r="C27" s="394">
        <v>0</v>
      </c>
      <c r="D27" s="393">
        <v>0</v>
      </c>
      <c r="E27" s="394">
        <v>0</v>
      </c>
      <c r="F27" s="393">
        <v>0</v>
      </c>
      <c r="G27" s="394">
        <v>0</v>
      </c>
      <c r="H27" s="393">
        <v>0</v>
      </c>
      <c r="I27" s="394">
        <v>0</v>
      </c>
      <c r="J27" s="393">
        <v>0</v>
      </c>
      <c r="K27" s="394">
        <v>0</v>
      </c>
      <c r="L27" s="393">
        <v>0</v>
      </c>
      <c r="M27" s="394">
        <v>0</v>
      </c>
      <c r="N27" s="393">
        <v>0</v>
      </c>
      <c r="O27" s="394">
        <v>0</v>
      </c>
      <c r="P27" s="393">
        <v>0</v>
      </c>
      <c r="Q27" s="394">
        <v>0</v>
      </c>
      <c r="R27" s="393">
        <v>0</v>
      </c>
      <c r="S27" s="394">
        <v>0</v>
      </c>
      <c r="T27" s="393">
        <v>0</v>
      </c>
      <c r="U27" s="394">
        <v>0</v>
      </c>
      <c r="V27" s="393">
        <v>0</v>
      </c>
      <c r="W27" s="394">
        <v>0</v>
      </c>
      <c r="X27" s="393">
        <v>0</v>
      </c>
      <c r="Y27" s="394">
        <v>0</v>
      </c>
      <c r="Z27" s="393">
        <v>0</v>
      </c>
      <c r="AA27" s="394">
        <v>0</v>
      </c>
      <c r="AB27" s="393">
        <v>0</v>
      </c>
      <c r="AC27" s="394">
        <v>0</v>
      </c>
      <c r="AD27" s="393">
        <v>0</v>
      </c>
      <c r="AE27" s="394">
        <v>0</v>
      </c>
      <c r="AF27" s="393">
        <v>0</v>
      </c>
      <c r="AG27" s="394">
        <v>0</v>
      </c>
      <c r="AH27" s="393">
        <v>0</v>
      </c>
      <c r="AI27" s="394">
        <v>0</v>
      </c>
      <c r="AJ27" s="393">
        <v>0</v>
      </c>
      <c r="AK27" s="394">
        <v>0</v>
      </c>
      <c r="AL27" s="393">
        <v>0</v>
      </c>
      <c r="AM27" s="394">
        <v>0</v>
      </c>
      <c r="AN27" s="393">
        <v>0</v>
      </c>
      <c r="AO27" s="394">
        <v>0</v>
      </c>
      <c r="AP27" s="393">
        <v>0</v>
      </c>
      <c r="AQ27" s="394">
        <v>0</v>
      </c>
    </row>
    <row r="28" spans="1:43" ht="19.5">
      <c r="A28" s="377" t="s">
        <v>450</v>
      </c>
      <c r="B28" s="393">
        <v>0</v>
      </c>
      <c r="C28" s="394">
        <v>0</v>
      </c>
      <c r="D28" s="393">
        <v>0</v>
      </c>
      <c r="E28" s="394">
        <v>0</v>
      </c>
      <c r="F28" s="393">
        <v>0</v>
      </c>
      <c r="G28" s="394">
        <v>0</v>
      </c>
      <c r="H28" s="393">
        <v>0</v>
      </c>
      <c r="I28" s="394">
        <v>0</v>
      </c>
      <c r="J28" s="393">
        <v>0</v>
      </c>
      <c r="K28" s="394">
        <v>0</v>
      </c>
      <c r="L28" s="393">
        <v>0</v>
      </c>
      <c r="M28" s="394">
        <v>0</v>
      </c>
      <c r="N28" s="393">
        <v>0</v>
      </c>
      <c r="O28" s="394">
        <v>0</v>
      </c>
      <c r="P28" s="393">
        <v>0</v>
      </c>
      <c r="Q28" s="394">
        <v>0</v>
      </c>
      <c r="R28" s="393">
        <v>0</v>
      </c>
      <c r="S28" s="394">
        <v>0</v>
      </c>
      <c r="T28" s="393">
        <v>0</v>
      </c>
      <c r="U28" s="394">
        <v>0</v>
      </c>
      <c r="V28" s="393">
        <v>0</v>
      </c>
      <c r="W28" s="394">
        <v>0</v>
      </c>
      <c r="X28" s="393">
        <v>0</v>
      </c>
      <c r="Y28" s="394">
        <v>0</v>
      </c>
      <c r="Z28" s="393">
        <v>0</v>
      </c>
      <c r="AA28" s="394">
        <v>0</v>
      </c>
      <c r="AB28" s="393">
        <v>0</v>
      </c>
      <c r="AC28" s="394">
        <v>0</v>
      </c>
      <c r="AD28" s="393">
        <v>0</v>
      </c>
      <c r="AE28" s="394">
        <v>0</v>
      </c>
      <c r="AF28" s="393">
        <v>0</v>
      </c>
      <c r="AG28" s="394">
        <v>0</v>
      </c>
      <c r="AH28" s="393">
        <v>0</v>
      </c>
      <c r="AI28" s="394">
        <v>0</v>
      </c>
      <c r="AJ28" s="393">
        <v>0</v>
      </c>
      <c r="AK28" s="394">
        <v>0</v>
      </c>
      <c r="AL28" s="393">
        <v>0</v>
      </c>
      <c r="AM28" s="394">
        <v>0</v>
      </c>
      <c r="AN28" s="393">
        <v>0</v>
      </c>
      <c r="AO28" s="394">
        <v>0</v>
      </c>
      <c r="AP28" s="393">
        <v>0</v>
      </c>
      <c r="AQ28" s="394">
        <v>0</v>
      </c>
    </row>
    <row r="29" spans="1:43" ht="19.5">
      <c r="A29" s="377" t="s">
        <v>456</v>
      </c>
      <c r="B29" s="393">
        <v>0</v>
      </c>
      <c r="C29" s="394">
        <v>0</v>
      </c>
      <c r="D29" s="393">
        <v>0</v>
      </c>
      <c r="E29" s="394">
        <v>0</v>
      </c>
      <c r="F29" s="393">
        <v>0</v>
      </c>
      <c r="G29" s="394">
        <v>0</v>
      </c>
      <c r="H29" s="393">
        <v>0</v>
      </c>
      <c r="I29" s="394">
        <v>0</v>
      </c>
      <c r="J29" s="393">
        <v>0</v>
      </c>
      <c r="K29" s="394">
        <v>0</v>
      </c>
      <c r="L29" s="393">
        <v>0</v>
      </c>
      <c r="M29" s="394">
        <v>0</v>
      </c>
      <c r="N29" s="393">
        <v>0</v>
      </c>
      <c r="O29" s="394">
        <v>0</v>
      </c>
      <c r="P29" s="393">
        <v>0</v>
      </c>
      <c r="Q29" s="394">
        <v>0</v>
      </c>
      <c r="R29" s="393">
        <v>0</v>
      </c>
      <c r="S29" s="394">
        <v>0</v>
      </c>
      <c r="T29" s="393">
        <v>0</v>
      </c>
      <c r="U29" s="394">
        <v>0</v>
      </c>
      <c r="V29" s="393">
        <v>0</v>
      </c>
      <c r="W29" s="394">
        <v>0</v>
      </c>
      <c r="X29" s="393">
        <v>0</v>
      </c>
      <c r="Y29" s="394">
        <v>0</v>
      </c>
      <c r="Z29" s="393">
        <v>0</v>
      </c>
      <c r="AA29" s="394">
        <v>0</v>
      </c>
      <c r="AB29" s="393">
        <v>0</v>
      </c>
      <c r="AC29" s="394">
        <v>0</v>
      </c>
      <c r="AD29" s="393">
        <v>0</v>
      </c>
      <c r="AE29" s="394">
        <v>0</v>
      </c>
      <c r="AF29" s="393">
        <v>0</v>
      </c>
      <c r="AG29" s="394">
        <v>0</v>
      </c>
      <c r="AH29" s="393">
        <v>0</v>
      </c>
      <c r="AI29" s="394">
        <v>0</v>
      </c>
      <c r="AJ29" s="393">
        <v>0</v>
      </c>
      <c r="AK29" s="394">
        <v>0</v>
      </c>
      <c r="AL29" s="393">
        <v>0</v>
      </c>
      <c r="AM29" s="394">
        <v>0</v>
      </c>
      <c r="AN29" s="393">
        <v>0</v>
      </c>
      <c r="AO29" s="394">
        <v>0</v>
      </c>
      <c r="AP29" s="393">
        <v>0</v>
      </c>
      <c r="AQ29" s="394">
        <v>0</v>
      </c>
    </row>
    <row r="30" spans="1:43" ht="18">
      <c r="A30" s="370" t="s">
        <v>457</v>
      </c>
      <c r="B30" s="391">
        <v>25417.100289999998</v>
      </c>
      <c r="C30" s="392">
        <v>1.0030925299209081</v>
      </c>
      <c r="D30" s="391">
        <v>25334.829969999999</v>
      </c>
      <c r="E30" s="392">
        <v>1.0036469602126983</v>
      </c>
      <c r="F30" s="391">
        <v>26677.409329999999</v>
      </c>
      <c r="G30" s="392">
        <v>1.0038394733568883</v>
      </c>
      <c r="H30" s="391">
        <v>95004.985319999992</v>
      </c>
      <c r="I30" s="392">
        <v>1.0047358252916001</v>
      </c>
      <c r="J30" s="391">
        <v>6929.8156900000004</v>
      </c>
      <c r="K30" s="392">
        <v>1.0015182842915205</v>
      </c>
      <c r="L30" s="391">
        <v>172251.87394999998</v>
      </c>
      <c r="M30" s="392">
        <v>1.0032734169347772</v>
      </c>
      <c r="N30" s="391">
        <v>99956.137760000012</v>
      </c>
      <c r="O30" s="392">
        <v>1.0039405198659976</v>
      </c>
      <c r="P30" s="391">
        <v>27094.801329999998</v>
      </c>
      <c r="Q30" s="392">
        <v>1.0016382570917299</v>
      </c>
      <c r="R30" s="391">
        <v>79263.674469999998</v>
      </c>
      <c r="S30" s="392">
        <v>1.0017390661729952</v>
      </c>
      <c r="T30" s="391">
        <v>44981.192080000001</v>
      </c>
      <c r="U30" s="392">
        <v>1.0338400727349042</v>
      </c>
      <c r="V30" s="391">
        <v>52843.747259999996</v>
      </c>
      <c r="W30" s="392">
        <v>1.0015544765001783</v>
      </c>
      <c r="X30" s="391">
        <v>57238.490109999999</v>
      </c>
      <c r="Y30" s="392">
        <v>1.0015981127671911</v>
      </c>
      <c r="Z30" s="391">
        <v>241579.29246</v>
      </c>
      <c r="AA30" s="392">
        <v>1.0009515646551843</v>
      </c>
      <c r="AB30" s="391">
        <v>185872.54865000001</v>
      </c>
      <c r="AC30" s="392">
        <v>1.0011002753368581</v>
      </c>
      <c r="AD30" s="391">
        <v>37814.59519</v>
      </c>
      <c r="AE30" s="392">
        <v>1.0025506819398351</v>
      </c>
      <c r="AF30" s="391">
        <v>2826.8733099999999</v>
      </c>
      <c r="AG30" s="392">
        <v>1.0010791032738202</v>
      </c>
      <c r="AH30" s="391">
        <v>1785.1808500000002</v>
      </c>
      <c r="AI30" s="392">
        <v>1.0011081789744458</v>
      </c>
      <c r="AJ30" s="391">
        <v>56732.675139999999</v>
      </c>
      <c r="AK30" s="392">
        <v>1.0016381053182932</v>
      </c>
      <c r="AL30" s="391">
        <v>41562.781889999998</v>
      </c>
      <c r="AM30" s="392">
        <v>1.0031051568712794</v>
      </c>
      <c r="AN30" s="391">
        <v>56625.36477</v>
      </c>
      <c r="AO30" s="392">
        <v>1.0018198931444078</v>
      </c>
      <c r="AP30" s="391">
        <v>1337793.3698199999</v>
      </c>
      <c r="AQ30" s="392">
        <v>1.0032789374911733</v>
      </c>
    </row>
    <row r="31" spans="1:43" ht="19.5">
      <c r="A31" s="377" t="s">
        <v>458</v>
      </c>
      <c r="B31" s="393">
        <v>78.360810000000001</v>
      </c>
      <c r="C31" s="394">
        <v>3.0925299209082833E-3</v>
      </c>
      <c r="D31" s="393">
        <v>92.059380000000004</v>
      </c>
      <c r="E31" s="394">
        <v>3.6469602126982686E-3</v>
      </c>
      <c r="F31" s="393">
        <v>102.03544000000001</v>
      </c>
      <c r="G31" s="394">
        <v>3.8394733568883014E-3</v>
      </c>
      <c r="H31" s="393">
        <v>447.80628000000002</v>
      </c>
      <c r="I31" s="394">
        <v>4.735825291600197E-3</v>
      </c>
      <c r="J31" s="393">
        <v>10.50548</v>
      </c>
      <c r="K31" s="394">
        <v>1.5182842915204406E-3</v>
      </c>
      <c r="L31" s="393">
        <v>562.01250000000005</v>
      </c>
      <c r="M31" s="394">
        <v>3.2734169347773102E-3</v>
      </c>
      <c r="N31" s="393">
        <v>392.33315000000005</v>
      </c>
      <c r="O31" s="394">
        <v>3.9405198659975159E-3</v>
      </c>
      <c r="P31" s="393">
        <v>44.315649999999998</v>
      </c>
      <c r="Q31" s="394">
        <v>1.6382570917299701E-3</v>
      </c>
      <c r="R31" s="393">
        <v>137.60547</v>
      </c>
      <c r="S31" s="394">
        <v>1.7390661729954004E-3</v>
      </c>
      <c r="T31" s="393">
        <v>1472.3426299999999</v>
      </c>
      <c r="U31" s="394">
        <v>3.3840072734904275E-2</v>
      </c>
      <c r="V31" s="393">
        <v>82.016869999999997</v>
      </c>
      <c r="W31" s="394">
        <v>1.5544765001783332E-3</v>
      </c>
      <c r="X31" s="393">
        <v>91.327610000000007</v>
      </c>
      <c r="Y31" s="394">
        <v>1.5981127671911971E-3</v>
      </c>
      <c r="Z31" s="393">
        <v>229.65978000000001</v>
      </c>
      <c r="AA31" s="394">
        <v>9.5156465518429312E-4</v>
      </c>
      <c r="AB31" s="393">
        <v>204.28620999999998</v>
      </c>
      <c r="AC31" s="394">
        <v>1.1002753368579432E-3</v>
      </c>
      <c r="AD31" s="393">
        <v>96.207610000000003</v>
      </c>
      <c r="AE31" s="394">
        <v>2.5506819398349269E-3</v>
      </c>
      <c r="AF31" s="393">
        <v>3.0471999999999997</v>
      </c>
      <c r="AG31" s="394">
        <v>1.079103273820214E-3</v>
      </c>
      <c r="AH31" s="393">
        <v>1.9761099999999998</v>
      </c>
      <c r="AI31" s="394">
        <v>1.1081789744457498E-3</v>
      </c>
      <c r="AJ31" s="393">
        <v>92.782110000000003</v>
      </c>
      <c r="AK31" s="394">
        <v>1.6381053182931832E-3</v>
      </c>
      <c r="AL31" s="393">
        <v>128.65944999999999</v>
      </c>
      <c r="AM31" s="394">
        <v>3.1051568712794487E-3</v>
      </c>
      <c r="AN31" s="393">
        <v>102.86491000000001</v>
      </c>
      <c r="AO31" s="394">
        <v>1.8198931444077147E-3</v>
      </c>
      <c r="AP31" s="393">
        <v>4372.2046500000006</v>
      </c>
      <c r="AQ31" s="394">
        <v>3.2789374911733763E-3</v>
      </c>
    </row>
    <row r="32" spans="1:43" ht="22.5" customHeight="1">
      <c r="A32" s="721" t="s">
        <v>459</v>
      </c>
      <c r="B32" s="722">
        <v>25338.73948</v>
      </c>
      <c r="C32" s="723">
        <v>1</v>
      </c>
      <c r="D32" s="722">
        <v>25242.77059</v>
      </c>
      <c r="E32" s="723">
        <v>1</v>
      </c>
      <c r="F32" s="722">
        <v>26575.373889999999</v>
      </c>
      <c r="G32" s="723">
        <v>1</v>
      </c>
      <c r="H32" s="722">
        <v>94557.179040000003</v>
      </c>
      <c r="I32" s="723">
        <v>1</v>
      </c>
      <c r="J32" s="722">
        <v>6919.3102099999996</v>
      </c>
      <c r="K32" s="723">
        <v>1</v>
      </c>
      <c r="L32" s="722">
        <v>171689.86145</v>
      </c>
      <c r="M32" s="723">
        <v>1</v>
      </c>
      <c r="N32" s="722">
        <v>99563.804610000007</v>
      </c>
      <c r="O32" s="723">
        <v>1</v>
      </c>
      <c r="P32" s="722">
        <v>27050.485679999998</v>
      </c>
      <c r="Q32" s="723">
        <v>1</v>
      </c>
      <c r="R32" s="722">
        <v>79126.069000000003</v>
      </c>
      <c r="S32" s="723">
        <v>1</v>
      </c>
      <c r="T32" s="722">
        <v>43508.849450000002</v>
      </c>
      <c r="U32" s="723">
        <v>1</v>
      </c>
      <c r="V32" s="722">
        <v>52761.730389999997</v>
      </c>
      <c r="W32" s="723">
        <v>1</v>
      </c>
      <c r="X32" s="722">
        <v>57147.162499999999</v>
      </c>
      <c r="Y32" s="723">
        <v>1</v>
      </c>
      <c r="Z32" s="722">
        <v>241349.63268000001</v>
      </c>
      <c r="AA32" s="723">
        <v>1</v>
      </c>
      <c r="AB32" s="722">
        <v>185668.26243999999</v>
      </c>
      <c r="AC32" s="723">
        <v>1</v>
      </c>
      <c r="AD32" s="722">
        <v>37718.387579999995</v>
      </c>
      <c r="AE32" s="723">
        <v>1</v>
      </c>
      <c r="AF32" s="722">
        <v>2823.82611</v>
      </c>
      <c r="AG32" s="723">
        <v>1</v>
      </c>
      <c r="AH32" s="722">
        <v>1783.2047399999999</v>
      </c>
      <c r="AI32" s="723">
        <v>1</v>
      </c>
      <c r="AJ32" s="722">
        <v>56639.893029999999</v>
      </c>
      <c r="AK32" s="723">
        <v>1</v>
      </c>
      <c r="AL32" s="722">
        <v>41434.122439999999</v>
      </c>
      <c r="AM32" s="723">
        <v>1</v>
      </c>
      <c r="AN32" s="722">
        <v>56522.499859999996</v>
      </c>
      <c r="AO32" s="723">
        <v>1</v>
      </c>
      <c r="AP32" s="722">
        <v>1333421.1651700002</v>
      </c>
      <c r="AQ32" s="723">
        <v>1</v>
      </c>
    </row>
    <row r="33" spans="1:43" ht="19.5">
      <c r="A33" s="379" t="s">
        <v>460</v>
      </c>
      <c r="B33" s="393">
        <v>35.56418</v>
      </c>
      <c r="C33" s="394">
        <v>1.4035496922832722E-3</v>
      </c>
      <c r="D33" s="393">
        <v>53.725250000000003</v>
      </c>
      <c r="E33" s="394">
        <v>2.1283420458324581E-3</v>
      </c>
      <c r="F33" s="393">
        <v>61.767849999999996</v>
      </c>
      <c r="G33" s="394">
        <v>2.3242514011530997E-3</v>
      </c>
      <c r="H33" s="393">
        <v>206.17992000000001</v>
      </c>
      <c r="I33" s="394">
        <v>2.1804787546885348E-3</v>
      </c>
      <c r="J33" s="393">
        <v>5.6943599999999996</v>
      </c>
      <c r="K33" s="394">
        <v>8.2296642688028867E-4</v>
      </c>
      <c r="L33" s="393">
        <v>320.21632</v>
      </c>
      <c r="M33" s="394">
        <v>1.8650857848892509E-3</v>
      </c>
      <c r="N33" s="393">
        <v>238.20835</v>
      </c>
      <c r="O33" s="394">
        <v>2.39251956002568E-3</v>
      </c>
      <c r="P33" s="393">
        <v>2.5096799999999999</v>
      </c>
      <c r="Q33" s="394">
        <v>9.2777631784095942E-5</v>
      </c>
      <c r="R33" s="393">
        <v>0</v>
      </c>
      <c r="S33" s="394">
        <v>0</v>
      </c>
      <c r="T33" s="393">
        <v>15.74136</v>
      </c>
      <c r="U33" s="394">
        <v>3.6179674247855802E-4</v>
      </c>
      <c r="V33" s="393">
        <v>2.72479</v>
      </c>
      <c r="W33" s="394">
        <v>5.1643302444008416E-5</v>
      </c>
      <c r="X33" s="393">
        <v>0</v>
      </c>
      <c r="Y33" s="394">
        <v>0</v>
      </c>
      <c r="Z33" s="393">
        <v>0</v>
      </c>
      <c r="AA33" s="394">
        <v>0</v>
      </c>
      <c r="AB33" s="393">
        <v>0</v>
      </c>
      <c r="AC33" s="394">
        <v>0</v>
      </c>
      <c r="AD33" s="393">
        <v>17.053139999999999</v>
      </c>
      <c r="AE33" s="394">
        <v>4.5211741789944252E-4</v>
      </c>
      <c r="AF33" s="393">
        <v>0</v>
      </c>
      <c r="AG33" s="394">
        <v>0</v>
      </c>
      <c r="AH33" s="393">
        <v>0</v>
      </c>
      <c r="AI33" s="394">
        <v>0</v>
      </c>
      <c r="AJ33" s="393">
        <v>37.961400000000005</v>
      </c>
      <c r="AK33" s="394">
        <v>6.7022372340804555E-4</v>
      </c>
      <c r="AL33" s="393">
        <v>62.862960000000001</v>
      </c>
      <c r="AM33" s="394">
        <v>1.5171785064600008E-3</v>
      </c>
      <c r="AN33" s="393">
        <v>26.235599999999998</v>
      </c>
      <c r="AO33" s="394">
        <v>4.6416206050657149E-4</v>
      </c>
      <c r="AP33" s="393">
        <v>1086.44516</v>
      </c>
      <c r="AQ33" s="394">
        <v>8.1478019726909556E-4</v>
      </c>
    </row>
    <row r="34" spans="1:43" ht="28.5">
      <c r="A34" s="379" t="s">
        <v>461</v>
      </c>
      <c r="B34" s="393">
        <v>0</v>
      </c>
      <c r="C34" s="394">
        <v>0</v>
      </c>
      <c r="D34" s="393">
        <v>0</v>
      </c>
      <c r="E34" s="394">
        <v>0</v>
      </c>
      <c r="F34" s="393">
        <v>0</v>
      </c>
      <c r="G34" s="394">
        <v>0</v>
      </c>
      <c r="H34" s="393">
        <v>0</v>
      </c>
      <c r="I34" s="394">
        <v>0</v>
      </c>
      <c r="J34" s="393">
        <v>0</v>
      </c>
      <c r="K34" s="394">
        <v>0</v>
      </c>
      <c r="L34" s="393">
        <v>0</v>
      </c>
      <c r="M34" s="394">
        <v>0</v>
      </c>
      <c r="N34" s="393">
        <v>0</v>
      </c>
      <c r="O34" s="394">
        <v>0</v>
      </c>
      <c r="P34" s="393">
        <v>0</v>
      </c>
      <c r="Q34" s="394">
        <v>0</v>
      </c>
      <c r="R34" s="393">
        <v>0</v>
      </c>
      <c r="S34" s="394">
        <v>0</v>
      </c>
      <c r="T34" s="393">
        <v>0</v>
      </c>
      <c r="U34" s="394">
        <v>0</v>
      </c>
      <c r="V34" s="393">
        <v>0</v>
      </c>
      <c r="W34" s="394">
        <v>0</v>
      </c>
      <c r="X34" s="393">
        <v>0</v>
      </c>
      <c r="Y34" s="394">
        <v>0</v>
      </c>
      <c r="Z34" s="393">
        <v>0</v>
      </c>
      <c r="AA34" s="394">
        <v>0</v>
      </c>
      <c r="AB34" s="393">
        <v>0</v>
      </c>
      <c r="AC34" s="394">
        <v>0</v>
      </c>
      <c r="AD34" s="393">
        <v>0</v>
      </c>
      <c r="AE34" s="394">
        <v>0</v>
      </c>
      <c r="AF34" s="393">
        <v>0</v>
      </c>
      <c r="AG34" s="394">
        <v>0</v>
      </c>
      <c r="AH34" s="393">
        <v>0</v>
      </c>
      <c r="AI34" s="394">
        <v>0</v>
      </c>
      <c r="AJ34" s="393">
        <v>0</v>
      </c>
      <c r="AK34" s="394">
        <v>0</v>
      </c>
      <c r="AL34" s="393">
        <v>0</v>
      </c>
      <c r="AM34" s="394">
        <v>0</v>
      </c>
      <c r="AN34" s="393">
        <v>0</v>
      </c>
      <c r="AO34" s="394">
        <v>0</v>
      </c>
      <c r="AP34" s="393">
        <v>0</v>
      </c>
      <c r="AQ34" s="394">
        <v>0</v>
      </c>
    </row>
    <row r="35" spans="1:43" ht="12.75" customHeight="1">
      <c r="A35" s="34" t="s">
        <v>560</v>
      </c>
    </row>
    <row r="36" spans="1:43" ht="12.75" customHeight="1"/>
    <row r="37" spans="1:43">
      <c r="A37" s="628" t="s">
        <v>83</v>
      </c>
      <c r="AQ37" s="25" t="s">
        <v>1059</v>
      </c>
    </row>
    <row r="39" spans="1:43" ht="12.75" customHeight="1"/>
    <row r="51" spans="1:1">
      <c r="A51" s="34"/>
    </row>
    <row r="52" spans="1:1">
      <c r="A52" s="549"/>
    </row>
  </sheetData>
  <mergeCells count="22">
    <mergeCell ref="A5:A7"/>
    <mergeCell ref="B5:C5"/>
    <mergeCell ref="D5:E5"/>
    <mergeCell ref="F5:G5"/>
    <mergeCell ref="H5:I5"/>
    <mergeCell ref="J5:K5"/>
    <mergeCell ref="L5:M5"/>
    <mergeCell ref="N5:O5"/>
    <mergeCell ref="P5:Q5"/>
    <mergeCell ref="R5:S5"/>
    <mergeCell ref="T5:U5"/>
    <mergeCell ref="V5:W5"/>
    <mergeCell ref="X5:Y5"/>
    <mergeCell ref="Z5:AA5"/>
    <mergeCell ref="AL5:AM5"/>
    <mergeCell ref="AN5:AO5"/>
    <mergeCell ref="AP5:AQ5"/>
    <mergeCell ref="AB5:AC5"/>
    <mergeCell ref="AD5:AE5"/>
    <mergeCell ref="AF5:AG5"/>
    <mergeCell ref="AH5:AI5"/>
    <mergeCell ref="AJ5:AK5"/>
  </mergeCells>
  <hyperlinks>
    <hyperlink ref="A37" location="'2 Sadržaj'!A1" display="Sadržaj / Contents"/>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53"/>
  <sheetViews>
    <sheetView showGridLines="0" zoomScaleNormal="100" workbookViewId="0"/>
  </sheetViews>
  <sheetFormatPr defaultColWidth="9.140625" defaultRowHeight="12.75"/>
  <cols>
    <col min="1" max="1" width="10.85546875" style="58" customWidth="1"/>
    <col min="2" max="2" width="11.140625" style="58" customWidth="1"/>
    <col min="3" max="3" width="10.85546875" style="58" customWidth="1"/>
    <col min="4" max="4" width="9" style="58" customWidth="1"/>
    <col min="5" max="9" width="11.42578125" style="58" customWidth="1"/>
    <col min="10" max="16384" width="9.140625" style="58"/>
  </cols>
  <sheetData>
    <row r="1" spans="1:9" ht="15">
      <c r="A1" s="609" t="s">
        <v>1521</v>
      </c>
      <c r="B1" s="608"/>
      <c r="C1" s="608"/>
      <c r="D1" s="608"/>
      <c r="E1" s="608"/>
      <c r="F1" s="608"/>
      <c r="G1" s="562"/>
      <c r="H1" s="562"/>
      <c r="I1" s="562"/>
    </row>
    <row r="2" spans="1:9">
      <c r="A2" s="610" t="s">
        <v>1522</v>
      </c>
      <c r="B2" s="608"/>
      <c r="C2" s="608"/>
      <c r="D2" s="608"/>
      <c r="E2" s="608"/>
      <c r="F2" s="608"/>
      <c r="G2" s="562"/>
      <c r="H2" s="562"/>
      <c r="I2" s="562"/>
    </row>
    <row r="4" spans="1:9">
      <c r="A4" s="59" t="s">
        <v>85</v>
      </c>
      <c r="I4" s="60"/>
    </row>
    <row r="5" spans="1:9">
      <c r="A5" s="561" t="s">
        <v>86</v>
      </c>
      <c r="I5" s="61"/>
    </row>
    <row r="7" spans="1:9" ht="26.25" customHeight="1">
      <c r="A7" s="1126" t="s">
        <v>691</v>
      </c>
      <c r="B7" s="1126"/>
      <c r="C7" s="1126"/>
      <c r="D7" s="59"/>
      <c r="E7" s="1126" t="s">
        <v>693</v>
      </c>
      <c r="F7" s="1126"/>
      <c r="G7" s="1126"/>
      <c r="I7" s="59"/>
    </row>
    <row r="8" spans="1:9" ht="27.75" customHeight="1">
      <c r="A8" s="1127" t="s">
        <v>692</v>
      </c>
      <c r="B8" s="1127"/>
      <c r="C8" s="1127"/>
      <c r="E8" s="1127" t="s">
        <v>694</v>
      </c>
      <c r="F8" s="1127"/>
      <c r="G8" s="1127"/>
      <c r="H8" s="563"/>
    </row>
    <row r="9" spans="1:9">
      <c r="B9" s="562"/>
    </row>
    <row r="10" spans="1:9" ht="26.25" customHeight="1">
      <c r="A10" s="141" t="s">
        <v>556</v>
      </c>
      <c r="B10" s="141" t="s">
        <v>557</v>
      </c>
      <c r="C10" s="141" t="s">
        <v>558</v>
      </c>
      <c r="E10" s="141" t="s">
        <v>559</v>
      </c>
      <c r="F10" s="141" t="s">
        <v>557</v>
      </c>
      <c r="G10" s="141" t="s">
        <v>558</v>
      </c>
    </row>
    <row r="11" spans="1:9">
      <c r="A11" s="81" t="s">
        <v>231</v>
      </c>
      <c r="B11" s="82">
        <v>251</v>
      </c>
      <c r="C11" s="82">
        <v>249</v>
      </c>
      <c r="E11" s="83" t="s">
        <v>1189</v>
      </c>
      <c r="F11" s="82">
        <v>4427</v>
      </c>
      <c r="G11" s="82">
        <v>4419</v>
      </c>
    </row>
    <row r="12" spans="1:9">
      <c r="A12" s="81" t="s">
        <v>239</v>
      </c>
      <c r="B12" s="183">
        <v>347</v>
      </c>
      <c r="C12" s="82">
        <v>343</v>
      </c>
      <c r="E12" s="83" t="s">
        <v>1223</v>
      </c>
      <c r="F12" s="82">
        <v>5194</v>
      </c>
      <c r="G12" s="82">
        <v>5186</v>
      </c>
    </row>
    <row r="13" spans="1:9">
      <c r="A13" s="81" t="s">
        <v>913</v>
      </c>
      <c r="B13" s="82">
        <v>1521</v>
      </c>
      <c r="C13" s="82">
        <v>1513</v>
      </c>
      <c r="E13" s="83" t="s">
        <v>1455</v>
      </c>
      <c r="F13" s="82">
        <v>5769</v>
      </c>
      <c r="G13" s="82">
        <v>5761</v>
      </c>
    </row>
    <row r="14" spans="1:9">
      <c r="A14" s="81" t="s">
        <v>1188</v>
      </c>
      <c r="B14" s="82">
        <v>4427</v>
      </c>
      <c r="C14" s="82">
        <v>4419</v>
      </c>
      <c r="E14" s="83" t="s">
        <v>1493</v>
      </c>
      <c r="F14" s="82">
        <v>6954</v>
      </c>
      <c r="G14" s="82">
        <v>6947</v>
      </c>
    </row>
    <row r="15" spans="1:9">
      <c r="A15" s="81" t="s">
        <v>1552</v>
      </c>
      <c r="B15" s="82">
        <v>7820</v>
      </c>
      <c r="C15" s="82">
        <v>7813</v>
      </c>
      <c r="E15" s="83" t="s">
        <v>1553</v>
      </c>
      <c r="F15" s="82">
        <v>7820</v>
      </c>
      <c r="G15" s="82">
        <v>7813</v>
      </c>
    </row>
    <row r="16" spans="1:9" ht="15">
      <c r="A16" s="34" t="s">
        <v>560</v>
      </c>
      <c r="E16" s="34" t="s">
        <v>555</v>
      </c>
      <c r="F16"/>
      <c r="G16"/>
    </row>
    <row r="17" spans="1:9">
      <c r="A17" s="34"/>
    </row>
    <row r="18" spans="1:9">
      <c r="A18" s="924"/>
    </row>
    <row r="19" spans="1:9">
      <c r="A19" s="925"/>
    </row>
    <row r="21" spans="1:9">
      <c r="A21" s="59" t="s">
        <v>87</v>
      </c>
    </row>
    <row r="22" spans="1:9">
      <c r="A22" s="561" t="s">
        <v>88</v>
      </c>
    </row>
    <row r="23" spans="1:9">
      <c r="E23" s="34"/>
    </row>
    <row r="24" spans="1:9" ht="29.25" customHeight="1">
      <c r="A24" s="1126" t="s">
        <v>695</v>
      </c>
      <c r="B24" s="1126"/>
      <c r="C24" s="1126"/>
      <c r="E24" s="1126" t="s">
        <v>697</v>
      </c>
      <c r="F24" s="1126"/>
      <c r="G24" s="1126"/>
    </row>
    <row r="25" spans="1:9" ht="27" customHeight="1">
      <c r="A25" s="1127" t="s">
        <v>696</v>
      </c>
      <c r="B25" s="1127"/>
      <c r="C25" s="1127"/>
      <c r="E25" s="1127" t="s">
        <v>698</v>
      </c>
      <c r="F25" s="1127"/>
      <c r="G25" s="1127"/>
      <c r="H25" s="1128"/>
      <c r="I25" s="1128"/>
    </row>
    <row r="26" spans="1:9">
      <c r="H26" s="75"/>
      <c r="I26" s="76"/>
    </row>
    <row r="27" spans="1:9" ht="25.5" customHeight="1">
      <c r="A27" s="141" t="s">
        <v>556</v>
      </c>
      <c r="B27" s="141" t="s">
        <v>557</v>
      </c>
      <c r="C27" s="141" t="s">
        <v>558</v>
      </c>
      <c r="E27" s="141" t="s">
        <v>559</v>
      </c>
      <c r="F27" s="141" t="s">
        <v>557</v>
      </c>
      <c r="G27" s="141" t="s">
        <v>558</v>
      </c>
    </row>
    <row r="28" spans="1:9">
      <c r="A28" s="81" t="s">
        <v>231</v>
      </c>
      <c r="B28" s="82">
        <v>11521</v>
      </c>
      <c r="C28" s="82">
        <v>11909</v>
      </c>
      <c r="E28" s="83" t="s">
        <v>1189</v>
      </c>
      <c r="F28" s="82">
        <v>6273</v>
      </c>
      <c r="G28" s="82">
        <v>6390</v>
      </c>
    </row>
    <row r="29" spans="1:9">
      <c r="A29" s="81" t="s">
        <v>239</v>
      </c>
      <c r="B29" s="82">
        <v>10024</v>
      </c>
      <c r="C29" s="82">
        <v>10317</v>
      </c>
      <c r="E29" s="83" t="s">
        <v>1223</v>
      </c>
      <c r="F29" s="82">
        <v>6043</v>
      </c>
      <c r="G29" s="82">
        <v>6164</v>
      </c>
    </row>
    <row r="30" spans="1:9">
      <c r="A30" s="81" t="s">
        <v>913</v>
      </c>
      <c r="B30" s="82">
        <v>7714</v>
      </c>
      <c r="C30" s="82">
        <v>7908</v>
      </c>
      <c r="E30" s="83" t="s">
        <v>1455</v>
      </c>
      <c r="F30" s="82">
        <v>5867</v>
      </c>
      <c r="G30" s="82">
        <v>5989</v>
      </c>
    </row>
    <row r="31" spans="1:9">
      <c r="A31" s="81" t="s">
        <v>1188</v>
      </c>
      <c r="B31" s="82">
        <v>6273</v>
      </c>
      <c r="C31" s="82">
        <v>6390</v>
      </c>
      <c r="E31" s="83" t="s">
        <v>1493</v>
      </c>
      <c r="F31" s="82">
        <v>5768</v>
      </c>
      <c r="G31" s="82">
        <v>5897</v>
      </c>
    </row>
    <row r="32" spans="1:9">
      <c r="A32" s="81" t="s">
        <v>1552</v>
      </c>
      <c r="B32" s="82">
        <v>5674</v>
      </c>
      <c r="C32" s="82">
        <v>5806</v>
      </c>
      <c r="E32" s="83" t="s">
        <v>1553</v>
      </c>
      <c r="F32" s="82">
        <v>5674</v>
      </c>
      <c r="G32" s="82">
        <v>5806</v>
      </c>
    </row>
    <row r="33" spans="1:9" ht="15">
      <c r="A33" s="34" t="s">
        <v>555</v>
      </c>
      <c r="E33" s="34" t="s">
        <v>555</v>
      </c>
      <c r="F33" s="267"/>
      <c r="G33" s="267"/>
    </row>
    <row r="35" spans="1:9">
      <c r="A35" s="924"/>
    </row>
    <row r="36" spans="1:9">
      <c r="A36" s="925"/>
    </row>
    <row r="37" spans="1:9">
      <c r="A37" s="628" t="s">
        <v>83</v>
      </c>
    </row>
    <row r="40" spans="1:9">
      <c r="E40" s="34"/>
    </row>
    <row r="41" spans="1:9">
      <c r="E41" s="34"/>
    </row>
    <row r="42" spans="1:9">
      <c r="D42" s="221"/>
      <c r="E42" s="221"/>
      <c r="F42" s="221"/>
      <c r="G42" s="221"/>
      <c r="H42" s="221"/>
      <c r="I42" s="221"/>
    </row>
    <row r="44" spans="1:9">
      <c r="D44" s="222"/>
      <c r="E44" s="222"/>
      <c r="F44" s="222"/>
      <c r="G44" s="222"/>
      <c r="H44" s="222"/>
      <c r="I44" s="222"/>
    </row>
    <row r="46" spans="1:9">
      <c r="I46" s="62"/>
    </row>
    <row r="53" spans="8:8">
      <c r="H53" s="62" t="s">
        <v>1060</v>
      </c>
    </row>
  </sheetData>
  <mergeCells count="9">
    <mergeCell ref="A7:C7"/>
    <mergeCell ref="A8:C8"/>
    <mergeCell ref="E7:G7"/>
    <mergeCell ref="E25:G25"/>
    <mergeCell ref="H25:I25"/>
    <mergeCell ref="A24:C24"/>
    <mergeCell ref="A25:C25"/>
    <mergeCell ref="E24:G24"/>
    <mergeCell ref="E8:G8"/>
  </mergeCells>
  <hyperlinks>
    <hyperlink ref="A37" location="'2 Sadržaj'!A1" display="Sadržaj / Contents"/>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E56"/>
  <sheetViews>
    <sheetView showGridLines="0" zoomScaleNormal="100" workbookViewId="0"/>
  </sheetViews>
  <sheetFormatPr defaultColWidth="9.140625" defaultRowHeight="14.25"/>
  <cols>
    <col min="1" max="1" width="50.140625" style="867" customWidth="1"/>
    <col min="2" max="2" width="14.28515625" style="867" bestFit="1" customWidth="1"/>
    <col min="3" max="3" width="12.5703125" style="867" customWidth="1"/>
    <col min="4" max="4" width="13.7109375" style="867" customWidth="1"/>
    <col min="5" max="16384" width="9.140625" style="867"/>
  </cols>
  <sheetData>
    <row r="1" spans="1:4">
      <c r="A1" s="151" t="s">
        <v>997</v>
      </c>
      <c r="B1" s="292"/>
      <c r="C1" s="292"/>
      <c r="D1" s="292"/>
    </row>
    <row r="2" spans="1:4">
      <c r="A2" s="537" t="s">
        <v>998</v>
      </c>
      <c r="B2" s="292"/>
      <c r="C2" s="292"/>
      <c r="D2" s="292"/>
    </row>
    <row r="3" spans="1:4">
      <c r="A3" s="292"/>
      <c r="B3" s="292"/>
      <c r="C3" s="292"/>
      <c r="D3" s="292"/>
    </row>
    <row r="4" spans="1:4">
      <c r="A4" s="292"/>
      <c r="B4" s="292"/>
      <c r="C4" s="292"/>
      <c r="D4" s="868" t="s">
        <v>329</v>
      </c>
    </row>
    <row r="5" spans="1:4" ht="35.25" customHeight="1">
      <c r="A5" s="1129" t="s">
        <v>319</v>
      </c>
      <c r="B5" s="869" t="s">
        <v>999</v>
      </c>
      <c r="C5" s="1131" t="s">
        <v>358</v>
      </c>
      <c r="D5" s="1131"/>
    </row>
    <row r="6" spans="1:4" ht="22.5">
      <c r="A6" s="1130"/>
      <c r="B6" s="870" t="s">
        <v>1553</v>
      </c>
      <c r="C6" s="871" t="s">
        <v>359</v>
      </c>
      <c r="D6" s="871" t="s">
        <v>360</v>
      </c>
    </row>
    <row r="7" spans="1:4">
      <c r="A7" s="468" t="s">
        <v>1000</v>
      </c>
      <c r="B7" s="469">
        <v>5548.4098300000005</v>
      </c>
      <c r="C7" s="470">
        <v>1.8655436458983068</v>
      </c>
      <c r="D7" s="469">
        <v>3612.1595000000002</v>
      </c>
    </row>
    <row r="8" spans="1:4">
      <c r="A8" s="468" t="s">
        <v>1043</v>
      </c>
      <c r="B8" s="469">
        <v>11926.01215</v>
      </c>
      <c r="C8" s="470">
        <v>-4.040603477103126E-2</v>
      </c>
      <c r="D8" s="469">
        <v>-502.17370999999901</v>
      </c>
    </row>
    <row r="9" spans="1:4">
      <c r="A9" s="468" t="s">
        <v>1044</v>
      </c>
      <c r="B9" s="469">
        <v>1933747.56134</v>
      </c>
      <c r="C9" s="470">
        <v>0.46372420534602926</v>
      </c>
      <c r="D9" s="469">
        <v>612632.86344999983</v>
      </c>
    </row>
    <row r="10" spans="1:4">
      <c r="A10" s="468" t="s">
        <v>1001</v>
      </c>
      <c r="B10" s="469">
        <v>64.250820000000004</v>
      </c>
      <c r="C10" s="470">
        <v>9.3047141260190305</v>
      </c>
      <c r="D10" s="469">
        <v>58.015729999999998</v>
      </c>
    </row>
    <row r="11" spans="1:4">
      <c r="A11" s="468" t="s">
        <v>1002</v>
      </c>
      <c r="B11" s="469">
        <v>9635.0705599999983</v>
      </c>
      <c r="C11" s="470">
        <v>15.622682686042296</v>
      </c>
      <c r="D11" s="469">
        <v>9055.4366499999978</v>
      </c>
    </row>
    <row r="12" spans="1:4">
      <c r="A12" s="468" t="s">
        <v>1045</v>
      </c>
      <c r="B12" s="469">
        <v>111311.57196</v>
      </c>
      <c r="C12" s="470">
        <v>8.0784551023992068E-2</v>
      </c>
      <c r="D12" s="469">
        <v>8320.1183400000027</v>
      </c>
    </row>
    <row r="13" spans="1:4" ht="22.5">
      <c r="A13" s="471" t="s">
        <v>1046</v>
      </c>
      <c r="B13" s="469">
        <v>800.12324999999998</v>
      </c>
      <c r="C13" s="470">
        <v>2.2399771762570877</v>
      </c>
      <c r="D13" s="469">
        <v>553.16989000000001</v>
      </c>
    </row>
    <row r="14" spans="1:4">
      <c r="A14" s="872" t="s">
        <v>1003</v>
      </c>
      <c r="B14" s="873">
        <v>2073032.99991</v>
      </c>
      <c r="C14" s="874">
        <v>0.44030298644507598</v>
      </c>
      <c r="D14" s="873">
        <v>633729.58984999987</v>
      </c>
    </row>
    <row r="15" spans="1:4">
      <c r="A15" s="468" t="s">
        <v>1047</v>
      </c>
      <c r="B15" s="469">
        <v>955294.46333000006</v>
      </c>
      <c r="C15" s="470">
        <v>0.94393684770364827</v>
      </c>
      <c r="D15" s="469">
        <v>463871.88216000004</v>
      </c>
    </row>
    <row r="16" spans="1:4">
      <c r="A16" s="471" t="s">
        <v>1048</v>
      </c>
      <c r="B16" s="469">
        <v>103270.95726000001</v>
      </c>
      <c r="C16" s="470">
        <v>4.0505836440667832E-2</v>
      </c>
      <c r="D16" s="469">
        <v>4020.2335799999983</v>
      </c>
    </row>
    <row r="17" spans="1:4" ht="22.5">
      <c r="A17" s="471" t="s">
        <v>1050</v>
      </c>
      <c r="B17" s="469">
        <v>0</v>
      </c>
      <c r="C17" s="470">
        <v>0</v>
      </c>
      <c r="D17" s="469">
        <v>0</v>
      </c>
    </row>
    <row r="18" spans="1:4">
      <c r="A18" s="468" t="s">
        <v>1051</v>
      </c>
      <c r="B18" s="469">
        <v>0</v>
      </c>
      <c r="C18" s="470">
        <v>0</v>
      </c>
      <c r="D18" s="469">
        <v>0</v>
      </c>
    </row>
    <row r="19" spans="1:4">
      <c r="A19" s="468" t="s">
        <v>1052</v>
      </c>
      <c r="B19" s="469">
        <v>1800285.6279800001</v>
      </c>
      <c r="C19" s="470">
        <v>0.51146090032336244</v>
      </c>
      <c r="D19" s="469">
        <v>609195.85014000011</v>
      </c>
    </row>
    <row r="20" spans="1:4">
      <c r="A20" s="468" t="s">
        <v>1053</v>
      </c>
      <c r="B20" s="469">
        <v>17048.218860000001</v>
      </c>
      <c r="C20" s="470">
        <v>7.3620400523823543E-2</v>
      </c>
      <c r="D20" s="469">
        <v>1169.0320899999999</v>
      </c>
    </row>
    <row r="21" spans="1:4">
      <c r="A21" s="468" t="s">
        <v>1054</v>
      </c>
      <c r="B21" s="469">
        <v>5978.6118799999995</v>
      </c>
      <c r="C21" s="470">
        <v>2.1587554910008425E-2</v>
      </c>
      <c r="D21" s="469">
        <v>126.3363200000003</v>
      </c>
    </row>
    <row r="22" spans="1:4">
      <c r="A22" s="468" t="s">
        <v>1055</v>
      </c>
      <c r="B22" s="469">
        <v>70.432100000000005</v>
      </c>
      <c r="C22" s="470">
        <v>-0.94506233199679834</v>
      </c>
      <c r="D22" s="469">
        <v>-1211.60448</v>
      </c>
    </row>
    <row r="23" spans="1:4">
      <c r="A23" s="471" t="s">
        <v>1056</v>
      </c>
      <c r="B23" s="469">
        <v>4016.7979599999999</v>
      </c>
      <c r="C23" s="470">
        <v>-0.20423692622940731</v>
      </c>
      <c r="D23" s="469">
        <v>-1030.9330700000003</v>
      </c>
    </row>
    <row r="24" spans="1:4" ht="22.5">
      <c r="A24" s="471" t="s">
        <v>1057</v>
      </c>
      <c r="B24" s="469">
        <v>142362.35369999998</v>
      </c>
      <c r="C24" s="470">
        <v>0.17750518667612347</v>
      </c>
      <c r="D24" s="469">
        <v>21460.675039999991</v>
      </c>
    </row>
    <row r="25" spans="1:4">
      <c r="A25" s="872" t="s">
        <v>1004</v>
      </c>
      <c r="B25" s="873">
        <v>2073032.9997400003</v>
      </c>
      <c r="C25" s="874">
        <v>0.44030298626692177</v>
      </c>
      <c r="D25" s="873">
        <v>633729.5896200001</v>
      </c>
    </row>
    <row r="26" spans="1:4">
      <c r="A26" s="468" t="s">
        <v>1074</v>
      </c>
      <c r="B26" s="469">
        <v>955294.46333000006</v>
      </c>
      <c r="C26" s="470">
        <v>0.94393684770364827</v>
      </c>
      <c r="D26" s="469">
        <v>463871.88216000004</v>
      </c>
    </row>
    <row r="27" spans="1:4">
      <c r="A27" s="34" t="s">
        <v>560</v>
      </c>
      <c r="B27" s="875"/>
      <c r="C27" s="875"/>
      <c r="D27" s="876"/>
    </row>
    <row r="28" spans="1:4">
      <c r="A28" s="924"/>
      <c r="B28" s="875"/>
      <c r="C28" s="875"/>
      <c r="D28" s="876"/>
    </row>
    <row r="29" spans="1:4">
      <c r="A29" s="925"/>
      <c r="B29" s="878"/>
      <c r="C29" s="878"/>
      <c r="D29" s="876"/>
    </row>
    <row r="30" spans="1:4">
      <c r="A30" s="925"/>
      <c r="B30" s="878"/>
      <c r="C30" s="878"/>
      <c r="D30" s="876"/>
    </row>
    <row r="31" spans="1:4">
      <c r="A31" s="151" t="s">
        <v>1063</v>
      </c>
      <c r="B31" s="878"/>
      <c r="C31" s="878"/>
      <c r="D31" s="876"/>
    </row>
    <row r="32" spans="1:4">
      <c r="A32" s="537" t="s">
        <v>1064</v>
      </c>
      <c r="B32" s="878"/>
      <c r="C32" s="878"/>
      <c r="D32" s="876"/>
    </row>
    <row r="33" spans="1:4">
      <c r="A33" s="877"/>
      <c r="B33" s="878"/>
      <c r="C33" s="878"/>
      <c r="D33" s="876"/>
    </row>
    <row r="34" spans="1:4">
      <c r="A34" s="879"/>
      <c r="B34" s="292"/>
      <c r="C34" s="292"/>
      <c r="D34" s="868" t="s">
        <v>329</v>
      </c>
    </row>
    <row r="35" spans="1:4" ht="40.5" customHeight="1">
      <c r="A35" s="1129" t="s">
        <v>319</v>
      </c>
      <c r="B35" s="869" t="s">
        <v>320</v>
      </c>
      <c r="C35" s="1131" t="s">
        <v>378</v>
      </c>
      <c r="D35" s="1131"/>
    </row>
    <row r="36" spans="1:4" ht="24">
      <c r="A36" s="1132"/>
      <c r="B36" s="870" t="s">
        <v>1554</v>
      </c>
      <c r="C36" s="871" t="s">
        <v>359</v>
      </c>
      <c r="D36" s="871" t="s">
        <v>360</v>
      </c>
    </row>
    <row r="37" spans="1:4" ht="45">
      <c r="A37" s="80" t="s">
        <v>1031</v>
      </c>
      <c r="B37" s="469">
        <v>865503.14729999995</v>
      </c>
      <c r="C37" s="470">
        <v>0.19618251175647775</v>
      </c>
      <c r="D37" s="469">
        <v>141948.72412999999</v>
      </c>
    </row>
    <row r="38" spans="1:4">
      <c r="A38" s="80" t="s">
        <v>1032</v>
      </c>
      <c r="B38" s="469">
        <v>174682.90885000004</v>
      </c>
      <c r="C38" s="470">
        <v>0.12717516714440461</v>
      </c>
      <c r="D38" s="469">
        <v>19708.851630000026</v>
      </c>
    </row>
    <row r="39" spans="1:4">
      <c r="A39" s="80" t="s">
        <v>1033</v>
      </c>
      <c r="B39" s="469">
        <v>0</v>
      </c>
      <c r="C39" s="470">
        <v>0</v>
      </c>
      <c r="D39" s="469">
        <v>0</v>
      </c>
    </row>
    <row r="40" spans="1:4">
      <c r="A40" s="80" t="s">
        <v>1034</v>
      </c>
      <c r="B40" s="469">
        <v>2070.45327</v>
      </c>
      <c r="C40" s="470">
        <v>35.632268829773849</v>
      </c>
      <c r="D40" s="469">
        <v>2013.93334</v>
      </c>
    </row>
    <row r="41" spans="1:4" ht="22.5">
      <c r="A41" s="80" t="s">
        <v>1035</v>
      </c>
      <c r="B41" s="527">
        <v>-851771.75185999996</v>
      </c>
      <c r="C41" s="880">
        <v>0.17602382136007866</v>
      </c>
      <c r="D41" s="527">
        <v>-127490.71572000002</v>
      </c>
    </row>
    <row r="42" spans="1:4">
      <c r="A42" s="80" t="s">
        <v>1036</v>
      </c>
      <c r="B42" s="527">
        <v>-19872.49552</v>
      </c>
      <c r="C42" s="880">
        <v>0.82857860094692326</v>
      </c>
      <c r="D42" s="527">
        <v>-9004.7671599999994</v>
      </c>
    </row>
    <row r="43" spans="1:4">
      <c r="A43" s="80" t="s">
        <v>1037</v>
      </c>
      <c r="B43" s="527">
        <v>-161714.23790000001</v>
      </c>
      <c r="C43" s="880">
        <v>0.22359045322586518</v>
      </c>
      <c r="D43" s="527">
        <v>-29550.540910000011</v>
      </c>
    </row>
    <row r="44" spans="1:4">
      <c r="A44" s="80" t="s">
        <v>1038</v>
      </c>
      <c r="B44" s="527">
        <v>-2516.9769900000001</v>
      </c>
      <c r="C44" s="880">
        <v>863.70579808230764</v>
      </c>
      <c r="D44" s="527">
        <v>-2514.0662000000002</v>
      </c>
    </row>
    <row r="45" spans="1:4" ht="22.5">
      <c r="A45" s="80" t="s">
        <v>1039</v>
      </c>
      <c r="B45" s="527">
        <v>6381.0471500000003</v>
      </c>
      <c r="C45" s="880">
        <v>-0.43378369478111001</v>
      </c>
      <c r="D45" s="527">
        <v>-4888.5808899999984</v>
      </c>
    </row>
    <row r="46" spans="1:4">
      <c r="A46" s="80" t="s">
        <v>1040</v>
      </c>
      <c r="B46" s="527">
        <v>-1709.46056</v>
      </c>
      <c r="C46" s="880">
        <v>-0.28047701160455929</v>
      </c>
      <c r="D46" s="527">
        <v>666.36423999999977</v>
      </c>
    </row>
    <row r="47" spans="1:4" ht="22.5">
      <c r="A47" s="80" t="s">
        <v>1041</v>
      </c>
      <c r="B47" s="527">
        <v>4671.5865899999999</v>
      </c>
      <c r="C47" s="880">
        <v>-0.47473690794175927</v>
      </c>
      <c r="D47" s="527">
        <v>-4222.2166500000003</v>
      </c>
    </row>
    <row r="48" spans="1:4">
      <c r="A48" s="80" t="s">
        <v>1042</v>
      </c>
      <c r="B48" s="527">
        <v>-651.35285999999996</v>
      </c>
      <c r="C48" s="880">
        <v>-3.0855081875461227E-2</v>
      </c>
      <c r="D48" s="527">
        <v>20.737400000000022</v>
      </c>
    </row>
    <row r="49" spans="1:5" ht="21.75">
      <c r="A49" s="881" t="s">
        <v>1049</v>
      </c>
      <c r="B49" s="882">
        <v>4020.2337299999995</v>
      </c>
      <c r="C49" s="883">
        <v>-0.51102236969600467</v>
      </c>
      <c r="D49" s="882">
        <v>-4201.4792500000003</v>
      </c>
    </row>
    <row r="50" spans="1:5">
      <c r="A50" s="34" t="s">
        <v>560</v>
      </c>
    </row>
    <row r="51" spans="1:5">
      <c r="A51" s="924"/>
    </row>
    <row r="52" spans="1:5">
      <c r="A52" s="925"/>
    </row>
    <row r="54" spans="1:5">
      <c r="A54" s="628" t="s">
        <v>83</v>
      </c>
    </row>
    <row r="56" spans="1:5">
      <c r="E56" s="62" t="s">
        <v>1131</v>
      </c>
    </row>
  </sheetData>
  <mergeCells count="4">
    <mergeCell ref="A5:A6"/>
    <mergeCell ref="C5:D5"/>
    <mergeCell ref="A35:A36"/>
    <mergeCell ref="C35:D35"/>
  </mergeCells>
  <hyperlinks>
    <hyperlink ref="A54" location="'2 Sadržaj'!A1" display="Sadržaj / Contents"/>
  </hyperlinks>
  <pageMargins left="0.7" right="0.7" top="0.75" bottom="0.75" header="0.3" footer="0.3"/>
  <pageSetup paperSize="9" scale="8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E58"/>
  <sheetViews>
    <sheetView showGridLines="0" zoomScaleNormal="100" workbookViewId="0"/>
  </sheetViews>
  <sheetFormatPr defaultColWidth="9.140625" defaultRowHeight="14.25"/>
  <cols>
    <col min="1" max="1" width="57.140625" style="867" customWidth="1"/>
    <col min="2" max="2" width="13.140625" style="867" customWidth="1"/>
    <col min="3" max="3" width="13.42578125" style="867" customWidth="1"/>
    <col min="4" max="4" width="12.85546875" style="867" customWidth="1"/>
    <col min="5" max="5" width="12.7109375" style="867" bestFit="1" customWidth="1"/>
    <col min="6" max="16384" width="9.140625" style="867"/>
  </cols>
  <sheetData>
    <row r="1" spans="1:5">
      <c r="A1" s="884" t="s">
        <v>1066</v>
      </c>
      <c r="B1" s="885"/>
      <c r="C1" s="885"/>
      <c r="D1" s="886"/>
      <c r="E1" s="727" t="s">
        <v>1542</v>
      </c>
    </row>
    <row r="2" spans="1:5">
      <c r="A2" s="537" t="s">
        <v>1067</v>
      </c>
      <c r="B2" s="886"/>
      <c r="C2" s="886"/>
      <c r="D2" s="886"/>
      <c r="E2" s="542" t="s">
        <v>1543</v>
      </c>
    </row>
    <row r="3" spans="1:5">
      <c r="A3" s="886"/>
      <c r="B3" s="886"/>
      <c r="C3" s="868" t="s">
        <v>329</v>
      </c>
      <c r="D3" s="886"/>
    </row>
    <row r="4" spans="1:5" ht="24">
      <c r="A4" s="869" t="s">
        <v>431</v>
      </c>
      <c r="B4" s="898" t="s">
        <v>1005</v>
      </c>
      <c r="C4" s="898" t="s">
        <v>1006</v>
      </c>
      <c r="D4" s="886"/>
    </row>
    <row r="5" spans="1:5">
      <c r="A5" s="913" t="s">
        <v>1065</v>
      </c>
      <c r="B5" s="896">
        <v>64370.581730000005</v>
      </c>
      <c r="C5" s="897">
        <v>3.5068015294144883E-2</v>
      </c>
      <c r="D5" s="886"/>
    </row>
    <row r="6" spans="1:5">
      <c r="A6" s="80" t="s">
        <v>1007</v>
      </c>
      <c r="B6" s="896">
        <v>10000.15755</v>
      </c>
      <c r="C6" s="897">
        <v>5.4479184199110759E-3</v>
      </c>
      <c r="D6" s="886"/>
    </row>
    <row r="7" spans="1:5">
      <c r="A7" s="80" t="s">
        <v>1011</v>
      </c>
      <c r="B7" s="896">
        <v>0</v>
      </c>
      <c r="C7" s="897">
        <v>0</v>
      </c>
      <c r="D7" s="886"/>
    </row>
    <row r="8" spans="1:5">
      <c r="A8" s="80" t="s">
        <v>1008</v>
      </c>
      <c r="B8" s="896">
        <v>1593282.59834</v>
      </c>
      <c r="C8" s="897">
        <v>0.86799368632149865</v>
      </c>
      <c r="D8" s="886"/>
    </row>
    <row r="9" spans="1:5">
      <c r="A9" s="80" t="s">
        <v>1009</v>
      </c>
      <c r="B9" s="896">
        <v>1522.5226399999999</v>
      </c>
      <c r="C9" s="897">
        <v>8.2944484561522133E-4</v>
      </c>
      <c r="D9" s="886"/>
    </row>
    <row r="10" spans="1:5">
      <c r="A10" s="80" t="s">
        <v>1010</v>
      </c>
      <c r="B10" s="896">
        <v>56720.361819999991</v>
      </c>
      <c r="C10" s="897">
        <v>3.0900303560037302E-2</v>
      </c>
      <c r="D10" s="886"/>
    </row>
    <row r="11" spans="1:5">
      <c r="A11" s="80" t="s">
        <v>1012</v>
      </c>
      <c r="B11" s="896"/>
      <c r="C11" s="897">
        <v>0</v>
      </c>
      <c r="D11" s="886"/>
    </row>
    <row r="12" spans="1:5">
      <c r="A12" s="895" t="s">
        <v>1017</v>
      </c>
      <c r="B12" s="896">
        <v>108799.93109</v>
      </c>
      <c r="C12" s="897">
        <v>5.927238103066354E-2</v>
      </c>
      <c r="D12" s="886"/>
    </row>
    <row r="13" spans="1:5">
      <c r="A13" s="80" t="s">
        <v>1013</v>
      </c>
      <c r="B13" s="896">
        <v>896.22895000000005</v>
      </c>
      <c r="C13" s="897">
        <v>4.8825052812918564E-4</v>
      </c>
      <c r="D13" s="886"/>
    </row>
    <row r="14" spans="1:5" ht="21.75">
      <c r="A14" s="914" t="s">
        <v>1088</v>
      </c>
      <c r="B14" s="915">
        <v>1835592.3821200002</v>
      </c>
      <c r="C14" s="916">
        <v>0.99999999999999978</v>
      </c>
      <c r="D14" s="886"/>
    </row>
    <row r="15" spans="1:5">
      <c r="A15" s="34" t="s">
        <v>560</v>
      </c>
      <c r="B15" s="886"/>
      <c r="C15" s="886"/>
      <c r="D15" s="886"/>
    </row>
    <row r="16" spans="1:5">
      <c r="A16" s="924"/>
      <c r="B16" s="886"/>
      <c r="C16" s="886"/>
      <c r="D16" s="886"/>
    </row>
    <row r="17" spans="1:5">
      <c r="A17" s="925"/>
      <c r="B17" s="886"/>
      <c r="C17" s="886"/>
      <c r="D17" s="886"/>
    </row>
    <row r="18" spans="1:5">
      <c r="A18" s="925"/>
      <c r="B18" s="886"/>
      <c r="C18" s="886"/>
      <c r="D18" s="886"/>
    </row>
    <row r="19" spans="1:5">
      <c r="A19" s="887" t="s">
        <v>1068</v>
      </c>
      <c r="B19" s="886"/>
      <c r="C19" s="886"/>
      <c r="E19" s="727" t="s">
        <v>1542</v>
      </c>
    </row>
    <row r="20" spans="1:5">
      <c r="A20" s="537" t="s">
        <v>1069</v>
      </c>
      <c r="B20" s="886"/>
      <c r="C20" s="886"/>
      <c r="E20" s="542" t="s">
        <v>1543</v>
      </c>
    </row>
    <row r="21" spans="1:5">
      <c r="A21" s="886"/>
      <c r="B21" s="868" t="s">
        <v>329</v>
      </c>
      <c r="C21" s="886"/>
      <c r="D21" s="886"/>
    </row>
    <row r="22" spans="1:5" ht="24">
      <c r="A22" s="901" t="s">
        <v>1022</v>
      </c>
      <c r="B22" s="902" t="s">
        <v>1023</v>
      </c>
      <c r="C22" s="886"/>
      <c r="D22" s="886"/>
    </row>
    <row r="23" spans="1:5">
      <c r="A23" s="888" t="s">
        <v>1014</v>
      </c>
      <c r="B23" s="889">
        <v>69296.147500000006</v>
      </c>
      <c r="C23" s="886"/>
      <c r="D23" s="886"/>
    </row>
    <row r="24" spans="1:5">
      <c r="A24" s="888" t="s">
        <v>1015</v>
      </c>
      <c r="B24" s="889">
        <v>106350.95618000001</v>
      </c>
      <c r="C24" s="886"/>
      <c r="D24" s="886"/>
    </row>
    <row r="25" spans="1:5" ht="21.75">
      <c r="A25" s="899" t="s">
        <v>1096</v>
      </c>
      <c r="B25" s="891">
        <v>37054.808680000002</v>
      </c>
      <c r="C25" s="886"/>
      <c r="D25" s="886"/>
    </row>
    <row r="26" spans="1:5">
      <c r="A26" s="888" t="s">
        <v>1016</v>
      </c>
      <c r="B26" s="889">
        <v>23098.715829999997</v>
      </c>
      <c r="C26" s="886"/>
      <c r="D26" s="886"/>
    </row>
    <row r="27" spans="1:5">
      <c r="A27" s="888" t="s">
        <v>1026</v>
      </c>
      <c r="B27" s="889">
        <v>106350.95618000001</v>
      </c>
      <c r="C27" s="886"/>
      <c r="D27" s="886"/>
    </row>
    <row r="28" spans="1:5" ht="32.25">
      <c r="A28" s="899" t="s">
        <v>1018</v>
      </c>
      <c r="B28" s="891">
        <v>83252.240349999993</v>
      </c>
      <c r="C28" s="886"/>
      <c r="D28" s="886"/>
    </row>
    <row r="29" spans="1:5" ht="22.5">
      <c r="A29" s="900" t="s">
        <v>1019</v>
      </c>
      <c r="B29" s="889">
        <v>46200</v>
      </c>
      <c r="C29" s="886"/>
      <c r="D29" s="886"/>
    </row>
    <row r="30" spans="1:5">
      <c r="A30" s="888" t="s">
        <v>1026</v>
      </c>
      <c r="B30" s="889">
        <v>106350.95618000001</v>
      </c>
      <c r="C30" s="886"/>
      <c r="D30" s="886"/>
    </row>
    <row r="31" spans="1:5" ht="32.25">
      <c r="A31" s="899" t="s">
        <v>1020</v>
      </c>
      <c r="B31" s="891">
        <v>60150.956180000008</v>
      </c>
      <c r="C31" s="886"/>
      <c r="D31" s="886"/>
    </row>
    <row r="32" spans="1:5">
      <c r="A32" s="34" t="s">
        <v>560</v>
      </c>
      <c r="B32" s="886"/>
      <c r="C32" s="886"/>
      <c r="D32" s="886"/>
    </row>
    <row r="33" spans="1:4">
      <c r="A33" s="57" t="s">
        <v>1097</v>
      </c>
      <c r="B33" s="886"/>
      <c r="C33" s="886"/>
      <c r="D33" s="886"/>
    </row>
    <row r="34" spans="1:4">
      <c r="A34" s="924"/>
      <c r="B34" s="886"/>
      <c r="C34" s="886"/>
      <c r="D34" s="886"/>
    </row>
    <row r="35" spans="1:4">
      <c r="A35" s="925"/>
    </row>
    <row r="36" spans="1:4">
      <c r="A36" s="925"/>
    </row>
    <row r="37" spans="1:4">
      <c r="A37" s="887" t="s">
        <v>1070</v>
      </c>
      <c r="B37" s="886"/>
      <c r="C37" s="886"/>
      <c r="D37" s="886"/>
    </row>
    <row r="38" spans="1:4">
      <c r="A38" s="537" t="s">
        <v>1071</v>
      </c>
      <c r="B38" s="886"/>
      <c r="C38" s="886"/>
      <c r="D38" s="886"/>
    </row>
    <row r="39" spans="1:4">
      <c r="A39" s="886"/>
      <c r="C39" s="886"/>
      <c r="D39" s="868" t="s">
        <v>329</v>
      </c>
    </row>
    <row r="40" spans="1:4" ht="78.75" customHeight="1">
      <c r="A40" s="910" t="s">
        <v>1024</v>
      </c>
      <c r="B40" s="910" t="s">
        <v>999</v>
      </c>
      <c r="C40" s="1131" t="s">
        <v>358</v>
      </c>
      <c r="D40" s="1131"/>
    </row>
    <row r="41" spans="1:4" ht="22.5">
      <c r="A41" s="911"/>
      <c r="B41" s="926" t="s">
        <v>1553</v>
      </c>
      <c r="C41" s="912" t="s">
        <v>359</v>
      </c>
      <c r="D41" s="912" t="s">
        <v>360</v>
      </c>
    </row>
    <row r="42" spans="1:4">
      <c r="A42" s="888" t="s">
        <v>1025</v>
      </c>
      <c r="B42" s="889">
        <v>8930.2619699999996</v>
      </c>
      <c r="C42" s="892">
        <v>9.9456435450336889E-2</v>
      </c>
      <c r="D42" s="889">
        <v>807.82829999999797</v>
      </c>
    </row>
    <row r="43" spans="1:4">
      <c r="A43" s="888" t="s">
        <v>1027</v>
      </c>
      <c r="B43" s="889">
        <v>2852.8725700000005</v>
      </c>
      <c r="C43" s="892">
        <v>-1.0770949025003862E-2</v>
      </c>
      <c r="D43" s="889">
        <v>-31.062719999999739</v>
      </c>
    </row>
    <row r="44" spans="1:4">
      <c r="A44" s="888" t="s">
        <v>1028</v>
      </c>
      <c r="B44" s="889">
        <v>1313044.94352</v>
      </c>
      <c r="C44" s="892">
        <v>0.10783699529467539</v>
      </c>
      <c r="D44" s="889">
        <v>127811.96330999995</v>
      </c>
    </row>
    <row r="45" spans="1:4">
      <c r="A45" s="888" t="s">
        <v>1029</v>
      </c>
      <c r="B45" s="889">
        <v>156406.86066999999</v>
      </c>
      <c r="C45" s="892">
        <v>-2.9965876321592755E-2</v>
      </c>
      <c r="D45" s="889">
        <v>-4831.6533700000346</v>
      </c>
    </row>
    <row r="46" spans="1:4">
      <c r="A46" s="888" t="s">
        <v>1030</v>
      </c>
      <c r="B46" s="889">
        <v>251055.10563999999</v>
      </c>
      <c r="C46" s="892">
        <v>7.4088886428899103E-2</v>
      </c>
      <c r="D46" s="889">
        <v>17317.368649999975</v>
      </c>
    </row>
    <row r="47" spans="1:4">
      <c r="A47" s="890" t="s">
        <v>1058</v>
      </c>
      <c r="B47" s="893">
        <v>1732290.04437</v>
      </c>
      <c r="C47" s="894">
        <v>8.8658283737457211E-2</v>
      </c>
      <c r="D47" s="893">
        <v>141074.44416999983</v>
      </c>
    </row>
    <row r="48" spans="1:4">
      <c r="A48" s="34" t="s">
        <v>560</v>
      </c>
    </row>
    <row r="49" spans="1:5">
      <c r="E49" s="867" t="s">
        <v>1021</v>
      </c>
    </row>
    <row r="50" spans="1:5">
      <c r="A50" s="924"/>
    </row>
    <row r="51" spans="1:5">
      <c r="A51" s="925"/>
    </row>
    <row r="54" spans="1:5">
      <c r="A54" s="628" t="s">
        <v>83</v>
      </c>
    </row>
    <row r="58" spans="1:5">
      <c r="E58" s="62" t="s">
        <v>1132</v>
      </c>
    </row>
  </sheetData>
  <mergeCells count="1">
    <mergeCell ref="C40:D40"/>
  </mergeCells>
  <hyperlinks>
    <hyperlink ref="A54" location="'2 Sadržaj'!A1" display="Sadržaj / Contents"/>
  </hyperlink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Q115"/>
  <sheetViews>
    <sheetView showGridLines="0" zoomScaleNormal="100" workbookViewId="0"/>
  </sheetViews>
  <sheetFormatPr defaultRowHeight="15"/>
  <cols>
    <col min="1" max="1" width="29.140625" customWidth="1"/>
    <col min="2" max="2" width="23.28515625" style="267" bestFit="1" customWidth="1"/>
    <col min="3" max="4" width="12.140625" customWidth="1"/>
    <col min="5" max="5" width="10.85546875" customWidth="1"/>
    <col min="6" max="7" width="11.42578125" customWidth="1"/>
    <col min="8" max="8" width="11.5703125" customWidth="1"/>
    <col min="9" max="9" width="11.85546875" customWidth="1"/>
    <col min="10" max="10" width="10.85546875" customWidth="1"/>
    <col min="11" max="12" width="11.42578125" customWidth="1"/>
    <col min="13" max="14" width="11" bestFit="1" customWidth="1"/>
    <col min="15" max="15" width="10.85546875" customWidth="1"/>
    <col min="16" max="17" width="11.42578125" customWidth="1"/>
  </cols>
  <sheetData>
    <row r="1" spans="1:17" ht="18">
      <c r="A1" s="611" t="s">
        <v>89</v>
      </c>
      <c r="B1" s="611"/>
      <c r="C1" s="558"/>
      <c r="D1" s="558"/>
      <c r="E1" s="203"/>
      <c r="F1" s="203"/>
      <c r="G1" s="203"/>
      <c r="H1" s="203"/>
      <c r="I1" s="203"/>
      <c r="J1" s="203"/>
      <c r="K1" s="203"/>
      <c r="L1" s="203"/>
      <c r="M1" s="203"/>
      <c r="N1" s="203"/>
      <c r="O1" s="203"/>
      <c r="P1" s="203"/>
      <c r="Q1" s="203"/>
    </row>
    <row r="2" spans="1:17" ht="18">
      <c r="A2" s="612" t="s">
        <v>90</v>
      </c>
      <c r="B2" s="612"/>
      <c r="C2" s="558"/>
      <c r="D2" s="558"/>
      <c r="E2" s="203"/>
      <c r="F2" s="203"/>
      <c r="G2" s="203"/>
      <c r="H2" s="203"/>
      <c r="I2" s="203"/>
      <c r="J2" s="203"/>
      <c r="K2" s="203"/>
      <c r="L2" s="203"/>
      <c r="M2" s="203"/>
      <c r="N2" s="203"/>
      <c r="O2" s="203"/>
      <c r="P2" s="203"/>
      <c r="Q2" s="203"/>
    </row>
    <row r="3" spans="1:17" s="267" customFormat="1" ht="18">
      <c r="A3" s="559"/>
      <c r="B3" s="559"/>
      <c r="C3" s="558"/>
      <c r="D3" s="558"/>
      <c r="E3" s="203"/>
      <c r="F3" s="203"/>
      <c r="G3" s="203"/>
      <c r="H3" s="203"/>
      <c r="I3" s="203"/>
      <c r="J3" s="203"/>
      <c r="K3" s="203"/>
      <c r="L3" s="203"/>
      <c r="M3" s="203"/>
      <c r="N3" s="203"/>
      <c r="O3" s="203"/>
      <c r="P3" s="203"/>
      <c r="Q3" s="203"/>
    </row>
    <row r="4" spans="1:17" ht="12.6" customHeight="1">
      <c r="A4" s="151" t="s">
        <v>1564</v>
      </c>
      <c r="B4" s="151"/>
    </row>
    <row r="5" spans="1:17" ht="12.75" customHeight="1">
      <c r="A5" s="537" t="s">
        <v>1565</v>
      </c>
      <c r="B5" s="537"/>
      <c r="I5" s="53"/>
      <c r="K5" s="53"/>
    </row>
    <row r="6" spans="1:17" ht="12.75" customHeight="1">
      <c r="M6" s="1133" t="s">
        <v>549</v>
      </c>
      <c r="N6" s="1134"/>
      <c r="O6" s="1134"/>
      <c r="P6" s="1134"/>
      <c r="Q6" s="1134"/>
    </row>
    <row r="7" spans="1:17" ht="24" customHeight="1">
      <c r="A7" s="1044"/>
      <c r="B7" s="1043"/>
      <c r="C7" s="1135" t="s">
        <v>546</v>
      </c>
      <c r="D7" s="1135"/>
      <c r="E7" s="1135"/>
      <c r="F7" s="1135"/>
      <c r="G7" s="1135"/>
      <c r="H7" s="1135" t="s">
        <v>547</v>
      </c>
      <c r="I7" s="1135"/>
      <c r="J7" s="1135"/>
      <c r="K7" s="1135"/>
      <c r="L7" s="1135"/>
      <c r="M7" s="1135" t="s">
        <v>548</v>
      </c>
      <c r="N7" s="1135"/>
      <c r="O7" s="1135"/>
      <c r="P7" s="1135"/>
      <c r="Q7" s="1135"/>
    </row>
    <row r="8" spans="1:17" ht="48" customHeight="1">
      <c r="A8" s="1043" t="s">
        <v>1519</v>
      </c>
      <c r="B8" s="1043" t="s">
        <v>1520</v>
      </c>
      <c r="C8" s="1136" t="s">
        <v>550</v>
      </c>
      <c r="D8" s="1136"/>
      <c r="E8" s="1136"/>
      <c r="F8" s="1136" t="s">
        <v>551</v>
      </c>
      <c r="G8" s="1136"/>
      <c r="H8" s="1136" t="s">
        <v>550</v>
      </c>
      <c r="I8" s="1136"/>
      <c r="J8" s="1136"/>
      <c r="K8" s="1136" t="s">
        <v>552</v>
      </c>
      <c r="L8" s="1136"/>
      <c r="M8" s="1136" t="s">
        <v>553</v>
      </c>
      <c r="N8" s="1136"/>
      <c r="O8" s="1136"/>
      <c r="P8" s="1136" t="s">
        <v>552</v>
      </c>
      <c r="Q8" s="1136"/>
    </row>
    <row r="9" spans="1:17" ht="48">
      <c r="A9" s="1044"/>
      <c r="B9" s="1043"/>
      <c r="C9" s="845" t="s">
        <v>1566</v>
      </c>
      <c r="D9" s="845" t="s">
        <v>1567</v>
      </c>
      <c r="E9" s="395" t="s">
        <v>1568</v>
      </c>
      <c r="F9" s="845" t="s">
        <v>1566</v>
      </c>
      <c r="G9" s="845" t="s">
        <v>1567</v>
      </c>
      <c r="H9" s="845" t="s">
        <v>1566</v>
      </c>
      <c r="I9" s="845" t="s">
        <v>1567</v>
      </c>
      <c r="J9" s="1046" t="s">
        <v>1568</v>
      </c>
      <c r="K9" s="845" t="s">
        <v>1566</v>
      </c>
      <c r="L9" s="845" t="s">
        <v>1567</v>
      </c>
      <c r="M9" s="845" t="s">
        <v>1566</v>
      </c>
      <c r="N9" s="845" t="s">
        <v>1567</v>
      </c>
      <c r="O9" s="1046" t="s">
        <v>1568</v>
      </c>
      <c r="P9" s="845" t="s">
        <v>1566</v>
      </c>
      <c r="Q9" s="845" t="s">
        <v>1567</v>
      </c>
    </row>
    <row r="10" spans="1:17">
      <c r="A10" s="84" t="s">
        <v>1478</v>
      </c>
      <c r="B10" s="84" t="s">
        <v>1504</v>
      </c>
      <c r="C10" s="85">
        <v>177508.2936</v>
      </c>
      <c r="D10" s="85">
        <v>198307.88784000001</v>
      </c>
      <c r="E10" s="86">
        <v>111.71753376598286</v>
      </c>
      <c r="F10" s="87">
        <v>0.10892409454098358</v>
      </c>
      <c r="G10" s="88">
        <v>0.11123374755884324</v>
      </c>
      <c r="H10" s="85">
        <v>0</v>
      </c>
      <c r="I10" s="85">
        <v>0</v>
      </c>
      <c r="J10" s="86" t="s">
        <v>143</v>
      </c>
      <c r="K10" s="87">
        <v>0</v>
      </c>
      <c r="L10" s="88">
        <v>0</v>
      </c>
      <c r="M10" s="85">
        <v>177508.2936</v>
      </c>
      <c r="N10" s="85">
        <v>198307.88784000001</v>
      </c>
      <c r="O10" s="89">
        <v>111.71753376598286</v>
      </c>
      <c r="P10" s="90">
        <v>8.4188439120024147E-2</v>
      </c>
      <c r="Q10" s="88">
        <v>8.8485560103420555E-2</v>
      </c>
    </row>
    <row r="11" spans="1:17">
      <c r="A11" s="84" t="s">
        <v>1479</v>
      </c>
      <c r="B11" s="84" t="s">
        <v>1505</v>
      </c>
      <c r="C11" s="85">
        <v>15172.136130000001</v>
      </c>
      <c r="D11" s="85">
        <v>17404.123789999998</v>
      </c>
      <c r="E11" s="86">
        <v>114.71109697985551</v>
      </c>
      <c r="F11" s="87">
        <v>9.3100505711401459E-3</v>
      </c>
      <c r="G11" s="88">
        <v>9.7622234457041546E-3</v>
      </c>
      <c r="H11" s="85">
        <v>50455.97694</v>
      </c>
      <c r="I11" s="85">
        <v>50706.654430000002</v>
      </c>
      <c r="J11" s="86">
        <v>100.49682417268046</v>
      </c>
      <c r="K11" s="87">
        <v>0.1053772750843269</v>
      </c>
      <c r="L11" s="88">
        <v>0.11063362519325765</v>
      </c>
      <c r="M11" s="85">
        <v>65628.113070000007</v>
      </c>
      <c r="N11" s="85">
        <v>68110.778219999993</v>
      </c>
      <c r="O11" s="89">
        <v>103.78292934820774</v>
      </c>
      <c r="P11" s="90">
        <v>3.1126029605164075E-2</v>
      </c>
      <c r="Q11" s="88">
        <v>3.0391228637053274E-2</v>
      </c>
    </row>
    <row r="12" spans="1:17">
      <c r="A12" s="84" t="s">
        <v>1480</v>
      </c>
      <c r="B12" s="84" t="s">
        <v>1506</v>
      </c>
      <c r="C12" s="85">
        <v>201414.78531000001</v>
      </c>
      <c r="D12" s="85">
        <v>221277.84396</v>
      </c>
      <c r="E12" s="86">
        <v>109.86176790319962</v>
      </c>
      <c r="F12" s="87">
        <v>0.1235937919976622</v>
      </c>
      <c r="G12" s="88">
        <v>0.12411792644007491</v>
      </c>
      <c r="H12" s="85">
        <v>134068.02585999999</v>
      </c>
      <c r="I12" s="85">
        <v>57699.841249999998</v>
      </c>
      <c r="J12" s="86">
        <v>43.037734672287058</v>
      </c>
      <c r="K12" s="87">
        <v>0.28000098497472226</v>
      </c>
      <c r="L12" s="88">
        <v>0.12589161486438391</v>
      </c>
      <c r="M12" s="85">
        <v>335482.81117</v>
      </c>
      <c r="N12" s="85">
        <v>278977.68520999997</v>
      </c>
      <c r="O12" s="89">
        <v>83.157072708751372</v>
      </c>
      <c r="P12" s="90">
        <v>0.15911242033369477</v>
      </c>
      <c r="Q12" s="88">
        <v>0.12448065985191419</v>
      </c>
    </row>
    <row r="13" spans="1:17">
      <c r="A13" s="84" t="s">
        <v>1481</v>
      </c>
      <c r="B13" s="84" t="s">
        <v>1507</v>
      </c>
      <c r="C13" s="85">
        <v>474005.09974999999</v>
      </c>
      <c r="D13" s="85">
        <v>522106.58441000001</v>
      </c>
      <c r="E13" s="86">
        <v>110.14788336356925</v>
      </c>
      <c r="F13" s="87">
        <v>0.29086289576092994</v>
      </c>
      <c r="G13" s="88">
        <v>0.29285709530590615</v>
      </c>
      <c r="H13" s="85">
        <v>57612.325490000003</v>
      </c>
      <c r="I13" s="85">
        <v>94358.735700000005</v>
      </c>
      <c r="J13" s="86">
        <v>163.78220267532549</v>
      </c>
      <c r="K13" s="88">
        <v>0.12032330438526455</v>
      </c>
      <c r="L13" s="88">
        <v>0.20587532576330259</v>
      </c>
      <c r="M13" s="85">
        <v>531617.42524000001</v>
      </c>
      <c r="N13" s="85">
        <v>616465.32010999997</v>
      </c>
      <c r="O13" s="89">
        <v>115.96032989921186</v>
      </c>
      <c r="P13" s="90">
        <v>0.25213493033072415</v>
      </c>
      <c r="Q13" s="88">
        <v>0.27506863054423114</v>
      </c>
    </row>
    <row r="14" spans="1:17">
      <c r="A14" s="84" t="s">
        <v>1482</v>
      </c>
      <c r="B14" s="84" t="s">
        <v>1508</v>
      </c>
      <c r="C14" s="85">
        <v>211847.24306000001</v>
      </c>
      <c r="D14" s="85">
        <v>222241.41259999998</v>
      </c>
      <c r="E14" s="86">
        <v>104.90644550755664</v>
      </c>
      <c r="F14" s="87">
        <v>0.12999544225979856</v>
      </c>
      <c r="G14" s="88">
        <v>0.12465840595415179</v>
      </c>
      <c r="H14" s="85">
        <v>0</v>
      </c>
      <c r="I14" s="85">
        <v>0</v>
      </c>
      <c r="J14" s="86" t="s">
        <v>143</v>
      </c>
      <c r="K14" s="87">
        <v>0</v>
      </c>
      <c r="L14" s="88">
        <v>0</v>
      </c>
      <c r="M14" s="85">
        <v>211847.24306000001</v>
      </c>
      <c r="N14" s="85">
        <v>222241.41259999998</v>
      </c>
      <c r="O14" s="89">
        <v>104.90644550755664</v>
      </c>
      <c r="P14" s="90">
        <v>0.10047467846934319</v>
      </c>
      <c r="Q14" s="88">
        <v>9.9164768917072765E-2</v>
      </c>
    </row>
    <row r="15" spans="1:17">
      <c r="A15" s="84" t="s">
        <v>1483</v>
      </c>
      <c r="B15" s="84" t="s">
        <v>1509</v>
      </c>
      <c r="C15" s="85">
        <v>120195.23263</v>
      </c>
      <c r="D15" s="85">
        <v>132156.81696</v>
      </c>
      <c r="E15" s="86">
        <v>109.95179598081202</v>
      </c>
      <c r="F15" s="87">
        <v>7.3755184148565522E-2</v>
      </c>
      <c r="G15" s="88">
        <v>7.4128660115473963E-2</v>
      </c>
      <c r="H15" s="85">
        <v>25423.898949999999</v>
      </c>
      <c r="I15" s="85">
        <v>48934.957009999998</v>
      </c>
      <c r="J15" s="86">
        <v>192.47620951545673</v>
      </c>
      <c r="K15" s="87">
        <v>5.3097796452462855E-2</v>
      </c>
      <c r="L15" s="88">
        <v>0.10676807124331739</v>
      </c>
      <c r="M15" s="85">
        <v>145619.13158000002</v>
      </c>
      <c r="N15" s="85">
        <v>181091.77397000001</v>
      </c>
      <c r="O15" s="89">
        <v>124.3598777201278</v>
      </c>
      <c r="P15" s="90">
        <v>6.9064082275272443E-2</v>
      </c>
      <c r="Q15" s="88">
        <v>8.0803679694203961E-2</v>
      </c>
    </row>
    <row r="16" spans="1:17">
      <c r="A16" s="84" t="s">
        <v>1484</v>
      </c>
      <c r="B16" s="84" t="s">
        <v>1510</v>
      </c>
      <c r="C16" s="85">
        <v>31947.958739999998</v>
      </c>
      <c r="D16" s="85">
        <v>34628.727840000007</v>
      </c>
      <c r="E16" s="86">
        <v>108.39104971249256</v>
      </c>
      <c r="F16" s="87">
        <v>1.9604168389049301E-2</v>
      </c>
      <c r="G16" s="88">
        <v>1.9423751686298268E-2</v>
      </c>
      <c r="H16" s="85">
        <v>38117.782579999999</v>
      </c>
      <c r="I16" s="85">
        <v>41734.841820000001</v>
      </c>
      <c r="J16" s="86">
        <v>109.489164886254</v>
      </c>
      <c r="K16" s="87">
        <v>7.9608964173139715E-2</v>
      </c>
      <c r="L16" s="88">
        <v>9.1058597718922205E-2</v>
      </c>
      <c r="M16" s="85">
        <v>70065.741319999986</v>
      </c>
      <c r="N16" s="85">
        <v>76363.569659999994</v>
      </c>
      <c r="O16" s="89">
        <v>108.9884560148118</v>
      </c>
      <c r="P16" s="90">
        <v>3.323070307244607E-2</v>
      </c>
      <c r="Q16" s="88">
        <v>3.4073648337747689E-2</v>
      </c>
    </row>
    <row r="17" spans="1:17">
      <c r="A17" s="84" t="s">
        <v>1485</v>
      </c>
      <c r="B17" s="84" t="s">
        <v>1511</v>
      </c>
      <c r="C17" s="85">
        <v>0</v>
      </c>
      <c r="D17" s="85">
        <v>0</v>
      </c>
      <c r="E17" s="86" t="s">
        <v>143</v>
      </c>
      <c r="F17" s="87">
        <v>0</v>
      </c>
      <c r="G17" s="88">
        <v>0</v>
      </c>
      <c r="H17" s="85">
        <v>4972.5632999999998</v>
      </c>
      <c r="I17" s="85">
        <v>6965.2161900000001</v>
      </c>
      <c r="J17" s="86">
        <v>140.07295171084098</v>
      </c>
      <c r="K17" s="87">
        <v>1.0385195223975944E-2</v>
      </c>
      <c r="L17" s="88">
        <v>1.5196962332000376E-2</v>
      </c>
      <c r="M17" s="85">
        <v>4972.5632999999998</v>
      </c>
      <c r="N17" s="85">
        <v>6965.2161900000001</v>
      </c>
      <c r="O17" s="89">
        <v>140.07295171084098</v>
      </c>
      <c r="P17" s="90">
        <v>2.3583818770511597E-3</v>
      </c>
      <c r="Q17" s="88">
        <v>3.1078998547492314E-3</v>
      </c>
    </row>
    <row r="18" spans="1:17">
      <c r="A18" s="84" t="s">
        <v>1486</v>
      </c>
      <c r="B18" s="84" t="s">
        <v>1512</v>
      </c>
      <c r="C18" s="85">
        <v>45990.150700000006</v>
      </c>
      <c r="D18" s="85">
        <v>42340.665609999996</v>
      </c>
      <c r="E18" s="86">
        <v>92.064637679041113</v>
      </c>
      <c r="F18" s="87">
        <v>2.8220853353980318E-2</v>
      </c>
      <c r="G18" s="88">
        <v>2.3749488541454554E-2</v>
      </c>
      <c r="H18" s="85">
        <v>0</v>
      </c>
      <c r="I18" s="85">
        <v>0</v>
      </c>
      <c r="J18" s="86" t="s">
        <v>143</v>
      </c>
      <c r="K18" s="87">
        <v>0</v>
      </c>
      <c r="L18" s="88">
        <v>0</v>
      </c>
      <c r="M18" s="85">
        <v>45990.150700000006</v>
      </c>
      <c r="N18" s="85">
        <v>42340.665609999996</v>
      </c>
      <c r="O18" s="89">
        <v>92.064637679041113</v>
      </c>
      <c r="P18" s="90">
        <v>2.1812158315557637E-2</v>
      </c>
      <c r="Q18" s="88">
        <v>1.8892528948093536E-2</v>
      </c>
    </row>
    <row r="19" spans="1:17">
      <c r="A19" s="84" t="s">
        <v>1487</v>
      </c>
      <c r="B19" s="84" t="s">
        <v>1513</v>
      </c>
      <c r="C19" s="85">
        <v>2091.4691200000002</v>
      </c>
      <c r="D19" s="85">
        <v>2995.2074300000004</v>
      </c>
      <c r="E19" s="86">
        <v>143.21069344786693</v>
      </c>
      <c r="F19" s="87">
        <v>1.2833844297426549E-3</v>
      </c>
      <c r="G19" s="88">
        <v>1.6800549427655671E-3</v>
      </c>
      <c r="H19" s="85">
        <v>0</v>
      </c>
      <c r="I19" s="85">
        <v>0</v>
      </c>
      <c r="J19" s="86" t="s">
        <v>143</v>
      </c>
      <c r="K19" s="87">
        <v>0</v>
      </c>
      <c r="L19" s="88">
        <v>0</v>
      </c>
      <c r="M19" s="85">
        <v>2091.4691200000002</v>
      </c>
      <c r="N19" s="85">
        <v>2995.2074300000004</v>
      </c>
      <c r="O19" s="89">
        <v>143.21069344786693</v>
      </c>
      <c r="P19" s="90">
        <v>9.9193968411023293E-4</v>
      </c>
      <c r="Q19" s="88">
        <v>1.3364703237791131E-3</v>
      </c>
    </row>
    <row r="20" spans="1:17">
      <c r="A20" s="84" t="s">
        <v>1488</v>
      </c>
      <c r="B20" s="84" t="s">
        <v>1514</v>
      </c>
      <c r="C20" s="85">
        <v>6891.9099100000003</v>
      </c>
      <c r="D20" s="85">
        <v>7322.95928</v>
      </c>
      <c r="E20" s="86">
        <v>106.25442548769475</v>
      </c>
      <c r="F20" s="87">
        <v>4.229070266972482E-3</v>
      </c>
      <c r="G20" s="88">
        <v>4.1075532234623822E-3</v>
      </c>
      <c r="H20" s="85">
        <v>30024.852320000002</v>
      </c>
      <c r="I20" s="85">
        <v>30530.447170000003</v>
      </c>
      <c r="J20" s="86">
        <v>101.68392118839238</v>
      </c>
      <c r="K20" s="87">
        <v>6.2706884578874453E-2</v>
      </c>
      <c r="L20" s="88">
        <v>6.6612441446934831E-2</v>
      </c>
      <c r="M20" s="85">
        <v>36916.76223</v>
      </c>
      <c r="N20" s="85">
        <v>37853.406450000002</v>
      </c>
      <c r="O20" s="89">
        <v>102.53717867825051</v>
      </c>
      <c r="P20" s="90">
        <v>1.7508841567213183E-2</v>
      </c>
      <c r="Q20" s="88">
        <v>1.6890300774385386E-2</v>
      </c>
    </row>
    <row r="21" spans="1:17">
      <c r="A21" s="84" t="s">
        <v>1489</v>
      </c>
      <c r="B21" s="84" t="s">
        <v>1515</v>
      </c>
      <c r="C21" s="85">
        <v>145214.83528999999</v>
      </c>
      <c r="D21" s="85">
        <v>149764.31952000002</v>
      </c>
      <c r="E21" s="86">
        <v>103.13293350566732</v>
      </c>
      <c r="F21" s="87">
        <v>8.9107917872978282E-2</v>
      </c>
      <c r="G21" s="88">
        <v>8.4004961639500775E-2</v>
      </c>
      <c r="H21" s="85">
        <v>10272.510900000001</v>
      </c>
      <c r="I21" s="85">
        <v>9825.12788</v>
      </c>
      <c r="J21" s="86">
        <v>95.644852321354051</v>
      </c>
      <c r="K21" s="86">
        <v>2.1454132345971509E-2</v>
      </c>
      <c r="L21" s="88">
        <v>2.143682180516018E-2</v>
      </c>
      <c r="M21" s="85">
        <v>155487.34619000001</v>
      </c>
      <c r="N21" s="85">
        <v>159589.4474</v>
      </c>
      <c r="O21" s="89">
        <v>102.63822189426743</v>
      </c>
      <c r="P21" s="90">
        <v>7.3744368294974896E-2</v>
      </c>
      <c r="Q21" s="88">
        <v>7.1209278630297634E-2</v>
      </c>
    </row>
    <row r="22" spans="1:17">
      <c r="A22" s="84" t="s">
        <v>1490</v>
      </c>
      <c r="B22" s="84" t="s">
        <v>1516</v>
      </c>
      <c r="C22" s="85">
        <v>72322.445829999997</v>
      </c>
      <c r="D22" s="85">
        <v>85348.962809999997</v>
      </c>
      <c r="E22" s="86">
        <v>118.01172074658525</v>
      </c>
      <c r="F22" s="87">
        <v>4.4379092194834116E-2</v>
      </c>
      <c r="G22" s="88">
        <v>4.7873461247675601E-2</v>
      </c>
      <c r="H22" s="85">
        <v>26066.831489999997</v>
      </c>
      <c r="I22" s="85">
        <v>26620.63593</v>
      </c>
      <c r="J22" s="86">
        <v>102.12455602903812</v>
      </c>
      <c r="K22" s="86">
        <v>5.4440560644875791E-2</v>
      </c>
      <c r="L22" s="88">
        <v>5.8081872901938711E-2</v>
      </c>
      <c r="M22" s="85">
        <v>98389.277319999994</v>
      </c>
      <c r="N22" s="85">
        <v>111969.59874</v>
      </c>
      <c r="O22" s="89">
        <v>113.8026437330478</v>
      </c>
      <c r="P22" s="90">
        <v>4.6663958712732462E-2</v>
      </c>
      <c r="Q22" s="88">
        <v>4.9961162750409294E-2</v>
      </c>
    </row>
    <row r="23" spans="1:17" ht="24">
      <c r="A23" s="84" t="s">
        <v>1491</v>
      </c>
      <c r="B23" s="84" t="s">
        <v>1517</v>
      </c>
      <c r="C23" s="85">
        <v>125049.75214</v>
      </c>
      <c r="D23" s="85">
        <v>146907.74858000001</v>
      </c>
      <c r="E23" s="86">
        <v>117.47944003561783</v>
      </c>
      <c r="F23" s="87">
        <v>7.673405421336281E-2</v>
      </c>
      <c r="G23" s="88">
        <v>8.2402669898688857E-2</v>
      </c>
      <c r="H23" s="85">
        <v>92805.636180000001</v>
      </c>
      <c r="I23" s="85">
        <v>82603.962109999993</v>
      </c>
      <c r="J23" s="86">
        <v>89.007484362034347</v>
      </c>
      <c r="K23" s="86">
        <v>0.19382451091463934</v>
      </c>
      <c r="L23" s="88">
        <v>0.18022833267715932</v>
      </c>
      <c r="M23" s="85">
        <v>217855.38832</v>
      </c>
      <c r="N23" s="85">
        <v>229511.71069000001</v>
      </c>
      <c r="O23" s="89">
        <v>105.35048614582736</v>
      </c>
      <c r="P23" s="90">
        <v>0.10332421502443838</v>
      </c>
      <c r="Q23" s="88">
        <v>0.10240879720873368</v>
      </c>
    </row>
    <row r="24" spans="1:17" s="267" customFormat="1">
      <c r="A24" s="84" t="s">
        <v>1492</v>
      </c>
      <c r="B24" s="84" t="s">
        <v>1518</v>
      </c>
      <c r="C24" s="85">
        <v>0</v>
      </c>
      <c r="D24" s="85">
        <v>0</v>
      </c>
      <c r="E24" s="86" t="s">
        <v>143</v>
      </c>
      <c r="F24" s="87">
        <v>0</v>
      </c>
      <c r="G24" s="88">
        <v>0</v>
      </c>
      <c r="H24" s="85">
        <v>8992.2897100000009</v>
      </c>
      <c r="I24" s="85">
        <v>8349.0833299999995</v>
      </c>
      <c r="J24" s="86">
        <v>92.847134592597541</v>
      </c>
      <c r="K24" s="86">
        <v>1.8780391221746746E-2</v>
      </c>
      <c r="L24" s="88">
        <v>1.8216334053622857E-2</v>
      </c>
      <c r="M24" s="85">
        <v>8992.2897100000009</v>
      </c>
      <c r="N24" s="85">
        <v>8349.0833299999995</v>
      </c>
      <c r="O24" s="89">
        <v>92.847134592597541</v>
      </c>
      <c r="P24" s="90">
        <v>4.2648533172534239E-3</v>
      </c>
      <c r="Q24" s="88">
        <v>3.7253854239083176E-3</v>
      </c>
    </row>
    <row r="25" spans="1:17" ht="18.75" customHeight="1">
      <c r="A25" s="396" t="s">
        <v>554</v>
      </c>
      <c r="B25" s="396"/>
      <c r="C25" s="397">
        <v>1629651.3122100001</v>
      </c>
      <c r="D25" s="397">
        <v>1782803.2606299997</v>
      </c>
      <c r="E25" s="398">
        <v>109.39783543096144</v>
      </c>
      <c r="F25" s="399">
        <v>1</v>
      </c>
      <c r="G25" s="400">
        <v>1</v>
      </c>
      <c r="H25" s="401">
        <v>478812.69371999998</v>
      </c>
      <c r="I25" s="397">
        <v>458329.50281999999</v>
      </c>
      <c r="J25" s="398">
        <v>95.722086910256778</v>
      </c>
      <c r="K25" s="399">
        <v>1</v>
      </c>
      <c r="L25" s="400">
        <v>1</v>
      </c>
      <c r="M25" s="402">
        <v>2108464.0059299995</v>
      </c>
      <c r="N25" s="403">
        <v>2241132.7634500004</v>
      </c>
      <c r="O25" s="404">
        <v>106.29219930465371</v>
      </c>
      <c r="P25" s="405">
        <v>1</v>
      </c>
      <c r="Q25" s="400">
        <v>1</v>
      </c>
    </row>
    <row r="26" spans="1:17" ht="12.75" customHeight="1">
      <c r="A26" s="34" t="s">
        <v>555</v>
      </c>
      <c r="B26" s="34"/>
    </row>
    <row r="27" spans="1:17" ht="12.75" customHeight="1">
      <c r="N27" s="77"/>
    </row>
    <row r="28" spans="1:17" ht="12.75" customHeight="1">
      <c r="A28" s="294"/>
      <c r="B28" s="294"/>
    </row>
    <row r="29" spans="1:17" ht="12.75" customHeight="1">
      <c r="A29" s="919"/>
      <c r="B29" s="919"/>
    </row>
    <row r="30" spans="1:17">
      <c r="A30" s="560"/>
      <c r="B30" s="1039"/>
    </row>
    <row r="31" spans="1:17" ht="12.75" customHeight="1">
      <c r="A31" s="920"/>
      <c r="B31" s="560"/>
    </row>
    <row r="32" spans="1:17" ht="12.75" customHeight="1">
      <c r="A32" s="920"/>
      <c r="B32" s="920"/>
    </row>
    <row r="33" spans="1:17" ht="12.75" customHeight="1">
      <c r="A33" s="920"/>
      <c r="B33" s="920"/>
    </row>
    <row r="34" spans="1:17" ht="12.75" customHeight="1">
      <c r="A34" s="920"/>
      <c r="B34" s="920"/>
    </row>
    <row r="35" spans="1:17" ht="12.75" customHeight="1"/>
    <row r="36" spans="1:17" ht="12.75" customHeight="1">
      <c r="A36" s="628" t="s">
        <v>83</v>
      </c>
      <c r="B36" s="628"/>
    </row>
    <row r="37" spans="1:17" ht="12.75" customHeight="1"/>
    <row r="38" spans="1:17" ht="12.75" customHeight="1"/>
    <row r="39" spans="1:17" ht="12.75" customHeight="1"/>
    <row r="40" spans="1:17" ht="12.75" customHeight="1"/>
    <row r="41" spans="1:17" ht="12.75" customHeight="1"/>
    <row r="42" spans="1:17" ht="12.75" customHeight="1"/>
    <row r="43" spans="1:17" ht="12.75" customHeight="1"/>
    <row r="44" spans="1:17" ht="12.75" customHeight="1">
      <c r="Q44" s="25" t="s">
        <v>1133</v>
      </c>
    </row>
    <row r="45" spans="1:17" ht="12.75" customHeight="1"/>
    <row r="46" spans="1:17" ht="12.75" customHeight="1"/>
    <row r="47" spans="1:17" ht="12.75" customHeight="1"/>
    <row r="48" spans="1:17" ht="12.75" customHeight="1"/>
    <row r="49" ht="12.75" customHeight="1"/>
    <row r="50" ht="12.75" customHeight="1"/>
    <row r="51" ht="12.75" customHeight="1"/>
    <row r="103" spans="1:2">
      <c r="A103" s="658"/>
      <c r="B103" s="658"/>
    </row>
    <row r="105" spans="1:2">
      <c r="A105" s="659"/>
      <c r="B105" s="659"/>
    </row>
    <row r="107" spans="1:2">
      <c r="A107" s="659"/>
      <c r="B107" s="659"/>
    </row>
    <row r="109" spans="1:2">
      <c r="A109" s="659"/>
      <c r="B109" s="659"/>
    </row>
    <row r="111" spans="1:2">
      <c r="A111" s="659"/>
      <c r="B111" s="659"/>
    </row>
    <row r="113" spans="1:2">
      <c r="A113" s="659"/>
      <c r="B113" s="659"/>
    </row>
    <row r="115" spans="1:2">
      <c r="A115" s="659"/>
      <c r="B115" s="659"/>
    </row>
  </sheetData>
  <mergeCells count="10">
    <mergeCell ref="M6:Q6"/>
    <mergeCell ref="C7:G7"/>
    <mergeCell ref="H7:L7"/>
    <mergeCell ref="M7:Q7"/>
    <mergeCell ref="C8:E8"/>
    <mergeCell ref="F8:G8"/>
    <mergeCell ref="H8:J8"/>
    <mergeCell ref="K8:L8"/>
    <mergeCell ref="M8:O8"/>
    <mergeCell ref="P8:Q8"/>
  </mergeCells>
  <hyperlinks>
    <hyperlink ref="A36" location="'2 Sadržaj'!A1" display="Sadržaj / Contents"/>
  </hyperlinks>
  <pageMargins left="0.7" right="0.7" top="0.75" bottom="0.75" header="0.3" footer="0.3"/>
  <pageSetup paperSize="9" scale="6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H180"/>
  <sheetViews>
    <sheetView showGridLines="0" zoomScaleNormal="100" workbookViewId="0"/>
  </sheetViews>
  <sheetFormatPr defaultRowHeight="15"/>
  <cols>
    <col min="1" max="1" width="106.28515625" style="21" bestFit="1" customWidth="1"/>
  </cols>
  <sheetData>
    <row r="1" spans="1:1">
      <c r="A1" s="1" t="s">
        <v>1073</v>
      </c>
    </row>
    <row r="2" spans="1:1">
      <c r="A2" s="1"/>
    </row>
    <row r="3" spans="1:1">
      <c r="A3" s="677" t="s">
        <v>652</v>
      </c>
    </row>
    <row r="4" spans="1:1">
      <c r="A4" s="645"/>
    </row>
    <row r="5" spans="1:1">
      <c r="A5" s="854" t="s">
        <v>795</v>
      </c>
    </row>
    <row r="6" spans="1:1">
      <c r="A6" s="855" t="s">
        <v>987</v>
      </c>
    </row>
    <row r="7" spans="1:1">
      <c r="A7" s="854" t="s">
        <v>673</v>
      </c>
    </row>
    <row r="8" spans="1:1">
      <c r="A8" s="855" t="s">
        <v>674</v>
      </c>
    </row>
    <row r="9" spans="1:1">
      <c r="A9" s="854" t="s">
        <v>762</v>
      </c>
    </row>
    <row r="10" spans="1:1">
      <c r="A10" s="855" t="s">
        <v>763</v>
      </c>
    </row>
    <row r="11" spans="1:1">
      <c r="A11" s="854" t="s">
        <v>675</v>
      </c>
    </row>
    <row r="12" spans="1:1" s="267" customFormat="1">
      <c r="A12" s="855" t="s">
        <v>806</v>
      </c>
    </row>
    <row r="13" spans="1:1">
      <c r="A13" s="854" t="s">
        <v>766</v>
      </c>
    </row>
    <row r="14" spans="1:1">
      <c r="A14" s="855" t="s">
        <v>988</v>
      </c>
    </row>
    <row r="15" spans="1:1">
      <c r="A15" s="854" t="s">
        <v>677</v>
      </c>
    </row>
    <row r="16" spans="1:1">
      <c r="A16" s="855" t="s">
        <v>989</v>
      </c>
    </row>
    <row r="17" spans="1:2">
      <c r="A17" s="854" t="s">
        <v>678</v>
      </c>
    </row>
    <row r="18" spans="1:2">
      <c r="A18" s="855" t="s">
        <v>679</v>
      </c>
      <c r="B18" s="153"/>
    </row>
    <row r="19" spans="1:2">
      <c r="A19" s="854" t="s">
        <v>680</v>
      </c>
      <c r="B19" s="564"/>
    </row>
    <row r="20" spans="1:2">
      <c r="A20" s="855" t="s">
        <v>681</v>
      </c>
      <c r="B20" s="347"/>
    </row>
    <row r="21" spans="1:2">
      <c r="A21" s="854" t="s">
        <v>682</v>
      </c>
      <c r="B21" s="153"/>
    </row>
    <row r="22" spans="1:2">
      <c r="A22" s="855" t="s">
        <v>969</v>
      </c>
      <c r="B22" s="564"/>
    </row>
    <row r="23" spans="1:2">
      <c r="A23" s="854" t="s">
        <v>683</v>
      </c>
      <c r="B23" s="153"/>
    </row>
    <row r="24" spans="1:2">
      <c r="A24" s="855" t="s">
        <v>970</v>
      </c>
      <c r="B24" s="564"/>
    </row>
    <row r="25" spans="1:2">
      <c r="A25" s="854" t="s">
        <v>818</v>
      </c>
      <c r="B25" s="312"/>
    </row>
    <row r="26" spans="1:2">
      <c r="A26" s="855" t="s">
        <v>990</v>
      </c>
      <c r="B26" s="571"/>
    </row>
    <row r="27" spans="1:2">
      <c r="A27" s="854" t="s">
        <v>686</v>
      </c>
      <c r="B27" s="139"/>
    </row>
    <row r="28" spans="1:2">
      <c r="A28" s="855" t="s">
        <v>685</v>
      </c>
      <c r="B28" s="540"/>
    </row>
    <row r="29" spans="1:2">
      <c r="A29" s="854" t="s">
        <v>764</v>
      </c>
      <c r="B29" s="154"/>
    </row>
    <row r="30" spans="1:2">
      <c r="A30" s="855" t="s">
        <v>991</v>
      </c>
      <c r="B30" s="568"/>
    </row>
    <row r="31" spans="1:2">
      <c r="A31" s="854" t="s">
        <v>688</v>
      </c>
      <c r="B31" s="153"/>
    </row>
    <row r="32" spans="1:2">
      <c r="A32" s="855" t="s">
        <v>973</v>
      </c>
      <c r="B32" s="564"/>
    </row>
    <row r="33" spans="1:2">
      <c r="A33" s="854" t="s">
        <v>689</v>
      </c>
      <c r="B33" s="139"/>
    </row>
    <row r="34" spans="1:2">
      <c r="A34" s="855" t="s">
        <v>974</v>
      </c>
      <c r="B34" s="540"/>
    </row>
    <row r="35" spans="1:2">
      <c r="A35" s="854" t="s">
        <v>765</v>
      </c>
      <c r="B35" s="139"/>
    </row>
    <row r="36" spans="1:2">
      <c r="A36" s="855" t="s">
        <v>992</v>
      </c>
      <c r="B36" s="540"/>
    </row>
    <row r="37" spans="1:2">
      <c r="A37" s="854" t="s">
        <v>690</v>
      </c>
      <c r="B37" s="153"/>
    </row>
    <row r="38" spans="1:2">
      <c r="A38" s="855" t="s">
        <v>975</v>
      </c>
      <c r="B38" s="567"/>
    </row>
    <row r="39" spans="1:2">
      <c r="A39" s="854" t="s">
        <v>1144</v>
      </c>
      <c r="B39" s="155"/>
    </row>
    <row r="40" spans="1:2">
      <c r="A40" s="855" t="s">
        <v>1145</v>
      </c>
      <c r="B40" s="567"/>
    </row>
    <row r="41" spans="1:2">
      <c r="A41" s="854" t="s">
        <v>1146</v>
      </c>
      <c r="B41" s="154"/>
    </row>
    <row r="42" spans="1:2">
      <c r="A42" s="855" t="s">
        <v>1147</v>
      </c>
      <c r="B42" s="540"/>
    </row>
    <row r="43" spans="1:2">
      <c r="A43" s="854" t="s">
        <v>1148</v>
      </c>
      <c r="B43" s="154"/>
    </row>
    <row r="44" spans="1:2">
      <c r="A44" s="855" t="s">
        <v>1149</v>
      </c>
      <c r="B44" s="540"/>
    </row>
    <row r="45" spans="1:2" s="267" customFormat="1">
      <c r="A45" s="854" t="s">
        <v>1150</v>
      </c>
      <c r="B45" s="540"/>
    </row>
    <row r="46" spans="1:2" s="267" customFormat="1">
      <c r="A46" s="855" t="s">
        <v>976</v>
      </c>
      <c r="B46" s="540"/>
    </row>
    <row r="47" spans="1:2" s="267" customFormat="1">
      <c r="A47" s="854" t="s">
        <v>1124</v>
      </c>
      <c r="B47" s="540"/>
    </row>
    <row r="48" spans="1:2" s="267" customFormat="1">
      <c r="A48" s="855" t="s">
        <v>1125</v>
      </c>
      <c r="B48" s="540"/>
    </row>
    <row r="49" spans="1:5" s="267" customFormat="1">
      <c r="A49" s="854" t="s">
        <v>1127</v>
      </c>
      <c r="B49" s="540"/>
    </row>
    <row r="50" spans="1:5" s="267" customFormat="1">
      <c r="A50" s="855" t="s">
        <v>1128</v>
      </c>
      <c r="B50" s="540"/>
    </row>
    <row r="51" spans="1:5" s="267" customFormat="1">
      <c r="A51" s="854" t="s">
        <v>1151</v>
      </c>
      <c r="B51" s="540"/>
    </row>
    <row r="52" spans="1:5" s="267" customFormat="1">
      <c r="A52" s="855" t="s">
        <v>1152</v>
      </c>
      <c r="B52" s="540"/>
    </row>
    <row r="53" spans="1:5">
      <c r="A53" s="647"/>
      <c r="B53" s="564"/>
    </row>
    <row r="54" spans="1:5">
      <c r="A54" s="655" t="s">
        <v>653</v>
      </c>
      <c r="B54" s="139"/>
    </row>
    <row r="55" spans="1:5">
      <c r="A55" s="646"/>
      <c r="B55" s="540"/>
    </row>
    <row r="56" spans="1:5">
      <c r="A56" s="856" t="s">
        <v>85</v>
      </c>
      <c r="B56" s="156"/>
    </row>
    <row r="57" spans="1:5">
      <c r="A57" s="857" t="s">
        <v>86</v>
      </c>
      <c r="B57" s="540"/>
    </row>
    <row r="58" spans="1:5" ht="15" customHeight="1">
      <c r="A58" s="903" t="s">
        <v>691</v>
      </c>
      <c r="C58" s="774"/>
      <c r="D58" s="59"/>
      <c r="E58" s="59"/>
    </row>
    <row r="59" spans="1:5">
      <c r="A59" s="857" t="s">
        <v>767</v>
      </c>
      <c r="C59" s="775"/>
    </row>
    <row r="60" spans="1:5">
      <c r="A60" s="903" t="s">
        <v>693</v>
      </c>
      <c r="C60" s="775"/>
    </row>
    <row r="61" spans="1:5">
      <c r="A61" s="857" t="s">
        <v>768</v>
      </c>
      <c r="C61" s="775"/>
    </row>
    <row r="62" spans="1:5">
      <c r="A62" s="903" t="s">
        <v>87</v>
      </c>
    </row>
    <row r="63" spans="1:5">
      <c r="A63" s="857" t="s">
        <v>88</v>
      </c>
    </row>
    <row r="64" spans="1:5">
      <c r="A64" s="903" t="s">
        <v>695</v>
      </c>
    </row>
    <row r="65" spans="1:1">
      <c r="A65" s="857" t="s">
        <v>769</v>
      </c>
    </row>
    <row r="66" spans="1:1">
      <c r="A66" s="903" t="s">
        <v>697</v>
      </c>
    </row>
    <row r="67" spans="1:1">
      <c r="A67" s="857" t="s">
        <v>770</v>
      </c>
    </row>
    <row r="68" spans="1:1" s="267" customFormat="1">
      <c r="A68" s="903" t="s">
        <v>997</v>
      </c>
    </row>
    <row r="69" spans="1:1" s="267" customFormat="1">
      <c r="A69" s="857" t="s">
        <v>998</v>
      </c>
    </row>
    <row r="70" spans="1:1" s="267" customFormat="1">
      <c r="A70" s="903" t="s">
        <v>1063</v>
      </c>
    </row>
    <row r="71" spans="1:1" s="267" customFormat="1">
      <c r="A71" s="857" t="s">
        <v>1064</v>
      </c>
    </row>
    <row r="72" spans="1:1" s="267" customFormat="1">
      <c r="A72" s="903" t="s">
        <v>1066</v>
      </c>
    </row>
    <row r="73" spans="1:1" s="267" customFormat="1">
      <c r="A73" s="857" t="s">
        <v>1067</v>
      </c>
    </row>
    <row r="74" spans="1:1" s="267" customFormat="1">
      <c r="A74" s="903" t="s">
        <v>1068</v>
      </c>
    </row>
    <row r="75" spans="1:1" s="267" customFormat="1">
      <c r="A75" s="857" t="s">
        <v>1069</v>
      </c>
    </row>
    <row r="76" spans="1:1" s="267" customFormat="1">
      <c r="A76" s="903" t="s">
        <v>1070</v>
      </c>
    </row>
    <row r="77" spans="1:1" s="267" customFormat="1">
      <c r="A77" s="857" t="s">
        <v>1071</v>
      </c>
    </row>
    <row r="78" spans="1:1">
      <c r="A78" s="646"/>
    </row>
    <row r="79" spans="1:1">
      <c r="A79" s="656" t="s">
        <v>654</v>
      </c>
    </row>
    <row r="80" spans="1:1">
      <c r="A80" s="648"/>
    </row>
    <row r="81" spans="1:1">
      <c r="A81" s="905" t="s">
        <v>771</v>
      </c>
    </row>
    <row r="82" spans="1:1">
      <c r="A82" s="906" t="s">
        <v>772</v>
      </c>
    </row>
    <row r="83" spans="1:1">
      <c r="A83" s="905" t="s">
        <v>773</v>
      </c>
    </row>
    <row r="84" spans="1:1">
      <c r="A84" s="906" t="s">
        <v>774</v>
      </c>
    </row>
    <row r="85" spans="1:1">
      <c r="A85" s="649"/>
    </row>
    <row r="86" spans="1:1">
      <c r="A86" s="657" t="s">
        <v>655</v>
      </c>
    </row>
    <row r="87" spans="1:1">
      <c r="A87" s="650"/>
    </row>
    <row r="88" spans="1:1">
      <c r="A88" s="859" t="s">
        <v>699</v>
      </c>
    </row>
    <row r="89" spans="1:1">
      <c r="A89" s="904" t="s">
        <v>700</v>
      </c>
    </row>
    <row r="90" spans="1:1" s="267" customFormat="1">
      <c r="A90" s="859" t="s">
        <v>701</v>
      </c>
    </row>
    <row r="91" spans="1:1" s="267" customFormat="1">
      <c r="A91" s="904" t="s">
        <v>702</v>
      </c>
    </row>
    <row r="92" spans="1:1">
      <c r="A92" s="859" t="s">
        <v>940</v>
      </c>
    </row>
    <row r="93" spans="1:1">
      <c r="A93" s="904" t="s">
        <v>941</v>
      </c>
    </row>
    <row r="94" spans="1:1">
      <c r="A94" s="859" t="s">
        <v>950</v>
      </c>
    </row>
    <row r="95" spans="1:1">
      <c r="A95" s="904" t="s">
        <v>951</v>
      </c>
    </row>
    <row r="96" spans="1:1">
      <c r="A96" s="859" t="s">
        <v>952</v>
      </c>
    </row>
    <row r="97" spans="1:5">
      <c r="A97" s="904" t="s">
        <v>953</v>
      </c>
    </row>
    <row r="98" spans="1:5">
      <c r="A98" s="859" t="s">
        <v>954</v>
      </c>
    </row>
    <row r="99" spans="1:5">
      <c r="A99" s="904" t="s">
        <v>955</v>
      </c>
    </row>
    <row r="100" spans="1:5">
      <c r="A100" s="859" t="s">
        <v>956</v>
      </c>
    </row>
    <row r="101" spans="1:5">
      <c r="A101" s="904" t="s">
        <v>957</v>
      </c>
    </row>
    <row r="102" spans="1:5" s="267" customFormat="1">
      <c r="A102" s="859" t="s">
        <v>1110</v>
      </c>
    </row>
    <row r="103" spans="1:5" s="267" customFormat="1">
      <c r="A103" s="904" t="s">
        <v>1111</v>
      </c>
    </row>
    <row r="104" spans="1:5">
      <c r="A104" s="651"/>
    </row>
    <row r="105" spans="1:5" s="267" customFormat="1">
      <c r="A105" s="776" t="s">
        <v>778</v>
      </c>
    </row>
    <row r="106" spans="1:5" s="267" customFormat="1">
      <c r="A106" s="651"/>
    </row>
    <row r="107" spans="1:5" s="267" customFormat="1">
      <c r="A107" s="907" t="s">
        <v>706</v>
      </c>
      <c r="E107" s="151"/>
    </row>
    <row r="108" spans="1:5" s="267" customFormat="1">
      <c r="A108" s="904" t="s">
        <v>707</v>
      </c>
      <c r="E108" s="151"/>
    </row>
    <row r="109" spans="1:5" s="267" customFormat="1">
      <c r="A109" s="907" t="s">
        <v>708</v>
      </c>
      <c r="E109" s="151"/>
    </row>
    <row r="110" spans="1:5" s="267" customFormat="1">
      <c r="A110" s="904" t="s">
        <v>709</v>
      </c>
      <c r="E110" s="151"/>
    </row>
    <row r="111" spans="1:5" s="267" customFormat="1">
      <c r="A111" s="907" t="s">
        <v>710</v>
      </c>
      <c r="E111" s="151"/>
    </row>
    <row r="112" spans="1:5" s="267" customFormat="1">
      <c r="A112" s="904" t="s">
        <v>711</v>
      </c>
      <c r="E112" s="750"/>
    </row>
    <row r="113" spans="1:5" s="267" customFormat="1">
      <c r="A113" s="907" t="s">
        <v>914</v>
      </c>
      <c r="E113" s="750"/>
    </row>
    <row r="114" spans="1:5" s="267" customFormat="1">
      <c r="A114" s="904" t="s">
        <v>915</v>
      </c>
      <c r="E114" s="750"/>
    </row>
    <row r="115" spans="1:5" s="267" customFormat="1">
      <c r="A115" s="651"/>
      <c r="E115" s="750"/>
    </row>
    <row r="116" spans="1:5">
      <c r="A116" s="676" t="s">
        <v>775</v>
      </c>
      <c r="E116" s="151"/>
    </row>
    <row r="117" spans="1:5">
      <c r="A117" s="648"/>
      <c r="E117" s="750"/>
    </row>
    <row r="118" spans="1:5">
      <c r="A118" s="908" t="s">
        <v>779</v>
      </c>
    </row>
    <row r="119" spans="1:5">
      <c r="A119" s="904" t="s">
        <v>780</v>
      </c>
    </row>
    <row r="120" spans="1:5">
      <c r="A120" s="908" t="s">
        <v>781</v>
      </c>
    </row>
    <row r="121" spans="1:5">
      <c r="A121" s="904" t="s">
        <v>782</v>
      </c>
      <c r="C121" s="660"/>
    </row>
    <row r="122" spans="1:5">
      <c r="A122" s="908" t="s">
        <v>745</v>
      </c>
    </row>
    <row r="123" spans="1:5">
      <c r="A123" s="904" t="s">
        <v>746</v>
      </c>
    </row>
    <row r="124" spans="1:5">
      <c r="A124" s="908" t="s">
        <v>783</v>
      </c>
    </row>
    <row r="125" spans="1:5">
      <c r="A125" s="904" t="s">
        <v>784</v>
      </c>
    </row>
    <row r="126" spans="1:5">
      <c r="A126" s="908" t="s">
        <v>785</v>
      </c>
    </row>
    <row r="127" spans="1:5">
      <c r="A127" s="904" t="s">
        <v>786</v>
      </c>
    </row>
    <row r="128" spans="1:5">
      <c r="A128" s="908" t="s">
        <v>787</v>
      </c>
    </row>
    <row r="129" spans="1:1">
      <c r="A129" s="904" t="s">
        <v>859</v>
      </c>
    </row>
    <row r="130" spans="1:1">
      <c r="A130" s="908" t="s">
        <v>752</v>
      </c>
    </row>
    <row r="131" spans="1:1">
      <c r="A131" s="904" t="s">
        <v>855</v>
      </c>
    </row>
    <row r="132" spans="1:1">
      <c r="A132" s="908" t="s">
        <v>753</v>
      </c>
    </row>
    <row r="133" spans="1:1">
      <c r="A133" s="904" t="s">
        <v>857</v>
      </c>
    </row>
    <row r="134" spans="1:1">
      <c r="A134" s="908" t="s">
        <v>754</v>
      </c>
    </row>
    <row r="135" spans="1:1">
      <c r="A135" s="904" t="s">
        <v>788</v>
      </c>
    </row>
    <row r="136" spans="1:1">
      <c r="A136" s="908" t="s">
        <v>789</v>
      </c>
    </row>
    <row r="137" spans="1:1">
      <c r="A137" s="904" t="s">
        <v>790</v>
      </c>
    </row>
    <row r="138" spans="1:1">
      <c r="A138" s="908" t="s">
        <v>791</v>
      </c>
    </row>
    <row r="139" spans="1:1">
      <c r="A139" s="904" t="s">
        <v>792</v>
      </c>
    </row>
    <row r="140" spans="1:1">
      <c r="A140" s="908" t="s">
        <v>793</v>
      </c>
    </row>
    <row r="141" spans="1:1">
      <c r="A141" s="904" t="s">
        <v>794</v>
      </c>
    </row>
    <row r="142" spans="1:1">
      <c r="A142" s="661"/>
    </row>
    <row r="143" spans="1:1">
      <c r="A143" s="662" t="s">
        <v>776</v>
      </c>
    </row>
    <row r="144" spans="1:1">
      <c r="A144" s="651"/>
    </row>
    <row r="145" spans="1:1">
      <c r="A145" s="909" t="s">
        <v>720</v>
      </c>
    </row>
    <row r="146" spans="1:1">
      <c r="A146" s="904" t="s">
        <v>721</v>
      </c>
    </row>
    <row r="147" spans="1:1">
      <c r="A147" s="909" t="s">
        <v>722</v>
      </c>
    </row>
    <row r="148" spans="1:1">
      <c r="A148" s="904" t="s">
        <v>723</v>
      </c>
    </row>
    <row r="149" spans="1:1">
      <c r="A149" s="909" t="s">
        <v>724</v>
      </c>
    </row>
    <row r="150" spans="1:1">
      <c r="A150" s="904" t="s">
        <v>725</v>
      </c>
    </row>
    <row r="151" spans="1:1">
      <c r="A151" s="909" t="s">
        <v>726</v>
      </c>
    </row>
    <row r="152" spans="1:1">
      <c r="A152" s="904" t="s">
        <v>1072</v>
      </c>
    </row>
    <row r="153" spans="1:1">
      <c r="A153" s="909" t="s">
        <v>727</v>
      </c>
    </row>
    <row r="154" spans="1:1">
      <c r="A154" s="904" t="s">
        <v>728</v>
      </c>
    </row>
    <row r="155" spans="1:1">
      <c r="A155" s="909" t="s">
        <v>729</v>
      </c>
    </row>
    <row r="156" spans="1:1">
      <c r="A156" s="904" t="s">
        <v>730</v>
      </c>
    </row>
    <row r="157" spans="1:1">
      <c r="A157" s="909" t="s">
        <v>731</v>
      </c>
    </row>
    <row r="158" spans="1:1">
      <c r="A158" s="904" t="s">
        <v>732</v>
      </c>
    </row>
    <row r="159" spans="1:1" s="267" customFormat="1">
      <c r="A159" s="909" t="s">
        <v>870</v>
      </c>
    </row>
    <row r="160" spans="1:1" s="267" customFormat="1">
      <c r="A160" s="904" t="s">
        <v>871</v>
      </c>
    </row>
    <row r="161" spans="1:8">
      <c r="A161" s="663"/>
    </row>
    <row r="162" spans="1:8">
      <c r="A162" s="644" t="s">
        <v>777</v>
      </c>
    </row>
    <row r="163" spans="1:8">
      <c r="A163" s="193"/>
      <c r="B163" s="193"/>
      <c r="C163" s="193"/>
      <c r="D163" s="193"/>
      <c r="E163" s="193"/>
    </row>
    <row r="164" spans="1:8">
      <c r="A164" s="63" t="s">
        <v>735</v>
      </c>
    </row>
    <row r="165" spans="1:8">
      <c r="A165" s="904" t="s">
        <v>736</v>
      </c>
    </row>
    <row r="166" spans="1:8">
      <c r="A166" s="63" t="s">
        <v>737</v>
      </c>
    </row>
    <row r="167" spans="1:8">
      <c r="A167" s="904" t="s">
        <v>738</v>
      </c>
      <c r="H167" s="240"/>
    </row>
    <row r="168" spans="1:8">
      <c r="A168" s="63" t="s">
        <v>739</v>
      </c>
    </row>
    <row r="169" spans="1:8">
      <c r="A169" s="904" t="s">
        <v>740</v>
      </c>
      <c r="F169" s="63"/>
    </row>
    <row r="170" spans="1:8">
      <c r="A170" s="63" t="s">
        <v>741</v>
      </c>
    </row>
    <row r="171" spans="1:8">
      <c r="A171" s="904" t="s">
        <v>742</v>
      </c>
    </row>
    <row r="172" spans="1:8">
      <c r="A172" s="63" t="s">
        <v>743</v>
      </c>
    </row>
    <row r="173" spans="1:8" s="267" customFormat="1">
      <c r="A173" s="904" t="s">
        <v>744</v>
      </c>
    </row>
    <row r="174" spans="1:8">
      <c r="A174" s="63" t="s">
        <v>875</v>
      </c>
    </row>
    <row r="175" spans="1:8" s="267" customFormat="1">
      <c r="A175" s="904" t="s">
        <v>876</v>
      </c>
    </row>
    <row r="176" spans="1:8" s="267" customFormat="1">
      <c r="A176" s="652"/>
    </row>
    <row r="177" spans="1:1">
      <c r="A177" s="653"/>
    </row>
    <row r="178" spans="1:1">
      <c r="A178" s="26" t="s">
        <v>4</v>
      </c>
    </row>
    <row r="179" spans="1:1">
      <c r="A179" s="654" t="s">
        <v>5</v>
      </c>
    </row>
    <row r="180" spans="1:1">
      <c r="A180" s="652"/>
    </row>
  </sheetData>
  <hyperlinks>
    <hyperlink ref="A5" location="'3 Tablice 1.1, 1.2'!A4" display="Tablica 1.1: Članstvo obveznih mirovinskih fondova (OMF-ova)"/>
    <hyperlink ref="A6" location="'3 Tablice 1.1, 1.2'!A5" display="Table 1.1: Mandatory pension funds' (OMFs') membership"/>
    <hyperlink ref="A7" location="'3 Tablice 1.1, 1.2'!A31" display="Tablica 1.2: Struktura članova OMF-a prema dobi i spolu "/>
    <hyperlink ref="A8" location="'3 Tablice 1.1, 1.2'!A32" display="Table 1.2: Mandatory pension funds members age and gender structure"/>
    <hyperlink ref="A81" location="'19 Tablica 3.1'!A4" display="Tablica 3.1: Zaračunata bruto premija osiguranja "/>
    <hyperlink ref="A82" location="'19 Tablica 3.1'!A5" display="Table 3.1: Written premium "/>
    <hyperlink ref="A83" location="'20 Tablica 3.2'!A1" display="Tablica 3.2: Podaci o osiguranju"/>
    <hyperlink ref="A84" location="'20 Tablica 3.2'!A2" display="Table 3.2: Insurance data"/>
    <hyperlink ref="A118" location="'24 Tablica 6.1'!A4" display="Tablica 6.1: Otvoreni investicijski fondovi / UCITS fondovi"/>
    <hyperlink ref="A119" location="'24 Tablica 6.1'!A5" display="Table 6.1: Open-ended Investment funds / UCITS funds"/>
    <hyperlink ref="A120" location="'25 Tablice 6.2, 6.3'!A1" display="Tablica 6.2: Struktura ulaganja UCITS fondova"/>
    <hyperlink ref="A121" location="'25 Tablice 6.2, 6.3'!A2" display="Table 6.2: UCITS funds investment structure"/>
    <hyperlink ref="A124" location="'26 Tablice 6.4 - 6.8'!A1" display="Tablica 6.4: Osnovni alternativni fondovi s privatnom ponudom"/>
    <hyperlink ref="A125" location="'26 Tablice 6.4 - 6.8'!A2" display="Table 6.4: Base alternative funds with private offering"/>
    <hyperlink ref="A130" location="'26 Tablice 6.4 - 6.8'!A58" display="Tablica 6.7: Alternativni investicijski fondovi rizičnog kapitala s privatnom ponudom"/>
    <hyperlink ref="A131" location="'26 Tablice 6.4 - 6.8'!A59" display="Table 6.7: Private equity open-ended alternative investment funds with private offering"/>
    <hyperlink ref="A132" location="'26 Tablice 6.4 - 6.8'!A68" display="Tablica 6.8: Alternativni investicijski fondovi rizičnog kapitala s privatnom ponudom - Fondovi za gospodarsku suradnju"/>
    <hyperlink ref="A133" location="'26 Tablice 6.4 - 6.8'!A69" display="Table 6.8: Private equity open-ended alternative investment funds with private offering - Funds for Economic Cooperation"/>
    <hyperlink ref="A136" location="'27 Tablice 6.9 - 6.12 '!A12" display="Tablica 6.10: Zatvoreni alternativni investicijski fondovi"/>
    <hyperlink ref="A137" location="'27 Tablice 6.9 - 6.12 '!A13" display="Table 6.10: Closed-ended alternative investment funds"/>
    <hyperlink ref="A138" location="'27 Tablice 6.9 - 6.12 '!A22" display="Tablica 6.11: Zatvoreni alternativni investicijski fondovi s javnom ponudom za ulaganje u nekretnine"/>
    <hyperlink ref="A139" location="'27 Tablice 6.9 - 6.12 '!A23" display="Table 6.11: Closed-ended alternative investment funds with public offering in real estate"/>
    <hyperlink ref="A140" location="'27 Tablice 6.9 - 6.12 '!A34" display="Tablica 6.12: Investicijski fondovi osnovani posebnim zakonom"/>
    <hyperlink ref="A141" location="'27 Tablice 6.9 - 6.12 '!A35" display="Table 6.12: Investment Funds established under special legal act"/>
    <hyperlink ref="A56" location="'16 Tablice 2.1 - 2.4'!A4" display="A / OBVEZNO MIROVINSKO OSIGURANJE"/>
    <hyperlink ref="A57" location="'16 Tablice 2.1 - 2.4'!A5" display="A / MANDATORY PENSION INSURANCE"/>
    <hyperlink ref="A58" location="'16 Tablice 2.1 - 2.4'!A7" display="Tablica 2.1: Broj korisnika i broj ugovora po godinama"/>
    <hyperlink ref="A60" location="'16 Tablice 2.1 - 2.4'!E7" display="Tablica 2.2: Broj korisnika i broj ugovora u zadnjih godinu dana"/>
    <hyperlink ref="A61" location="'16 Tablice 2.1 - 2.4'!E8" display="Table 2.2: Number of pensioners and contracts over the past year"/>
    <hyperlink ref="A62" location="'16 Tablice 2.1 - 2.4'!A21" display="B / DOBROVOLJNO MIROVINSKO OSIGURANJE"/>
    <hyperlink ref="A63" location="'16 Tablice 2.1 - 2.4'!A22" display="B / VOLUNTARY PENSION INSURANCE"/>
    <hyperlink ref="A64" location="'16 Tablice 2.1 - 2.4'!A24" display="Tablica 2.3: Broj korisnika i broj ugovora po godinama"/>
    <hyperlink ref="A65" location="'16 Tablice 2.1 - 2.4'!A25" display="Table 2.3: Number of pensioners and contracts per year"/>
    <hyperlink ref="A66" location="'16 Tablice 2.1 - 2.4'!E24" display="Tablica 2.4: Broj korisnika i broj ugovora u zadnjih godinu dana"/>
    <hyperlink ref="A59" location="'16 Tablice 2.1 - 2.4'!A8" display="Table 2.1: Number of pensioners and contracts per year"/>
    <hyperlink ref="A122" location="'25 Tablice 6.2, 6.3'!A41" display="Tablica 6.3: Izdavanje i otkup udjela UCITS fondova"/>
    <hyperlink ref="A123" location="'25 Tablice 6.2, 6.3'!A42" display="Table 6.3: Sales and redemptions in UCITS funds"/>
    <hyperlink ref="A134" location="'27 Tablice 6.9 - 6.12 '!A1" display="Tablica 6.9: Otvoreni alternativni investicijski fondovi s javnom ponudom "/>
    <hyperlink ref="A135" location="'27 Tablice 6.9 - 6.12 '!A2" display="Table 6.9: Opened-ended alternative investment funds with public offering "/>
    <hyperlink ref="A126" location="'26 Tablice 6.4 - 6.8'!A21" display="Tablica 6.5: Posebni alternativni investicijski fondovi s privatnom ponudom"/>
    <hyperlink ref="A127" location="'26 Tablice 6.4 - 6.8'!A22" display="Table 6.5: Special alternative Investment funds with private offering"/>
    <hyperlink ref="A128" location="'26 Tablice 6.4 - 6.8'!A47" display="Tablica 6.6: Zatvoreni alternativni investicijski fondovi s privatnom ponudom"/>
    <hyperlink ref="A129" location="'26 Tablice 6.4 - 6.8'!A48" display="Table 6.6: Closed-ended alternative Investment funds with private offering"/>
    <hyperlink ref="A9" location="'4 Tablice 1.3, 1.4'!A1" display="Tablica 1.3: Uplate i isplate na prolazni račun Regosa"/>
    <hyperlink ref="A10" location="'4 Tablice 1.3, 1.4'!A2" display="Table 1.3: Payments to the transit account of Regos"/>
    <hyperlink ref="A11" location="'4 Tablice 1.3, 1.4'!A31" display="Tablica 1.4: Privremeni račun uplate i isplate"/>
    <hyperlink ref="A13" location="'5 Tablice 1.5 - 1.7'!A1" display="Tablica 1.5: Neto mirovinski doprinosi proslijeđeni OMF-ovima "/>
    <hyperlink ref="A14" location="'5 Tablice 1.5 - 1.7'!A2" display="Table 1.5: Net pension contributions transferred to OMFs "/>
    <hyperlink ref="A15" location="'5 Tablice 1.5 - 1.7'!A29" display="Tablica 1.6: Ulazne i izlazne naknade proslijeđene OMD-ima "/>
    <hyperlink ref="A16" location="'5 Tablice 1.5 - 1.7'!A30" display="Table 1.6: Exit and entry fees2)transferred to OMDs "/>
    <hyperlink ref="A17" location="'5 Tablice 1.5 - 1.7'!A58" display="Tablica 1.7: Isplate po zatvaranju osobnih računa"/>
    <hyperlink ref="A18" location="'5 Tablice 1.5 - 1.7'!A59" display="Table 1.7: Payments after closing of personal accounts"/>
    <hyperlink ref="A19" location="'6 Tablice 1.8, 1.9'!A1" display="Tablica 1.8: Neto imovina OMF-ova "/>
    <hyperlink ref="A20" location="'6 Tablice 1.8, 1.9'!A2" display="Table 1.8: OMFs' net assets "/>
    <hyperlink ref="A21" location="'6 Tablice 1.8, 1.9'!A32" display="Tablica 1.9: Vrijednosti obračunskih jedinica OMF-ova i prinosi"/>
    <hyperlink ref="A22" location="'6 Tablice 1.8, 1.9'!A33" display="Table 1.9: Values of OMFs' units of account and rates of return"/>
    <hyperlink ref="A23" location="'7 Tablica 1.10'!A1" display="Tablica 1.10: Struktura ulaganja OMF- ova "/>
    <hyperlink ref="A24" location="'7 Tablica 1.10'!A2" display="Table 1.10: OMFs' investment structure "/>
    <hyperlink ref="A25" location="'8 Tablice 1.11, 1.12'!A1" display="Tablica 1.11: Članstvo ODMF-ova"/>
    <hyperlink ref="A26" location="'8 Tablice 1.11, 1.12'!A2" display="Table 1.11: ODMFs' Membership"/>
    <hyperlink ref="A27" location="'8 Tablice 1.11, 1.12'!A18" display="Tablica 1.12: Struktura članova ODMF-a prema dobi i spolu  "/>
    <hyperlink ref="A28" location="'8 Tablice 1.11, 1.12'!A19" display="Table 1.12: Open voluntary pension funds members age and gender structure  "/>
    <hyperlink ref="A29" location="'9 Tablice 1.13, 1.14'!A1" display="Tablica 1.13: Bruto mirovinski doprinosi uplaćeni ODMF-ovima"/>
    <hyperlink ref="A30" location="'9 Tablice 1.13, 1.14'!A2" display="Table 1.13: Gross pension contributions paid to ODMFs"/>
    <hyperlink ref="A31" location="'9 Tablice 1.13, 1.14'!A22" display="Tablica  1.14: Isplate ODMF-ova"/>
    <hyperlink ref="A33" location="'10 Tablice 1.15, 1.16'!A1" display="Tablica 1.15: Neto imovina ODMF-ova"/>
    <hyperlink ref="A34" location="'10 Tablice 1.15, 1.16'!A2" display="Table 1.15: ODMFs' net assets"/>
    <hyperlink ref="A35" location="'10 Tablice 1.15, 1.16'!A22" display="Tablica 1.16: Cijene udjela i prinosi ODMF-ova"/>
    <hyperlink ref="A36" location="'10 Tablice 1.15, 1.16'!A23" display="Table 1.16: ODMFs' unit prices and rates of return"/>
    <hyperlink ref="A37" location="'11 Tablica 1.17'!A1" display="Tablica 1.17: Struktura ulaganja ODMF-ova "/>
    <hyperlink ref="A38" location="'11 Tablica 1.17'!A2" display="Table 1.17: ODMFs' investment structure "/>
    <hyperlink ref="A39" location="'12 Tablice 1.18 - 1.20'!A1" display="Tablica 1.18: Članstvo ZDMF-ova"/>
    <hyperlink ref="A40" location="'12 Tablice 1.18 - 1.20'!A2" display="Table 1.18: Closed voluntary pension funds' (ZDMFs'data "/>
    <hyperlink ref="A43" location="'13 Tablice 1.20, 1.21'!A1" display="Tablica 1.20: Struktura članova ZDMF- ova prema dobi i spolu "/>
    <hyperlink ref="A44" location="'13 Tablice 1.20, 1.21'!A2" display="Table 1.20: Closed voluntary pension funds members age and gender structure "/>
    <hyperlink ref="A41" location="'12 Tablice 1.18 - 1.20'!A33" display="Tablica 1.19: Cijene udjela i prinosi zatvorenih dobrovoljnih mirovinskih fondova (ZDMF) "/>
    <hyperlink ref="A42" location="'12 Tablice 1.18 - 1.20'!A34" display="Table 1.19: Unit prices and rates of return of closed voluntary pension funds (CVPFs) "/>
    <hyperlink ref="A107" location="'23 Tablice 5.1 - 5.4'!A5" display="Tablica 5.1: Broj pravnih osoba ovlaštenih za pružanje investicijskih usluga i obavljanje investicijskih aktivnosti i pomoćnih usluga"/>
    <hyperlink ref="A108" location="'23 Tablice 5.1 - 5.4'!A6" display="Table 5.1: Number of legal entities authorized to provide and performing investment activities and ancillary services"/>
    <hyperlink ref="A109:A112" location="'19 Tablice 5.1 - 5.3'!A1" display="Tablica 5.2: Vrijednost imovine kojom upravljaju pravne osobe ovlaštene za pružanje investicijske usluge upravljanja portfeljem"/>
    <hyperlink ref="A145" location="'28 Tablice 7.1, 7.2 '!A5" display="Tablica 7.1: Broj registriranih leasing društava na dan "/>
    <hyperlink ref="A146" location="'28 Tablice 7.1, 7.2 '!A6" display="Table 7.1: Number of registered leasing companies as at "/>
    <hyperlink ref="A147" location="'28 Tablice 7.1, 7.2 '!A12" display="Tablica 7.2: Izvještaj o strukturi portfelja po vrstama leasinga/zajma"/>
    <hyperlink ref="A148" location="'28 Tablice 7.1, 7.2 '!A13" display="Table 7.2: Report on the portfolio structure by type of leasing/loan"/>
    <hyperlink ref="A149" location="'29 Tablice 7.3, 7.4'!A1" display="Tablica 7.3: Skraćeni izvještaj o  agregiranom financijskom položaju leasing društava "/>
    <hyperlink ref="A150" location="'29 Tablice 7.3, 7.4'!A2" display="Table 7.3: Abbreviated report on the aggregate financial position of leasing companies "/>
    <hyperlink ref="A151" location="'29 Tablice 7.3, 7.4'!A32" display="Tablica 7.4: Skraćeni izvještaj o agregiranoj sveobuhvatnoj dobiti leasing društava "/>
    <hyperlink ref="A152" location="'29 Tablice 7.3, 7.4'!A33" display="Table 7.4: Abbreviated report on the aggregate comprehensive income of leasing companies "/>
    <hyperlink ref="A153" location="'30 Tablica 7.5'!A1" display="Tablica 7.5: Izvještaj o strukturi portfelja po leasing društvima"/>
    <hyperlink ref="A154" location="'30 Tablica 7.5'!A2" display="Table 7.5: Report on the portfolio structure by leasing companies"/>
    <hyperlink ref="A155" location="'31 Tablica 7.6 '!A1" display="Tablica 7.6: Izvještaj o strukturi portfelja prema objektu - aktivni ugovori"/>
    <hyperlink ref="A156" location="'31 Tablica 7.6 '!A2" display="Table 7.6: Report on the portfolio structure by leased asset - active contracts"/>
    <hyperlink ref="A157" location="'32 Tablica 7.7'!A1" display="Tablica 7.7: Izvještaj o kvaliteti portfelja"/>
    <hyperlink ref="A158" location="'32 Tablica 7.7'!A2" display="Table 7.7: Portfolio Quality Report"/>
    <hyperlink ref="A164:A173" location="'29 Tablice 8.1 - 8.5'!A1" display="Tablica 8.1: Broj registriranih faktoring društava na dan "/>
    <hyperlink ref="A32" location="'9 Tablice 1.13, 1.14'!A23" display="Table 1.14: OVPF´s payouts"/>
    <hyperlink ref="A12" location="'4 Tablice 1.3, 1.4'!A32" display="Table 1.4: Provisional account: payins and payouts"/>
    <hyperlink ref="A159" location="'33 Tablica 7.8'!A1" display="Tablica 7.8. Financijski leasing u kreditnim institucijama"/>
    <hyperlink ref="A160" location="'33 Tablica 7.8'!A2" display="Table 7.8: Financial leasing in credit institutions"/>
    <hyperlink ref="A174" location="'35 Tablica 8,6'!A1" display="Tablica 8.6. Faktoring u kreditnim institucijama"/>
    <hyperlink ref="A175" location="'35 Tablica 8,6'!A2" display="Table 8.6: Factoring in credit institutions"/>
    <hyperlink ref="A45" location="'13 Tablice 1.20, 1.21'!A30" display="Tablica 1.21: Struktura ulaganja ZDMF-ova "/>
    <hyperlink ref="A46" location="'13 Tablice 1.20, 1.21'!A31" display="Table 1.21: CVPFs' investment structure "/>
    <hyperlink ref="A113" location="'23 Tablice 5.1 - 5.4'!A53" display="Tablica 5.4: Podaci o distribuciji financijskih instrumenata "/>
    <hyperlink ref="A114" location="'23 Tablice 5.1 - 5.4'!A54" display="Table 5.4: Distribution of financial instruments"/>
    <hyperlink ref="A109" location="'23 Tablice 5.1 - 5.4'!A19" display="Tablica 5.2: Vrijednost imovine kojom upravljaju pravne osobe ovlaštene za pružanje investicijske usluge upravljanja portfeljem"/>
    <hyperlink ref="A110" location="'23 Tablice 5.1 - 5.4'!A20" display="Table 5.2: The value of assets managed by legal entities authorized to provide investment portfolio management services"/>
    <hyperlink ref="A111" location="'23 Tablice 5.1 - 5.4'!A36" display="Tablica 5.3: Ukupna imovina vezana za uslugu skrbništva"/>
    <hyperlink ref="A112" location="'23 Tablice 5.1 - 5.4'!A37" display="Table 5.3: Total assets related to custody services"/>
    <hyperlink ref="A164" location="'34 Tablice 8.1 - 8.5'!A4" display="Tablica 8.1: Broj registriranih faktoring društava na dan "/>
    <hyperlink ref="A165" location="'34 Tablice 8.1 - 8.5'!A5" display="Table 8.1: Number of registered factoring companies as at "/>
    <hyperlink ref="A166" location="'34 Tablice 8.1 - 8.5'!A9" display="Tablica 8.2:  Skraćeni prikaz Izvještaja o financijskom položaju faktoring društava"/>
    <hyperlink ref="A167" location="'34 Tablice 8.1 - 8.5'!A10" display="Table 8.2: Abbreviated overview of the report on the financial position of factoring companies "/>
    <hyperlink ref="A168" location="'34 Tablice 8.1 - 8.5'!A27" display="Tablica 8.3: Skraćeni prikaz Izvještaja o sveobuhvatnoj dobiti faktoring društava "/>
    <hyperlink ref="A169" location="'34 Tablice 8.1 - 8.5'!A28" display="Table 8.3: Abbreviated overview of the report on the comprehensive income of factoring companies"/>
    <hyperlink ref="A170" location="'34 Tablice 8.1 - 8.5'!A48" display="Tablica 8.4: Skraćeni prikaz Izvještaja o strukturi portfelja - volumena transakcija "/>
    <hyperlink ref="A171" location="'34 Tablice 8.1 - 8.5'!A49" display="Table 8.4: Abbreviated overview of the report on the portfolio structure - transactions volume "/>
    <hyperlink ref="A172" location="'34 Tablice 8.1 - 8.5'!A59" display="Tablica 8.5: Skraćeni prikaz Izvještaja o strukturi portfelja - potraživanja"/>
    <hyperlink ref="A173" location="'34 Tablice 8.1 - 8.5'!A60" display="Table 8.5: Abbreviated overview of the report on the portfolio structure - receivables "/>
    <hyperlink ref="A100" location="'22 Tablice 4.2 - 4.8'!A66" display="Tablica 4.7: Pregled trgovine zapisima"/>
    <hyperlink ref="A101" location="'22 Tablice 4.2 - 4.8'!A67" display="Table 4.7: Certificates trading summary"/>
    <hyperlink ref="A88" location="'21 Tablica 4.1'!A4" display="Tablica 4.1: Tržište kapitala "/>
    <hyperlink ref="A89" location="'21 Tablica 4.1'!A5" display="Table 4.1: Capital Market"/>
    <hyperlink ref="A90" location="'22 Tablice 4.2 - 4.8'!A1" display="Tablica 4.2: Dionice s najvećim prometom - uređeno tržište"/>
    <hyperlink ref="A94" location="'22 Tablice 4.2 - 4.8'!A19" display="Tablica 4.4: Obveznice s najvećim prometom"/>
    <hyperlink ref="A95" location="'22 Tablice 4.2 - 4.8'!A20" display="Table 4.4: Bonds with highest turnover"/>
    <hyperlink ref="A96" location="'22 Tablice 4.2 - 4.8'!A41" display="Tablica 4.5: OTC transakcije"/>
    <hyperlink ref="A97" location="'22 Tablice 4.2 - 4.8'!A42" display="Table 4.5: OTC transactions"/>
    <hyperlink ref="A98" location="'22 Tablice 4.2 - 4.8'!A58" display="Tablica 4.6: Pregled trgovine pravima"/>
    <hyperlink ref="A99" location="'22 Tablice 4.2 - 4.8'!A59" display="Table 4.6: Rights trading summary"/>
    <hyperlink ref="A91" location="'22 Tablice 4.2 - 4.8'!A2" display="Table 4.2: Stocks with the highest turnover - regulated market"/>
    <hyperlink ref="A92" location="'22 Tablice 4.2 - 4.8'!G1" display="Tablica 4.3: Dionice s najvećim prometom - alternativno tržište"/>
    <hyperlink ref="A93" location="'22 Tablice 4.2 - 4.8'!G2" display="Table 4.3: Stocks with the highest turnover - Progress market"/>
    <hyperlink ref="A68" location="'17 Tablice 2.5, 2.6'!A1" display="Tablica 2.5: Skraćeni izvještaj o agregiranom financijskom položaju mirovinskih osiguravajućih društava (MOD-a)"/>
    <hyperlink ref="A69" location="'17 Tablice 2.5, 2.6'!A2" display="Table 2.5: Abbreviated report on the aggregate financial position of pension insurance companies (MOD)"/>
    <hyperlink ref="A70" location="'17 Tablice 2.5, 2.6'!A31" display="Tablica 2.6: Skraćeni izvještaj o agregiranoj sveobuhvatnoj dobiti mirovinskih osiguravajućih društava (MOD-a)"/>
    <hyperlink ref="A71" location="'17 Tablice 2.5, 2.6'!A32" display="Table 2.6: Abbreviated report on the aggregate comprehensive income of pension insurance companies (MOD)"/>
    <hyperlink ref="A72" location="'18 Tablice 2.7 - 2.9'!A1" display="Tablica 2.7: Pregled ulaganja imovine za pokriće tehničkih pričuva mirovinskih osiguravajućih društava"/>
    <hyperlink ref="A73" location="'18 Tablice 2.7 - 2.9'!A2" display="Table 2.7: Overview of investment assets to cover the technical provisions of the pension insurance companies"/>
    <hyperlink ref="A74" location="'18 Tablice 2.7 - 2.9'!A19" display="Tablica 2.8: Adekvatnost kapitala mirovinskih osiguravajućih društava"/>
    <hyperlink ref="A75" location="'18 Tablice 2.7 - 2.9'!A20" display="Table 2.8: Capital adequacy of a pension insurance companies"/>
    <hyperlink ref="A76" location="'18 Tablice 2.7 - 2.9'!A37" display="Tablica 2.9: Stanje tehničkih pričuva mirovinskih osiguravajućih društava prema vrsti mirovinskog programa"/>
    <hyperlink ref="A77" location="'18 Tablice 2.7 - 2.9'!A38" display="Table 2.9: Balance of technical reserves of the pension insurance companies by type of pension program"/>
    <hyperlink ref="A67" location="'16 Tablice 2.1 - 2.4'!E25" display="Table 2.4: Number of pensioners and contracts over the past year"/>
    <hyperlink ref="A102" location="'22 Tablice 4.2 - 4.8'!A74" display="Tablica 4.8: Pregled trgovine ETF"/>
    <hyperlink ref="A103" location="'22 Tablice 4.2 - 4.8'!A75" display="Table 4.8: Exchange traded funds trading summary"/>
    <hyperlink ref="A47" location="'14 Tablice 1.22, 1.23'!A1" display="Tablica 1.22: Neto imovina ZDMF-ova"/>
    <hyperlink ref="A48" location="'14 Tablice 1.22, 1.23'!A2" display="Table 1.22: CVPFs' net assets"/>
    <hyperlink ref="A49" location="'14 Tablice 1.22, 1.23'!A34" display="Tablica 1.23: Cijene udjela i prinosi zatvorenih dobrovoljnih mirovinskih fondova (ZDMF) "/>
    <hyperlink ref="A50" location="'14 Tablice 1.22, 1.23'!A35" display="Table 1.23: Unit prices and rates of return of closed voluntary pension funds (CVPFs) "/>
    <hyperlink ref="A51" location="'15 Tablica 1.24'!A1" display="Tablica 1.24: Struktura ulaganja ZDMF-ova "/>
    <hyperlink ref="A52" location="'15 Tablica 1.24'!A2" display="Table 1.24: CVPFs' investment structure "/>
  </hyperlinks>
  <pageMargins left="0.7" right="0.7" top="0.75" bottom="0.75" header="0.3" footer="0.3"/>
  <pageSetup paperSize="9" scale="69" orientation="portrait" r:id="rId1"/>
  <rowBreaks count="3" manualBreakCount="3">
    <brk id="78" man="1"/>
    <brk id="142" man="1"/>
    <brk id="18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40"/>
  <sheetViews>
    <sheetView showGridLines="0" zoomScaleNormal="100" workbookViewId="0"/>
  </sheetViews>
  <sheetFormatPr defaultRowHeight="15"/>
  <cols>
    <col min="1" max="1" width="7.140625" customWidth="1"/>
    <col min="2" max="2" width="41.140625" customWidth="1"/>
    <col min="3" max="3" width="13.140625" bestFit="1" customWidth="1"/>
    <col min="4" max="4" width="13.85546875" customWidth="1"/>
    <col min="5" max="5" width="12.42578125" bestFit="1" customWidth="1"/>
    <col min="6" max="6" width="12.140625" customWidth="1"/>
  </cols>
  <sheetData>
    <row r="1" spans="1:8">
      <c r="A1" s="150" t="s">
        <v>1569</v>
      </c>
    </row>
    <row r="2" spans="1:8">
      <c r="A2" s="557" t="s">
        <v>1570</v>
      </c>
    </row>
    <row r="3" spans="1:8" ht="12.75" customHeight="1"/>
    <row r="4" spans="1:8" ht="12.75" customHeight="1">
      <c r="B4" s="842"/>
      <c r="C4" s="841"/>
      <c r="D4" s="841"/>
      <c r="E4" s="841"/>
      <c r="F4" s="25" t="s">
        <v>512</v>
      </c>
    </row>
    <row r="5" spans="1:8">
      <c r="A5" s="1137" t="s">
        <v>513</v>
      </c>
      <c r="B5" s="1137" t="s">
        <v>514</v>
      </c>
      <c r="C5" s="1138" t="s">
        <v>917</v>
      </c>
      <c r="D5" s="1138"/>
      <c r="E5" s="1139" t="s">
        <v>918</v>
      </c>
      <c r="F5" s="1139"/>
    </row>
    <row r="6" spans="1:8" ht="65.25">
      <c r="A6" s="1137"/>
      <c r="B6" s="1137"/>
      <c r="C6" s="406" t="s">
        <v>515</v>
      </c>
      <c r="D6" s="406" t="s">
        <v>516</v>
      </c>
      <c r="E6" s="406" t="s">
        <v>517</v>
      </c>
      <c r="F6" s="406" t="s">
        <v>518</v>
      </c>
    </row>
    <row r="7" spans="1:8" ht="22.5">
      <c r="A7" s="91">
        <v>1</v>
      </c>
      <c r="B7" s="92" t="s">
        <v>519</v>
      </c>
      <c r="C7" s="927">
        <v>430415</v>
      </c>
      <c r="D7" s="927">
        <v>90047.276200000008</v>
      </c>
      <c r="E7" s="927">
        <v>2152</v>
      </c>
      <c r="F7" s="927">
        <v>15029.43362</v>
      </c>
      <c r="G7" s="53"/>
    </row>
    <row r="8" spans="1:8" ht="22.5">
      <c r="A8" s="91">
        <v>2</v>
      </c>
      <c r="B8" s="92" t="s">
        <v>521</v>
      </c>
      <c r="C8" s="927">
        <v>136552</v>
      </c>
      <c r="D8" s="927">
        <v>159288.58385</v>
      </c>
      <c r="E8" s="927">
        <v>935878</v>
      </c>
      <c r="F8" s="927">
        <v>61645.68836</v>
      </c>
      <c r="G8" s="53"/>
    </row>
    <row r="9" spans="1:8" ht="22.5">
      <c r="A9" s="91">
        <v>3</v>
      </c>
      <c r="B9" s="92" t="s">
        <v>520</v>
      </c>
      <c r="C9" s="927">
        <v>120981</v>
      </c>
      <c r="D9" s="927">
        <v>252347.33976</v>
      </c>
      <c r="E9" s="927">
        <v>16766</v>
      </c>
      <c r="F9" s="927">
        <v>126961.65203</v>
      </c>
      <c r="G9" s="53"/>
    </row>
    <row r="10" spans="1:8" ht="22.5">
      <c r="A10" s="91">
        <v>4</v>
      </c>
      <c r="B10" s="92" t="s">
        <v>522</v>
      </c>
      <c r="C10" s="927">
        <v>5</v>
      </c>
      <c r="D10" s="927">
        <v>342.48588000000001</v>
      </c>
      <c r="E10" s="927">
        <v>56</v>
      </c>
      <c r="F10" s="927">
        <v>216.46939</v>
      </c>
    </row>
    <row r="11" spans="1:8" ht="22.5">
      <c r="A11" s="91">
        <v>5</v>
      </c>
      <c r="B11" s="92" t="s">
        <v>523</v>
      </c>
      <c r="C11" s="927">
        <v>39</v>
      </c>
      <c r="D11" s="927">
        <v>3469.1541499999998</v>
      </c>
      <c r="E11" s="927">
        <v>1</v>
      </c>
      <c r="F11" s="190">
        <v>34.612050000000004</v>
      </c>
    </row>
    <row r="12" spans="1:8" ht="22.5">
      <c r="A12" s="91">
        <v>6</v>
      </c>
      <c r="B12" s="92" t="s">
        <v>524</v>
      </c>
      <c r="C12" s="927">
        <v>2475</v>
      </c>
      <c r="D12" s="927">
        <v>33680.230920000002</v>
      </c>
      <c r="E12" s="927">
        <v>261</v>
      </c>
      <c r="F12" s="927">
        <v>32711.24307</v>
      </c>
    </row>
    <row r="13" spans="1:8" ht="22.5">
      <c r="A13" s="91">
        <v>7</v>
      </c>
      <c r="B13" s="92" t="s">
        <v>525</v>
      </c>
      <c r="C13" s="927">
        <v>2062</v>
      </c>
      <c r="D13" s="927">
        <v>13445.381069999999</v>
      </c>
      <c r="E13" s="927">
        <v>516</v>
      </c>
      <c r="F13" s="927">
        <v>2823.8227999999999</v>
      </c>
    </row>
    <row r="14" spans="1:8" ht="22.5">
      <c r="A14" s="91">
        <v>8</v>
      </c>
      <c r="B14" s="92" t="s">
        <v>526</v>
      </c>
      <c r="C14" s="927">
        <v>145067</v>
      </c>
      <c r="D14" s="927">
        <v>241768.11840000001</v>
      </c>
      <c r="E14" s="927">
        <v>4507</v>
      </c>
      <c r="F14" s="927">
        <v>66145.421780000004</v>
      </c>
      <c r="H14" s="267"/>
    </row>
    <row r="15" spans="1:8" ht="22.5">
      <c r="A15" s="91">
        <v>9</v>
      </c>
      <c r="B15" s="92" t="s">
        <v>527</v>
      </c>
      <c r="C15" s="927">
        <v>136462</v>
      </c>
      <c r="D15" s="927">
        <v>223535.49718000001</v>
      </c>
      <c r="E15" s="927">
        <v>10625</v>
      </c>
      <c r="F15" s="927">
        <v>61242.323799999998</v>
      </c>
    </row>
    <row r="16" spans="1:8" ht="22.5">
      <c r="A16" s="91">
        <v>10</v>
      </c>
      <c r="B16" s="92" t="s">
        <v>528</v>
      </c>
      <c r="C16" s="927">
        <v>493086</v>
      </c>
      <c r="D16" s="927">
        <v>471744.53422999999</v>
      </c>
      <c r="E16" s="927">
        <v>18889</v>
      </c>
      <c r="F16" s="927">
        <v>269433.9927</v>
      </c>
    </row>
    <row r="17" spans="1:6" ht="22.5">
      <c r="A17" s="91">
        <v>11</v>
      </c>
      <c r="B17" s="92" t="s">
        <v>529</v>
      </c>
      <c r="C17" s="927">
        <v>406</v>
      </c>
      <c r="D17" s="927">
        <v>1294.4515800000001</v>
      </c>
      <c r="E17" s="927">
        <v>0</v>
      </c>
      <c r="F17" s="927">
        <v>9.2221799999999998</v>
      </c>
    </row>
    <row r="18" spans="1:6" ht="22.5">
      <c r="A18" s="91">
        <v>12</v>
      </c>
      <c r="B18" s="92" t="s">
        <v>530</v>
      </c>
      <c r="C18" s="927">
        <v>4222</v>
      </c>
      <c r="D18" s="927">
        <v>4281.6118699999997</v>
      </c>
      <c r="E18" s="927">
        <v>43</v>
      </c>
      <c r="F18" s="927">
        <v>1557.78874</v>
      </c>
    </row>
    <row r="19" spans="1:6" ht="22.5">
      <c r="A19" s="91">
        <v>13</v>
      </c>
      <c r="B19" s="92" t="s">
        <v>531</v>
      </c>
      <c r="C19" s="927">
        <v>68380</v>
      </c>
      <c r="D19" s="927">
        <v>132961.89139</v>
      </c>
      <c r="E19" s="927">
        <v>1900</v>
      </c>
      <c r="F19" s="927">
        <v>31328.365989999998</v>
      </c>
    </row>
    <row r="20" spans="1:6" ht="22.5">
      <c r="A20" s="91">
        <v>14</v>
      </c>
      <c r="B20" s="92" t="s">
        <v>532</v>
      </c>
      <c r="C20" s="927">
        <v>14255</v>
      </c>
      <c r="D20" s="927">
        <v>60608.71862</v>
      </c>
      <c r="E20" s="927">
        <v>156</v>
      </c>
      <c r="F20" s="927">
        <v>-4773.78233</v>
      </c>
    </row>
    <row r="21" spans="1:6" ht="22.5">
      <c r="A21" s="91">
        <v>15</v>
      </c>
      <c r="B21" s="92" t="s">
        <v>533</v>
      </c>
      <c r="C21" s="927">
        <v>460</v>
      </c>
      <c r="D21" s="927">
        <v>2142.6911600000003</v>
      </c>
      <c r="E21" s="927">
        <v>83</v>
      </c>
      <c r="F21" s="927">
        <v>125.25708</v>
      </c>
    </row>
    <row r="22" spans="1:6" ht="22.5">
      <c r="A22" s="91">
        <v>16</v>
      </c>
      <c r="B22" s="92" t="s">
        <v>534</v>
      </c>
      <c r="C22" s="927">
        <v>52465</v>
      </c>
      <c r="D22" s="927">
        <v>57543.188470000001</v>
      </c>
      <c r="E22" s="927">
        <v>1016</v>
      </c>
      <c r="F22" s="927">
        <v>10414.41215</v>
      </c>
    </row>
    <row r="23" spans="1:6" ht="22.5">
      <c r="A23" s="91">
        <v>17</v>
      </c>
      <c r="B23" s="92" t="s">
        <v>535</v>
      </c>
      <c r="C23" s="927">
        <v>3561</v>
      </c>
      <c r="D23" s="927">
        <v>977.84031999999991</v>
      </c>
      <c r="E23" s="927">
        <v>2</v>
      </c>
      <c r="F23" s="927">
        <v>57.039589999999997</v>
      </c>
    </row>
    <row r="24" spans="1:6" ht="22.5">
      <c r="A24" s="91">
        <v>18</v>
      </c>
      <c r="B24" s="92" t="s">
        <v>536</v>
      </c>
      <c r="C24" s="927">
        <v>160404</v>
      </c>
      <c r="D24" s="927">
        <v>33324.265579999999</v>
      </c>
      <c r="E24" s="927">
        <v>58797</v>
      </c>
      <c r="F24" s="927">
        <v>8867.9401799999996</v>
      </c>
    </row>
    <row r="25" spans="1:6" ht="22.5">
      <c r="A25" s="91">
        <v>19</v>
      </c>
      <c r="B25" s="92" t="s">
        <v>537</v>
      </c>
      <c r="C25" s="927">
        <v>678288</v>
      </c>
      <c r="D25" s="927">
        <v>360533.97805999999</v>
      </c>
      <c r="E25" s="927">
        <v>9151</v>
      </c>
      <c r="F25" s="927">
        <v>420895.59608999995</v>
      </c>
    </row>
    <row r="26" spans="1:6" ht="22.5">
      <c r="A26" s="91">
        <v>20</v>
      </c>
      <c r="B26" s="92" t="s">
        <v>538</v>
      </c>
      <c r="C26" s="927">
        <v>3452</v>
      </c>
      <c r="D26" s="927">
        <v>2944.0743399999997</v>
      </c>
      <c r="E26" s="927">
        <v>1330</v>
      </c>
      <c r="F26" s="927">
        <v>3862.2520499999996</v>
      </c>
    </row>
    <row r="27" spans="1:6" ht="33.75">
      <c r="A27" s="91">
        <v>21</v>
      </c>
      <c r="B27" s="92" t="s">
        <v>539</v>
      </c>
      <c r="C27" s="927">
        <v>577532</v>
      </c>
      <c r="D27" s="927">
        <v>20196.99711</v>
      </c>
      <c r="E27" s="927">
        <v>364</v>
      </c>
      <c r="F27" s="927">
        <v>2010.74406</v>
      </c>
    </row>
    <row r="28" spans="1:6" ht="22.5">
      <c r="A28" s="91">
        <v>22</v>
      </c>
      <c r="B28" s="92" t="s">
        <v>540</v>
      </c>
      <c r="C28" s="927">
        <v>1986</v>
      </c>
      <c r="D28" s="927">
        <v>440.47866999999997</v>
      </c>
      <c r="E28" s="927">
        <v>41</v>
      </c>
      <c r="F28" s="927">
        <v>1564.1886100000002</v>
      </c>
    </row>
    <row r="29" spans="1:6" ht="45">
      <c r="A29" s="91">
        <v>23</v>
      </c>
      <c r="B29" s="92" t="s">
        <v>541</v>
      </c>
      <c r="C29" s="927">
        <v>73581</v>
      </c>
      <c r="D29" s="927">
        <v>74213.97464</v>
      </c>
      <c r="E29" s="927">
        <v>1245</v>
      </c>
      <c r="F29" s="927">
        <v>59959.626619999995</v>
      </c>
    </row>
    <row r="30" spans="1:6" ht="22.5">
      <c r="A30" s="91">
        <v>24</v>
      </c>
      <c r="B30" s="92" t="s">
        <v>542</v>
      </c>
      <c r="C30" s="927">
        <v>0</v>
      </c>
      <c r="D30" s="927">
        <v>0</v>
      </c>
      <c r="E30" s="927">
        <v>0</v>
      </c>
      <c r="F30" s="927">
        <v>0</v>
      </c>
    </row>
    <row r="31" spans="1:6" ht="22.5">
      <c r="A31" s="91">
        <v>25</v>
      </c>
      <c r="B31" s="92" t="s">
        <v>543</v>
      </c>
      <c r="C31" s="927">
        <v>0</v>
      </c>
      <c r="D31" s="927">
        <v>0</v>
      </c>
      <c r="E31" s="927">
        <v>0</v>
      </c>
      <c r="F31" s="927">
        <v>0</v>
      </c>
    </row>
    <row r="32" spans="1:6" ht="22.5">
      <c r="A32" s="409"/>
      <c r="B32" s="410" t="s">
        <v>544</v>
      </c>
      <c r="C32" s="928">
        <v>1771297</v>
      </c>
      <c r="D32" s="928">
        <v>1782803.2606300001</v>
      </c>
      <c r="E32" s="928">
        <v>1051648</v>
      </c>
      <c r="F32" s="928">
        <v>683830.90316999995</v>
      </c>
    </row>
    <row r="33" spans="1:7" ht="22.5">
      <c r="A33" s="409"/>
      <c r="B33" s="410" t="s">
        <v>545</v>
      </c>
      <c r="C33" s="928">
        <v>1334839</v>
      </c>
      <c r="D33" s="928">
        <v>458329.50281999999</v>
      </c>
      <c r="E33" s="928">
        <v>12131</v>
      </c>
      <c r="F33" s="928">
        <v>488292.40743000002</v>
      </c>
    </row>
    <row r="34" spans="1:7">
      <c r="A34" s="407"/>
      <c r="B34" s="408" t="s">
        <v>290</v>
      </c>
      <c r="C34" s="929">
        <v>3106136</v>
      </c>
      <c r="D34" s="929">
        <v>2241132.76345</v>
      </c>
      <c r="E34" s="929">
        <v>1063779</v>
      </c>
      <c r="F34" s="929">
        <v>1172123.3106099998</v>
      </c>
    </row>
    <row r="35" spans="1:7" ht="12.75" customHeight="1">
      <c r="A35" s="34" t="s">
        <v>511</v>
      </c>
      <c r="F35" s="267"/>
    </row>
    <row r="36" spans="1:7" ht="12.75" customHeight="1">
      <c r="G36" s="77"/>
    </row>
    <row r="37" spans="1:7" ht="12.75" customHeight="1">
      <c r="A37" s="628" t="s">
        <v>83</v>
      </c>
    </row>
    <row r="38" spans="1:7" ht="12.75" customHeight="1">
      <c r="F38" s="35" t="s">
        <v>1134</v>
      </c>
    </row>
    <row r="39" spans="1:7" ht="12.75" customHeight="1"/>
    <row r="40" spans="1:7">
      <c r="D40" s="77"/>
      <c r="E40" s="77"/>
      <c r="F40" s="77"/>
    </row>
  </sheetData>
  <mergeCells count="4">
    <mergeCell ref="A5:A6"/>
    <mergeCell ref="B5:B6"/>
    <mergeCell ref="C5:D5"/>
    <mergeCell ref="E5:F5"/>
  </mergeCells>
  <hyperlinks>
    <hyperlink ref="A37" location="'2 Sadržaj'!A1" display="Sadržaj / Contents"/>
  </hyperlinks>
  <pageMargins left="0.7" right="0.7" top="0.75" bottom="0.75" header="0.3" footer="0.3"/>
  <pageSetup paperSize="9" scale="87" orientation="portrait" r:id="rId1"/>
  <rowBreaks count="1" manualBreakCount="1">
    <brk id="38"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J128"/>
  <sheetViews>
    <sheetView showGridLines="0" zoomScaleNormal="100" workbookViewId="0">
      <pane ySplit="6" topLeftCell="A7" activePane="bottomLeft" state="frozen"/>
      <selection activeCell="A113" sqref="A113"/>
      <selection pane="bottomLeft"/>
    </sheetView>
  </sheetViews>
  <sheetFormatPr defaultRowHeight="15"/>
  <cols>
    <col min="1" max="1" width="45.85546875" bestFit="1"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s>
  <sheetData>
    <row r="1" spans="1:7">
      <c r="A1" s="613" t="s">
        <v>91</v>
      </c>
      <c r="B1" s="203"/>
      <c r="C1" s="203"/>
      <c r="D1" s="203"/>
      <c r="E1" s="203"/>
      <c r="F1" s="203"/>
      <c r="G1" s="203"/>
    </row>
    <row r="2" spans="1:7">
      <c r="A2" s="614" t="s">
        <v>92</v>
      </c>
      <c r="B2" s="203"/>
      <c r="C2" s="203"/>
      <c r="D2" s="203"/>
      <c r="E2" s="203"/>
      <c r="F2" s="203"/>
      <c r="G2" s="203"/>
    </row>
    <row r="3" spans="1:7" s="267" customFormat="1">
      <c r="A3" s="556"/>
      <c r="B3" s="203"/>
      <c r="C3" s="203"/>
      <c r="D3" s="203"/>
      <c r="E3" s="203"/>
      <c r="F3" s="203"/>
      <c r="G3" s="203"/>
    </row>
    <row r="4" spans="1:7" ht="12.75" customHeight="1">
      <c r="A4" s="24" t="s">
        <v>699</v>
      </c>
    </row>
    <row r="5" spans="1:7" ht="12.75" customHeight="1">
      <c r="A5" s="538" t="s">
        <v>700</v>
      </c>
      <c r="B5" s="203"/>
    </row>
    <row r="6" spans="1:7" ht="53.25" customHeight="1">
      <c r="A6" s="848" t="s">
        <v>883</v>
      </c>
      <c r="B6" s="1145" t="s">
        <v>491</v>
      </c>
      <c r="C6" s="1146"/>
      <c r="D6" s="1147"/>
      <c r="E6" s="1145" t="s">
        <v>888</v>
      </c>
      <c r="F6" s="1146"/>
      <c r="G6" s="1147"/>
    </row>
    <row r="7" spans="1:7" s="267" customFormat="1">
      <c r="A7" s="1141" t="s">
        <v>899</v>
      </c>
      <c r="B7" s="418" t="str">
        <f>Naslovnica!A20</f>
        <v>Veljača 2022.</v>
      </c>
      <c r="C7" s="1148" t="s">
        <v>900</v>
      </c>
      <c r="D7" s="1149" t="s">
        <v>895</v>
      </c>
      <c r="E7" s="418" t="str">
        <f>$B$7</f>
        <v>Veljača 2022.</v>
      </c>
      <c r="F7" s="1148" t="s">
        <v>900</v>
      </c>
      <c r="G7" s="1149" t="s">
        <v>895</v>
      </c>
    </row>
    <row r="8" spans="1:7" s="267" customFormat="1">
      <c r="A8" s="1141"/>
      <c r="B8" s="832" t="str">
        <f>Naslovnica!A24</f>
        <v>February 2022</v>
      </c>
      <c r="C8" s="1140"/>
      <c r="D8" s="1141"/>
      <c r="E8" s="832" t="str">
        <f>$B$8</f>
        <v>February 2022</v>
      </c>
      <c r="F8" s="1140"/>
      <c r="G8" s="1141"/>
    </row>
    <row r="9" spans="1:7" ht="25.5">
      <c r="A9" s="247" t="s">
        <v>497</v>
      </c>
      <c r="B9" s="255">
        <v>203118068.84</v>
      </c>
      <c r="C9" s="251">
        <v>395082490.58999997</v>
      </c>
      <c r="D9" s="258">
        <v>5.8102678550120412E-2</v>
      </c>
      <c r="E9" s="255">
        <v>302857</v>
      </c>
      <c r="F9" s="250">
        <v>416697</v>
      </c>
      <c r="G9" s="261">
        <v>1.6603742094167253</v>
      </c>
    </row>
    <row r="10" spans="1:7">
      <c r="A10" s="93" t="s">
        <v>499</v>
      </c>
      <c r="B10" s="256">
        <v>190512532.94</v>
      </c>
      <c r="C10" s="195">
        <v>367667648.75</v>
      </c>
      <c r="D10" s="259">
        <v>7.5399556309318827E-2</v>
      </c>
      <c r="E10" s="256">
        <v>302857</v>
      </c>
      <c r="F10" s="196">
        <v>416697</v>
      </c>
      <c r="G10" s="259">
        <v>1.6603742094167253</v>
      </c>
    </row>
    <row r="11" spans="1:7">
      <c r="A11" s="93" t="s">
        <v>498</v>
      </c>
      <c r="B11" s="256">
        <v>1575512.9</v>
      </c>
      <c r="C11" s="195">
        <v>4252946.9000000004</v>
      </c>
      <c r="D11" s="259">
        <v>-0.41155864159490019</v>
      </c>
      <c r="E11" s="256" t="s">
        <v>143</v>
      </c>
      <c r="F11" s="196" t="s">
        <v>143</v>
      </c>
      <c r="G11" s="259" t="s">
        <v>143</v>
      </c>
    </row>
    <row r="12" spans="1:7">
      <c r="A12" s="93" t="s">
        <v>500</v>
      </c>
      <c r="B12" s="256" t="s">
        <v>143</v>
      </c>
      <c r="C12" s="196" t="s">
        <v>143</v>
      </c>
      <c r="D12" s="260" t="s">
        <v>143</v>
      </c>
      <c r="E12" s="256" t="s">
        <v>143</v>
      </c>
      <c r="F12" s="196" t="s">
        <v>143</v>
      </c>
      <c r="G12" s="259" t="s">
        <v>143</v>
      </c>
    </row>
    <row r="13" spans="1:7">
      <c r="A13" s="93" t="s">
        <v>889</v>
      </c>
      <c r="B13" s="256" t="s">
        <v>143</v>
      </c>
      <c r="C13" s="196" t="s">
        <v>143</v>
      </c>
      <c r="D13" s="260" t="s">
        <v>143</v>
      </c>
      <c r="E13" s="256" t="s">
        <v>143</v>
      </c>
      <c r="F13" s="196" t="s">
        <v>143</v>
      </c>
      <c r="G13" s="259" t="s">
        <v>143</v>
      </c>
    </row>
    <row r="14" spans="1:7">
      <c r="A14" s="93" t="s">
        <v>501</v>
      </c>
      <c r="B14" s="256" t="s">
        <v>143</v>
      </c>
      <c r="C14" s="196" t="s">
        <v>143</v>
      </c>
      <c r="D14" s="260" t="s">
        <v>143</v>
      </c>
      <c r="E14" s="256" t="s">
        <v>143</v>
      </c>
      <c r="F14" s="196" t="s">
        <v>143</v>
      </c>
      <c r="G14" s="259" t="s">
        <v>143</v>
      </c>
    </row>
    <row r="15" spans="1:7" s="267" customFormat="1">
      <c r="A15" s="93" t="s">
        <v>1106</v>
      </c>
      <c r="B15" s="256">
        <v>11030023</v>
      </c>
      <c r="C15" s="196">
        <v>23161894.939999998</v>
      </c>
      <c r="D15" s="260">
        <v>-9.0822664915139129E-2</v>
      </c>
      <c r="E15" s="256" t="s">
        <v>143</v>
      </c>
      <c r="F15" s="196" t="s">
        <v>143</v>
      </c>
      <c r="G15" s="259" t="s">
        <v>143</v>
      </c>
    </row>
    <row r="16" spans="1:7">
      <c r="A16" s="930" t="s">
        <v>1102</v>
      </c>
      <c r="B16" s="931">
        <v>136042089.80000001</v>
      </c>
      <c r="C16" s="932">
        <v>285879349.80000001</v>
      </c>
      <c r="D16" s="933">
        <v>-9.206768863765924E-2</v>
      </c>
      <c r="E16" s="256" t="s">
        <v>143</v>
      </c>
      <c r="F16" s="196" t="s">
        <v>143</v>
      </c>
      <c r="G16" s="259" t="s">
        <v>143</v>
      </c>
    </row>
    <row r="17" spans="1:10">
      <c r="A17" s="930" t="s">
        <v>1103</v>
      </c>
      <c r="B17" s="931" t="s">
        <v>143</v>
      </c>
      <c r="C17" s="932" t="s">
        <v>143</v>
      </c>
      <c r="D17" s="933" t="s">
        <v>143</v>
      </c>
      <c r="E17" s="256" t="s">
        <v>143</v>
      </c>
      <c r="F17" s="196" t="s">
        <v>143</v>
      </c>
      <c r="G17" s="259" t="s">
        <v>143</v>
      </c>
    </row>
    <row r="18" spans="1:10" ht="18.75" customHeight="1">
      <c r="A18" s="411" t="s">
        <v>502</v>
      </c>
      <c r="B18" s="412">
        <v>339160158.63999999</v>
      </c>
      <c r="C18" s="413">
        <v>680961840.38999999</v>
      </c>
      <c r="D18" s="414">
        <v>-7.7282332154587907E-3</v>
      </c>
      <c r="E18" s="412">
        <v>302857</v>
      </c>
      <c r="F18" s="802">
        <v>416697</v>
      </c>
      <c r="G18" s="414">
        <v>1.6603742094167253</v>
      </c>
      <c r="J18" s="77"/>
    </row>
    <row r="19" spans="1:10" ht="15" customHeight="1">
      <c r="A19" s="1144" t="s">
        <v>898</v>
      </c>
      <c r="B19" s="415" t="str">
        <f>B7</f>
        <v>Veljača 2022.</v>
      </c>
      <c r="C19" s="1140" t="s">
        <v>900</v>
      </c>
      <c r="D19" s="1141" t="s">
        <v>895</v>
      </c>
      <c r="E19" s="833" t="str">
        <f>E7</f>
        <v>Veljača 2022.</v>
      </c>
      <c r="F19" s="1140" t="s">
        <v>900</v>
      </c>
      <c r="G19" s="1141" t="s">
        <v>895</v>
      </c>
    </row>
    <row r="20" spans="1:10" s="267" customFormat="1">
      <c r="A20" s="1144"/>
      <c r="B20" s="832" t="str">
        <f>B8</f>
        <v>February 2022</v>
      </c>
      <c r="C20" s="1140"/>
      <c r="D20" s="1141"/>
      <c r="E20" s="835" t="str">
        <f>E8</f>
        <v>February 2022</v>
      </c>
      <c r="F20" s="1140"/>
      <c r="G20" s="1141"/>
    </row>
    <row r="21" spans="1:10" ht="25.5">
      <c r="A21" s="248" t="s">
        <v>503</v>
      </c>
      <c r="B21" s="255">
        <v>5036060</v>
      </c>
      <c r="C21" s="250">
        <v>8534521</v>
      </c>
      <c r="D21" s="261">
        <v>0.43950725761985066</v>
      </c>
      <c r="E21" s="255">
        <v>841</v>
      </c>
      <c r="F21" s="250">
        <v>1036</v>
      </c>
      <c r="G21" s="261">
        <v>3.3128205128205126</v>
      </c>
    </row>
    <row r="22" spans="1:10">
      <c r="A22" s="93" t="s">
        <v>499</v>
      </c>
      <c r="B22" s="256">
        <v>3226381</v>
      </c>
      <c r="C22" s="196">
        <v>6062107</v>
      </c>
      <c r="D22" s="259">
        <v>0.13776189942187633</v>
      </c>
      <c r="E22" s="256">
        <v>841</v>
      </c>
      <c r="F22" s="196">
        <v>1036</v>
      </c>
      <c r="G22" s="259">
        <v>3.3128205128205126</v>
      </c>
    </row>
    <row r="23" spans="1:10">
      <c r="A23" s="93" t="s">
        <v>498</v>
      </c>
      <c r="B23" s="256">
        <v>1729000</v>
      </c>
      <c r="C23" s="196">
        <v>2312256</v>
      </c>
      <c r="D23" s="259">
        <v>1.964392993814037</v>
      </c>
      <c r="E23" s="256" t="s">
        <v>143</v>
      </c>
      <c r="F23" s="196" t="s">
        <v>143</v>
      </c>
      <c r="G23" s="259" t="s">
        <v>143</v>
      </c>
    </row>
    <row r="24" spans="1:10">
      <c r="A24" s="93" t="s">
        <v>500</v>
      </c>
      <c r="B24" s="256" t="s">
        <v>143</v>
      </c>
      <c r="C24" s="196" t="s">
        <v>143</v>
      </c>
      <c r="D24" s="260" t="s">
        <v>143</v>
      </c>
      <c r="E24" s="256" t="s">
        <v>143</v>
      </c>
      <c r="F24" s="196" t="s">
        <v>143</v>
      </c>
      <c r="G24" s="259" t="s">
        <v>143</v>
      </c>
    </row>
    <row r="25" spans="1:10">
      <c r="A25" s="93" t="s">
        <v>889</v>
      </c>
      <c r="B25" s="256" t="s">
        <v>143</v>
      </c>
      <c r="C25" s="196" t="s">
        <v>143</v>
      </c>
      <c r="D25" s="260" t="s">
        <v>143</v>
      </c>
      <c r="E25" s="256" t="s">
        <v>143</v>
      </c>
      <c r="F25" s="196" t="s">
        <v>143</v>
      </c>
      <c r="G25" s="259" t="s">
        <v>143</v>
      </c>
    </row>
    <row r="26" spans="1:10">
      <c r="A26" s="93" t="s">
        <v>501</v>
      </c>
      <c r="B26" s="256" t="s">
        <v>143</v>
      </c>
      <c r="C26" s="196" t="s">
        <v>143</v>
      </c>
      <c r="D26" s="260" t="s">
        <v>143</v>
      </c>
      <c r="E26" s="256" t="s">
        <v>143</v>
      </c>
      <c r="F26" s="196" t="s">
        <v>143</v>
      </c>
      <c r="G26" s="259" t="s">
        <v>143</v>
      </c>
    </row>
    <row r="27" spans="1:10" s="267" customFormat="1">
      <c r="A27" s="93" t="s">
        <v>1106</v>
      </c>
      <c r="B27" s="256">
        <v>80679</v>
      </c>
      <c r="C27" s="196">
        <v>160158</v>
      </c>
      <c r="D27" s="260">
        <v>1.5098327860189498E-2</v>
      </c>
      <c r="E27" s="256" t="s">
        <v>143</v>
      </c>
      <c r="F27" s="196" t="s">
        <v>143</v>
      </c>
      <c r="G27" s="259" t="s">
        <v>143</v>
      </c>
    </row>
    <row r="28" spans="1:10">
      <c r="A28" s="930" t="s">
        <v>1104</v>
      </c>
      <c r="B28" s="931">
        <v>942372</v>
      </c>
      <c r="C28" s="932">
        <v>1492102</v>
      </c>
      <c r="D28" s="1015">
        <v>0.71424517490404371</v>
      </c>
      <c r="E28" s="256" t="s">
        <v>143</v>
      </c>
      <c r="F28" s="196" t="s">
        <v>143</v>
      </c>
      <c r="G28" s="259" t="s">
        <v>143</v>
      </c>
    </row>
    <row r="29" spans="1:10">
      <c r="A29" s="930" t="s">
        <v>1105</v>
      </c>
      <c r="B29" s="931" t="s">
        <v>143</v>
      </c>
      <c r="C29" s="932" t="s">
        <v>143</v>
      </c>
      <c r="D29" s="933" t="s">
        <v>143</v>
      </c>
      <c r="E29" s="256" t="s">
        <v>143</v>
      </c>
      <c r="F29" s="196" t="s">
        <v>143</v>
      </c>
      <c r="G29" s="259" t="s">
        <v>143</v>
      </c>
    </row>
    <row r="30" spans="1:10" ht="18.75" customHeight="1">
      <c r="A30" s="411" t="s">
        <v>504</v>
      </c>
      <c r="B30" s="412">
        <v>5978432</v>
      </c>
      <c r="C30" s="416">
        <v>10026623</v>
      </c>
      <c r="D30" s="414">
        <v>0.47681569372591359</v>
      </c>
      <c r="E30" s="412">
        <v>841</v>
      </c>
      <c r="F30" s="416">
        <v>1036</v>
      </c>
      <c r="G30" s="414">
        <v>3.3128205128205126</v>
      </c>
    </row>
    <row r="31" spans="1:10" ht="18.75" customHeight="1">
      <c r="A31" s="419" t="s">
        <v>505</v>
      </c>
      <c r="B31" s="255">
        <v>10146</v>
      </c>
      <c r="C31" s="420">
        <v>19245</v>
      </c>
      <c r="D31" s="421">
        <v>0.11506758984503795</v>
      </c>
      <c r="E31" s="255">
        <v>38</v>
      </c>
      <c r="F31" s="420">
        <v>46</v>
      </c>
      <c r="G31" s="421">
        <v>3.75</v>
      </c>
    </row>
    <row r="32" spans="1:10" ht="15" customHeight="1">
      <c r="A32" s="1144" t="s">
        <v>897</v>
      </c>
      <c r="B32" s="415" t="str">
        <f>B7</f>
        <v>Veljača 2022.</v>
      </c>
      <c r="C32" s="1140" t="s">
        <v>900</v>
      </c>
      <c r="D32" s="1141" t="s">
        <v>895</v>
      </c>
      <c r="E32" s="415" t="str">
        <f>E7</f>
        <v>Veljača 2022.</v>
      </c>
      <c r="F32" s="1140" t="s">
        <v>900</v>
      </c>
      <c r="G32" s="1141" t="s">
        <v>895</v>
      </c>
    </row>
    <row r="33" spans="1:7" s="267" customFormat="1">
      <c r="A33" s="1144"/>
      <c r="B33" s="832" t="str">
        <f>B8</f>
        <v>February 2022</v>
      </c>
      <c r="C33" s="1140"/>
      <c r="D33" s="1141"/>
      <c r="E33" s="832" t="str">
        <f>E8</f>
        <v>February 2022</v>
      </c>
      <c r="F33" s="1140"/>
      <c r="G33" s="1141"/>
    </row>
    <row r="34" spans="1:7" ht="17.25" customHeight="1">
      <c r="A34" s="249" t="s">
        <v>506</v>
      </c>
      <c r="B34" s="256">
        <v>1482996757.28</v>
      </c>
      <c r="C34" s="196">
        <v>2059252973.4000001</v>
      </c>
      <c r="D34" s="259">
        <v>1.5735024036099587</v>
      </c>
      <c r="E34" s="256" t="s">
        <v>143</v>
      </c>
      <c r="F34" s="196" t="s">
        <v>143</v>
      </c>
      <c r="G34" s="259" t="s">
        <v>143</v>
      </c>
    </row>
    <row r="35" spans="1:7" ht="17.25" customHeight="1">
      <c r="A35" s="249" t="s">
        <v>507</v>
      </c>
      <c r="B35" s="256">
        <v>922204320</v>
      </c>
      <c r="C35" s="265">
        <v>1370419234</v>
      </c>
      <c r="D35" s="259">
        <v>1.0575047621016913</v>
      </c>
      <c r="E35" s="256" t="s">
        <v>143</v>
      </c>
      <c r="F35" s="196" t="s">
        <v>143</v>
      </c>
      <c r="G35" s="259" t="s">
        <v>143</v>
      </c>
    </row>
    <row r="36" spans="1:7">
      <c r="A36" s="1144" t="s">
        <v>893</v>
      </c>
      <c r="B36" s="834" t="str">
        <f>B7</f>
        <v>Veljača 2022.</v>
      </c>
      <c r="C36" s="1142" t="s">
        <v>894</v>
      </c>
      <c r="D36" s="1141" t="s">
        <v>895</v>
      </c>
      <c r="E36" s="417"/>
      <c r="F36" s="1142"/>
      <c r="G36" s="1141"/>
    </row>
    <row r="37" spans="1:7" s="267" customFormat="1" ht="21" customHeight="1">
      <c r="A37" s="1144"/>
      <c r="B37" s="832" t="str">
        <f>B8</f>
        <v>February 2022</v>
      </c>
      <c r="C37" s="1142"/>
      <c r="D37" s="1141"/>
      <c r="E37" s="417"/>
      <c r="F37" s="1142"/>
      <c r="G37" s="1141"/>
    </row>
    <row r="38" spans="1:7">
      <c r="A38" s="197" t="s">
        <v>63</v>
      </c>
      <c r="B38" s="257">
        <v>1999.68</v>
      </c>
      <c r="C38" s="94">
        <v>-3.8314858008512198E-2</v>
      </c>
      <c r="D38" s="259">
        <v>-6.2332071968151714E-2</v>
      </c>
      <c r="E38" s="257"/>
      <c r="F38" s="94"/>
      <c r="G38" s="259"/>
    </row>
    <row r="39" spans="1:7">
      <c r="A39" s="95" t="s">
        <v>113</v>
      </c>
      <c r="B39" s="257">
        <v>1385.84</v>
      </c>
      <c r="C39" s="94">
        <v>-3.831234169529163E-2</v>
      </c>
      <c r="D39" s="259">
        <v>-6.2329156404774211E-2</v>
      </c>
      <c r="E39" s="257"/>
      <c r="F39" s="94"/>
      <c r="G39" s="259"/>
    </row>
    <row r="40" spans="1:7">
      <c r="A40" s="95" t="s">
        <v>64</v>
      </c>
      <c r="B40" s="257">
        <v>1207.3399999999999</v>
      </c>
      <c r="C40" s="94">
        <v>-4.3547147689553256E-2</v>
      </c>
      <c r="D40" s="259">
        <v>-7.2361546499477569E-2</v>
      </c>
      <c r="E40" s="257"/>
      <c r="F40" s="94"/>
      <c r="G40" s="259"/>
    </row>
    <row r="41" spans="1:7" s="267" customFormat="1">
      <c r="A41" s="95" t="s">
        <v>1084</v>
      </c>
      <c r="B41" s="257">
        <v>1237.01</v>
      </c>
      <c r="C41" s="94">
        <v>-4.3546503985834928E-2</v>
      </c>
      <c r="D41" s="259">
        <v>-7.2358455193100912E-2</v>
      </c>
      <c r="E41" s="257"/>
      <c r="F41" s="94"/>
      <c r="G41" s="259"/>
    </row>
    <row r="42" spans="1:7">
      <c r="A42" s="95" t="s">
        <v>853</v>
      </c>
      <c r="B42" s="257">
        <v>1159.69</v>
      </c>
      <c r="C42" s="94">
        <v>-4.9660326643666597E-2</v>
      </c>
      <c r="D42" s="259">
        <v>-8.3980379301901165E-2</v>
      </c>
      <c r="E42" s="257"/>
      <c r="F42" s="94"/>
      <c r="G42" s="259"/>
    </row>
    <row r="43" spans="1:7" s="267" customFormat="1">
      <c r="A43" s="95" t="s">
        <v>93</v>
      </c>
      <c r="B43" s="257">
        <v>1230.07</v>
      </c>
      <c r="C43" s="94">
        <v>-2.5195468066785409E-4</v>
      </c>
      <c r="D43" s="259">
        <v>-5.0124326244420869E-2</v>
      </c>
      <c r="E43" s="257"/>
      <c r="F43" s="94"/>
      <c r="G43" s="259"/>
    </row>
    <row r="44" spans="1:7">
      <c r="A44" s="95" t="s">
        <v>94</v>
      </c>
      <c r="B44" s="257">
        <v>1138.46</v>
      </c>
      <c r="C44" s="94">
        <v>1.4760673856849982E-2</v>
      </c>
      <c r="D44" s="259">
        <v>-0.10612972370311635</v>
      </c>
      <c r="E44" s="257"/>
      <c r="F44" s="94"/>
      <c r="G44" s="259"/>
    </row>
    <row r="45" spans="1:7">
      <c r="A45" s="95" t="s">
        <v>95</v>
      </c>
      <c r="B45" s="257">
        <v>430.64</v>
      </c>
      <c r="C45" s="94">
        <v>-0.10067870940795665</v>
      </c>
      <c r="D45" s="259">
        <v>-9.4247554947944012E-2</v>
      </c>
      <c r="E45" s="257"/>
      <c r="F45" s="94"/>
      <c r="G45" s="259"/>
    </row>
    <row r="46" spans="1:7">
      <c r="A46" s="95" t="s">
        <v>96</v>
      </c>
      <c r="B46" s="257">
        <v>745.07</v>
      </c>
      <c r="C46" s="94">
        <v>-3.7066235864297137E-2</v>
      </c>
      <c r="D46" s="259">
        <v>-8.4545633262888775E-2</v>
      </c>
      <c r="E46" s="257"/>
      <c r="F46" s="94"/>
      <c r="G46" s="259"/>
    </row>
    <row r="47" spans="1:7">
      <c r="A47" s="95" t="s">
        <v>97</v>
      </c>
      <c r="B47" s="257">
        <v>850.8</v>
      </c>
      <c r="C47" s="94">
        <v>5.1032131341955944E-2</v>
      </c>
      <c r="D47" s="259">
        <v>3.114773966791895E-2</v>
      </c>
      <c r="E47" s="257"/>
      <c r="F47" s="94"/>
      <c r="G47" s="259"/>
    </row>
    <row r="48" spans="1:7">
      <c r="A48" s="95" t="s">
        <v>98</v>
      </c>
      <c r="B48" s="257">
        <v>3481.46</v>
      </c>
      <c r="C48" s="94">
        <v>-3.0504037872458922E-2</v>
      </c>
      <c r="D48" s="259">
        <v>-3.6495421121237159E-2</v>
      </c>
      <c r="E48" s="257"/>
      <c r="F48" s="94"/>
      <c r="G48" s="259"/>
    </row>
    <row r="49" spans="1:7">
      <c r="A49" s="197" t="s">
        <v>65</v>
      </c>
      <c r="B49" s="257">
        <v>105.899</v>
      </c>
      <c r="C49" s="94">
        <v>-4.2128647226850391E-2</v>
      </c>
      <c r="D49" s="259">
        <v>-3.157958268824701E-2</v>
      </c>
      <c r="E49" s="257"/>
      <c r="F49" s="94"/>
      <c r="G49" s="259"/>
    </row>
    <row r="50" spans="1:7">
      <c r="A50" s="197" t="s">
        <v>84</v>
      </c>
      <c r="B50" s="257">
        <v>181.0025</v>
      </c>
      <c r="C50" s="94">
        <v>-3.8353748110603658E-2</v>
      </c>
      <c r="D50" s="259">
        <v>-2.9583879519945566E-2</v>
      </c>
      <c r="E50" s="257"/>
      <c r="F50" s="94"/>
      <c r="G50" s="259"/>
    </row>
    <row r="51" spans="1:7" ht="15" customHeight="1">
      <c r="A51" s="1144" t="s">
        <v>896</v>
      </c>
      <c r="B51" s="415" t="str">
        <f>B7</f>
        <v>Veljača 2022.</v>
      </c>
      <c r="C51" s="1143"/>
      <c r="D51" s="1141" t="s">
        <v>895</v>
      </c>
      <c r="E51" s="415" t="str">
        <f>E7</f>
        <v>Veljača 2022.</v>
      </c>
      <c r="F51" s="1143"/>
      <c r="G51" s="1141" t="s">
        <v>895</v>
      </c>
    </row>
    <row r="52" spans="1:7" s="267" customFormat="1">
      <c r="A52" s="1144"/>
      <c r="B52" s="832" t="str">
        <f>B8</f>
        <v>February 2022</v>
      </c>
      <c r="C52" s="1143"/>
      <c r="D52" s="1141"/>
      <c r="E52" s="832" t="str">
        <f>E8</f>
        <v>February 2022</v>
      </c>
      <c r="F52" s="1143"/>
      <c r="G52" s="1141"/>
    </row>
    <row r="53" spans="1:7">
      <c r="A53" s="93" t="s">
        <v>499</v>
      </c>
      <c r="B53" s="256">
        <v>137080.53869339998</v>
      </c>
      <c r="C53" s="196"/>
      <c r="D53" s="259">
        <v>-2.1472449206024535E-2</v>
      </c>
      <c r="E53" s="256">
        <v>286.47462000000002</v>
      </c>
      <c r="F53" s="196"/>
      <c r="G53" s="259">
        <v>-1.5036282612682639E-3</v>
      </c>
    </row>
    <row r="54" spans="1:7">
      <c r="A54" s="93" t="s">
        <v>498</v>
      </c>
      <c r="B54" s="256">
        <v>130649.08494961</v>
      </c>
      <c r="C54" s="196"/>
      <c r="D54" s="259">
        <v>-2.171349800724387E-2</v>
      </c>
      <c r="E54" s="256" t="s">
        <v>143</v>
      </c>
      <c r="F54" s="196"/>
      <c r="G54" s="259" t="s">
        <v>143</v>
      </c>
    </row>
    <row r="55" spans="1:7">
      <c r="A55" s="93" t="s">
        <v>500</v>
      </c>
      <c r="B55" s="256" t="s">
        <v>143</v>
      </c>
      <c r="C55" s="196"/>
      <c r="D55" s="260" t="s">
        <v>143</v>
      </c>
      <c r="E55" s="256" t="s">
        <v>143</v>
      </c>
      <c r="F55" s="196"/>
      <c r="G55" s="259" t="s">
        <v>143</v>
      </c>
    </row>
    <row r="56" spans="1:7">
      <c r="A56" s="93" t="s">
        <v>508</v>
      </c>
      <c r="B56" s="256" t="s">
        <v>143</v>
      </c>
      <c r="C56" s="196"/>
      <c r="D56" s="260" t="s">
        <v>143</v>
      </c>
      <c r="E56" s="256" t="s">
        <v>143</v>
      </c>
      <c r="F56" s="196"/>
      <c r="G56" s="259" t="s">
        <v>143</v>
      </c>
    </row>
    <row r="57" spans="1:7" s="267" customFormat="1">
      <c r="A57" s="93" t="s">
        <v>1106</v>
      </c>
      <c r="B57" s="256">
        <v>62.542769399999997</v>
      </c>
      <c r="C57" s="196"/>
      <c r="D57" s="259">
        <v>-0.13375302715084092</v>
      </c>
      <c r="E57" s="256" t="s">
        <v>143</v>
      </c>
      <c r="F57" s="196"/>
      <c r="G57" s="259" t="s">
        <v>143</v>
      </c>
    </row>
    <row r="58" spans="1:7" ht="18.75" customHeight="1">
      <c r="A58" s="411" t="s">
        <v>509</v>
      </c>
      <c r="B58" s="412">
        <v>267792.16641240998</v>
      </c>
      <c r="C58" s="416"/>
      <c r="D58" s="414">
        <v>-2.1619679751142984E-2</v>
      </c>
      <c r="E58" s="412">
        <v>286.47462000000002</v>
      </c>
      <c r="F58" s="416"/>
      <c r="G58" s="414">
        <v>-1.5036282612682639E-3</v>
      </c>
    </row>
    <row r="59" spans="1:7" s="203" customFormat="1">
      <c r="A59" s="20" t="s">
        <v>510</v>
      </c>
      <c r="B59" s="262"/>
      <c r="C59" s="243"/>
      <c r="D59" s="243"/>
    </row>
    <row r="60" spans="1:7" s="203" customFormat="1">
      <c r="A60" s="295"/>
      <c r="B60" s="263"/>
      <c r="C60" s="245"/>
      <c r="D60" s="246"/>
    </row>
    <row r="61" spans="1:7" s="203" customFormat="1">
      <c r="B61" s="244"/>
      <c r="C61" s="245"/>
      <c r="D61" s="246"/>
    </row>
    <row r="62" spans="1:7" s="203" customFormat="1">
      <c r="A62" s="628" t="s">
        <v>83</v>
      </c>
      <c r="B62" s="244"/>
      <c r="C62" s="245"/>
      <c r="D62" s="246"/>
    </row>
    <row r="63" spans="1:7" ht="12.75" customHeight="1">
      <c r="B63" s="36"/>
      <c r="C63" s="36"/>
      <c r="D63" s="36"/>
    </row>
    <row r="64" spans="1:7" ht="12.75" customHeight="1">
      <c r="B64" s="52"/>
      <c r="C64" s="52"/>
      <c r="G64" s="14" t="s">
        <v>1135</v>
      </c>
    </row>
    <row r="65" spans="2:4" ht="12.75" customHeight="1">
      <c r="B65" s="37"/>
      <c r="C65" s="37"/>
      <c r="D65" s="37"/>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58"/>
    </row>
    <row r="118" spans="1:1">
      <c r="A118" s="659"/>
    </row>
    <row r="120" spans="1:1">
      <c r="A120" s="659"/>
    </row>
    <row r="122" spans="1:1">
      <c r="A122" s="659"/>
    </row>
    <row r="124" spans="1:1">
      <c r="A124" s="659"/>
    </row>
    <row r="126" spans="1:1">
      <c r="A126" s="659"/>
    </row>
    <row r="128" spans="1:1">
      <c r="A128" s="659"/>
    </row>
  </sheetData>
  <mergeCells count="27">
    <mergeCell ref="B6:D6"/>
    <mergeCell ref="E6:G6"/>
    <mergeCell ref="A7:A8"/>
    <mergeCell ref="C7:C8"/>
    <mergeCell ref="D7:D8"/>
    <mergeCell ref="F7:F8"/>
    <mergeCell ref="G7:G8"/>
    <mergeCell ref="A19:A20"/>
    <mergeCell ref="C19:C20"/>
    <mergeCell ref="D19:D20"/>
    <mergeCell ref="F19:F20"/>
    <mergeCell ref="G19:G20"/>
    <mergeCell ref="A32:A33"/>
    <mergeCell ref="A36:A37"/>
    <mergeCell ref="C36:C37"/>
    <mergeCell ref="D36:D37"/>
    <mergeCell ref="A51:A52"/>
    <mergeCell ref="D51:D52"/>
    <mergeCell ref="C32:C33"/>
    <mergeCell ref="D32:D33"/>
    <mergeCell ref="C51:C52"/>
    <mergeCell ref="F32:F33"/>
    <mergeCell ref="G32:G33"/>
    <mergeCell ref="G51:G52"/>
    <mergeCell ref="F36:F37"/>
    <mergeCell ref="F51:F52"/>
    <mergeCell ref="G36:G37"/>
  </mergeCells>
  <hyperlinks>
    <hyperlink ref="A62" location="'2 Sadržaj'!A1" display="Sadržaj / Contents"/>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R84"/>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42" t="s">
        <v>701</v>
      </c>
      <c r="E1" s="140" t="str">
        <f>Naslovnica!A20</f>
        <v>Veljača 2022.</v>
      </c>
      <c r="G1" s="142" t="s">
        <v>940</v>
      </c>
      <c r="H1" s="267"/>
      <c r="I1" s="267"/>
      <c r="J1" s="267"/>
      <c r="K1" s="140" t="str">
        <f>E1</f>
        <v>Veljača 2022.</v>
      </c>
    </row>
    <row r="2" spans="1:18" ht="12.75" customHeight="1">
      <c r="A2" s="544" t="s">
        <v>702</v>
      </c>
      <c r="E2" s="554" t="str">
        <f>Naslovnica!A24</f>
        <v>February 2022</v>
      </c>
      <c r="G2" s="544" t="s">
        <v>941</v>
      </c>
      <c r="H2" s="267"/>
      <c r="I2" s="267"/>
      <c r="J2" s="267"/>
      <c r="K2" s="542" t="str">
        <f>E2</f>
        <v>February 2022</v>
      </c>
    </row>
    <row r="3" spans="1:18" ht="12.75" customHeight="1">
      <c r="A3" s="39" t="s">
        <v>475</v>
      </c>
      <c r="G3" s="39" t="s">
        <v>484</v>
      </c>
      <c r="H3" s="267"/>
      <c r="I3" s="267"/>
      <c r="J3" s="267"/>
      <c r="K3" s="267"/>
    </row>
    <row r="4" spans="1:18" ht="45" customHeight="1">
      <c r="A4" s="422" t="s">
        <v>476</v>
      </c>
      <c r="B4" s="422" t="s">
        <v>477</v>
      </c>
      <c r="C4" s="422" t="s">
        <v>478</v>
      </c>
      <c r="D4" s="422" t="s">
        <v>479</v>
      </c>
      <c r="E4" s="422" t="s">
        <v>480</v>
      </c>
      <c r="G4" s="422" t="s">
        <v>476</v>
      </c>
      <c r="H4" s="422" t="s">
        <v>477</v>
      </c>
      <c r="I4" s="422" t="s">
        <v>478</v>
      </c>
      <c r="J4" s="422" t="s">
        <v>479</v>
      </c>
      <c r="K4" s="422" t="s">
        <v>485</v>
      </c>
    </row>
    <row r="5" spans="1:18" ht="12.75" customHeight="1">
      <c r="A5" s="96" t="s">
        <v>1571</v>
      </c>
      <c r="B5" s="97">
        <v>23999999.5</v>
      </c>
      <c r="C5" s="98">
        <v>0.12597596142170109</v>
      </c>
      <c r="D5" s="99">
        <v>184</v>
      </c>
      <c r="E5" s="252">
        <v>-0.27</v>
      </c>
      <c r="F5" s="53"/>
      <c r="G5" s="96" t="s">
        <v>1592</v>
      </c>
      <c r="H5" s="97">
        <v>172912</v>
      </c>
      <c r="I5" s="98">
        <v>0.57093611836609359</v>
      </c>
      <c r="J5" s="99">
        <v>270</v>
      </c>
      <c r="K5" s="252">
        <v>12.5</v>
      </c>
      <c r="P5" s="77"/>
      <c r="R5" s="831"/>
    </row>
    <row r="6" spans="1:18" ht="12.75" customHeight="1">
      <c r="A6" s="96" t="s">
        <v>1572</v>
      </c>
      <c r="B6" s="97">
        <v>18308602</v>
      </c>
      <c r="C6" s="98">
        <v>9.610182447034131E-2</v>
      </c>
      <c r="D6" s="99">
        <v>408</v>
      </c>
      <c r="E6" s="252">
        <v>5.1499999999999995</v>
      </c>
      <c r="F6" s="53"/>
      <c r="G6" s="96" t="s">
        <v>1593</v>
      </c>
      <c r="H6" s="97">
        <v>129945</v>
      </c>
      <c r="I6" s="98">
        <v>0.42906388163390641</v>
      </c>
      <c r="J6" s="99">
        <v>680</v>
      </c>
      <c r="K6" s="252">
        <v>-12.82</v>
      </c>
      <c r="P6" s="77"/>
      <c r="R6" s="831"/>
    </row>
    <row r="7" spans="1:18" ht="12.75" customHeight="1">
      <c r="A7" s="96" t="s">
        <v>1573</v>
      </c>
      <c r="B7" s="97">
        <v>13988598</v>
      </c>
      <c r="C7" s="98">
        <v>7.3426129946031246E-2</v>
      </c>
      <c r="D7" s="99">
        <v>592</v>
      </c>
      <c r="E7" s="252">
        <v>-13.450000000000001</v>
      </c>
      <c r="F7" s="53"/>
      <c r="G7" s="96" t="s">
        <v>1594</v>
      </c>
      <c r="H7" s="97">
        <v>0</v>
      </c>
      <c r="I7" s="98">
        <v>0</v>
      </c>
      <c r="J7" s="99">
        <v>15100</v>
      </c>
      <c r="K7" s="97">
        <v>0</v>
      </c>
      <c r="P7" s="77"/>
      <c r="R7" s="831"/>
    </row>
    <row r="8" spans="1:18" ht="12.75" customHeight="1">
      <c r="A8" s="96" t="s">
        <v>1574</v>
      </c>
      <c r="B8" s="97">
        <v>12008781.699999999</v>
      </c>
      <c r="C8" s="98">
        <v>6.3034077153244522E-2</v>
      </c>
      <c r="D8" s="99">
        <v>31.6</v>
      </c>
      <c r="E8" s="252">
        <v>-7.06</v>
      </c>
      <c r="G8" s="96"/>
      <c r="H8" s="97"/>
      <c r="I8" s="98"/>
      <c r="J8" s="99"/>
      <c r="K8" s="252"/>
      <c r="P8" s="77"/>
      <c r="R8" s="831"/>
    </row>
    <row r="9" spans="1:18" ht="12.75" customHeight="1">
      <c r="A9" s="96" t="s">
        <v>1575</v>
      </c>
      <c r="B9" s="97">
        <v>11275170</v>
      </c>
      <c r="C9" s="98">
        <v>5.9183350438949858E-2</v>
      </c>
      <c r="D9" s="99">
        <v>1590</v>
      </c>
      <c r="E9" s="252">
        <v>-11.67</v>
      </c>
      <c r="G9" s="96"/>
      <c r="H9" s="97"/>
      <c r="I9" s="98"/>
      <c r="J9" s="99"/>
      <c r="K9" s="252"/>
      <c r="P9" s="77"/>
      <c r="R9" s="831"/>
    </row>
    <row r="10" spans="1:18" ht="12.75" customHeight="1">
      <c r="A10" s="96" t="s">
        <v>1576</v>
      </c>
      <c r="B10" s="97">
        <v>10119469</v>
      </c>
      <c r="C10" s="98">
        <v>5.3117077621276619E-2</v>
      </c>
      <c r="D10" s="99">
        <v>68</v>
      </c>
      <c r="E10" s="253">
        <v>3.0300000000000002</v>
      </c>
      <c r="G10" s="96"/>
      <c r="H10" s="97"/>
      <c r="I10" s="98"/>
      <c r="J10" s="99"/>
      <c r="K10" s="253"/>
    </row>
    <row r="11" spans="1:18" ht="12.75" customHeight="1">
      <c r="A11" s="96" t="s">
        <v>1577</v>
      </c>
      <c r="B11" s="97">
        <v>9562215</v>
      </c>
      <c r="C11" s="98">
        <v>5.0192052210084895E-2</v>
      </c>
      <c r="D11" s="99">
        <v>1800</v>
      </c>
      <c r="E11" s="252">
        <v>-5.26</v>
      </c>
      <c r="G11" s="96"/>
      <c r="H11" s="97"/>
      <c r="I11" s="98"/>
      <c r="J11" s="99"/>
      <c r="K11" s="252"/>
    </row>
    <row r="12" spans="1:18" ht="12.75" customHeight="1">
      <c r="A12" s="96" t="s">
        <v>1578</v>
      </c>
      <c r="B12" s="97">
        <v>8522893</v>
      </c>
      <c r="C12" s="98">
        <v>4.4736652589067186E-2</v>
      </c>
      <c r="D12" s="99">
        <v>395</v>
      </c>
      <c r="E12" s="252">
        <v>-6.84</v>
      </c>
      <c r="G12" s="96"/>
      <c r="H12" s="97"/>
      <c r="I12" s="98"/>
      <c r="J12" s="99"/>
      <c r="K12" s="252"/>
    </row>
    <row r="13" spans="1:18" ht="12.75" customHeight="1">
      <c r="A13" s="96" t="s">
        <v>1579</v>
      </c>
      <c r="B13" s="97">
        <v>8483307</v>
      </c>
      <c r="C13" s="98">
        <v>4.4528865734369982E-2</v>
      </c>
      <c r="D13" s="99">
        <v>119</v>
      </c>
      <c r="E13" s="252">
        <v>-25.39</v>
      </c>
      <c r="G13" s="96"/>
      <c r="H13" s="97"/>
      <c r="I13" s="98"/>
      <c r="J13" s="99"/>
      <c r="K13" s="252"/>
    </row>
    <row r="14" spans="1:18" ht="12.75" customHeight="1">
      <c r="A14" s="96" t="s">
        <v>1580</v>
      </c>
      <c r="B14" s="97">
        <v>8212091</v>
      </c>
      <c r="C14" s="98">
        <v>4.310525335667189E-2</v>
      </c>
      <c r="D14" s="99">
        <v>205</v>
      </c>
      <c r="E14" s="252">
        <v>-3.3000000000000003</v>
      </c>
      <c r="G14" s="96"/>
      <c r="H14" s="97"/>
      <c r="I14" s="98"/>
      <c r="J14" s="99"/>
      <c r="K14" s="252"/>
    </row>
    <row r="15" spans="1:18" ht="12.75" customHeight="1">
      <c r="A15" s="96" t="s">
        <v>481</v>
      </c>
      <c r="B15" s="97">
        <v>66031406.739999995</v>
      </c>
      <c r="C15" s="98">
        <v>0.34659875505826127</v>
      </c>
      <c r="D15" s="100"/>
      <c r="E15" s="254"/>
      <c r="G15" s="96" t="s">
        <v>486</v>
      </c>
      <c r="H15" s="97"/>
      <c r="I15" s="98"/>
      <c r="J15" s="100"/>
      <c r="K15" s="254"/>
    </row>
    <row r="16" spans="1:18" ht="15.75" customHeight="1">
      <c r="A16" s="424" t="s">
        <v>482</v>
      </c>
      <c r="B16" s="425">
        <f>SUM(B5:B15)</f>
        <v>190512532.94</v>
      </c>
      <c r="C16" s="426"/>
      <c r="D16" s="427"/>
      <c r="E16" s="427"/>
      <c r="G16" s="424" t="s">
        <v>482</v>
      </c>
      <c r="H16" s="425">
        <f>SUM(H5:H15)</f>
        <v>302857</v>
      </c>
      <c r="I16" s="426"/>
      <c r="J16" s="427"/>
      <c r="K16" s="427"/>
    </row>
    <row r="17" spans="1:11" ht="12.75" customHeight="1">
      <c r="A17" s="38" t="s">
        <v>483</v>
      </c>
      <c r="G17" s="38" t="s">
        <v>483</v>
      </c>
      <c r="H17" s="267"/>
      <c r="I17" s="267"/>
      <c r="J17" s="267"/>
      <c r="K17" s="267"/>
    </row>
    <row r="18" spans="1:11" ht="12.75" customHeight="1"/>
    <row r="19" spans="1:11" ht="12.75" customHeight="1">
      <c r="A19" s="142" t="s">
        <v>942</v>
      </c>
    </row>
    <row r="20" spans="1:11" ht="12.75" customHeight="1">
      <c r="A20" s="544" t="s">
        <v>943</v>
      </c>
    </row>
    <row r="21" spans="1:11" ht="12.75" customHeight="1">
      <c r="A21" s="39" t="s">
        <v>487</v>
      </c>
    </row>
    <row r="22" spans="1:11" ht="43.5">
      <c r="A22" s="422" t="s">
        <v>488</v>
      </c>
      <c r="B22" s="422" t="s">
        <v>477</v>
      </c>
      <c r="C22" s="422" t="s">
        <v>478</v>
      </c>
      <c r="D22" s="422" t="s">
        <v>489</v>
      </c>
    </row>
    <row r="23" spans="1:11" ht="15" customHeight="1">
      <c r="A23" s="102" t="s">
        <v>1581</v>
      </c>
      <c r="B23" s="97">
        <v>1575512.9</v>
      </c>
      <c r="C23" s="103">
        <v>1</v>
      </c>
      <c r="D23" s="137">
        <v>90</v>
      </c>
      <c r="E23" s="53"/>
      <c r="F23" s="53"/>
      <c r="H23" s="45"/>
    </row>
    <row r="24" spans="1:11" ht="12.75" customHeight="1">
      <c r="A24" s="102"/>
      <c r="B24" s="97"/>
      <c r="C24" s="103"/>
      <c r="D24" s="137"/>
      <c r="E24" s="53"/>
      <c r="F24" s="53"/>
    </row>
    <row r="25" spans="1:11" ht="12.75" customHeight="1">
      <c r="A25" s="102"/>
      <c r="B25" s="97"/>
      <c r="C25" s="103"/>
      <c r="D25" s="137"/>
      <c r="E25" s="53"/>
      <c r="F25" s="53"/>
    </row>
    <row r="26" spans="1:11" ht="12.75" customHeight="1">
      <c r="A26" s="102"/>
      <c r="B26" s="97"/>
      <c r="C26" s="103"/>
      <c r="D26" s="137"/>
      <c r="E26" s="53"/>
    </row>
    <row r="27" spans="1:11" ht="12.75" customHeight="1">
      <c r="A27" s="102"/>
      <c r="B27" s="97"/>
      <c r="C27" s="103"/>
      <c r="D27" s="137"/>
    </row>
    <row r="28" spans="1:11" ht="12.75" customHeight="1">
      <c r="A28" s="102"/>
      <c r="B28" s="97"/>
      <c r="C28" s="103"/>
      <c r="D28" s="137"/>
    </row>
    <row r="29" spans="1:11" ht="12.75" customHeight="1">
      <c r="A29" s="102"/>
      <c r="B29" s="97"/>
      <c r="C29" s="103"/>
      <c r="D29" s="138"/>
    </row>
    <row r="30" spans="1:11" ht="12.75" customHeight="1">
      <c r="A30" s="102"/>
      <c r="B30" s="97"/>
      <c r="C30" s="103"/>
      <c r="D30" s="137"/>
    </row>
    <row r="31" spans="1:11" ht="12.75" customHeight="1">
      <c r="A31" s="102"/>
      <c r="B31" s="97"/>
      <c r="C31" s="103"/>
      <c r="D31" s="137"/>
    </row>
    <row r="32" spans="1:11" ht="12.75" customHeight="1">
      <c r="A32" s="102"/>
      <c r="B32" s="97"/>
      <c r="C32" s="103"/>
      <c r="D32" s="137"/>
    </row>
    <row r="33" spans="1:10" ht="15" customHeight="1">
      <c r="A33" s="96" t="s">
        <v>486</v>
      </c>
      <c r="B33" s="271">
        <v>0</v>
      </c>
      <c r="C33" s="103"/>
      <c r="D33" s="104"/>
    </row>
    <row r="34" spans="1:10" ht="15" customHeight="1">
      <c r="A34" s="432" t="s">
        <v>482</v>
      </c>
      <c r="B34" s="433">
        <f>SUM(B23:B33)</f>
        <v>1575512.9</v>
      </c>
      <c r="C34" s="434"/>
      <c r="D34" s="435"/>
    </row>
    <row r="35" spans="1:10" ht="15" customHeight="1">
      <c r="A35" s="101" t="s">
        <v>490</v>
      </c>
      <c r="B35" s="97"/>
      <c r="C35" s="103"/>
      <c r="D35" s="104"/>
    </row>
    <row r="36" spans="1:10" ht="12.75" customHeight="1">
      <c r="A36" s="192"/>
      <c r="B36" s="271"/>
      <c r="C36" s="103"/>
      <c r="D36" s="104"/>
    </row>
    <row r="37" spans="1:10" ht="12.75" customHeight="1">
      <c r="A37" s="96" t="s">
        <v>486</v>
      </c>
      <c r="B37" s="272">
        <v>0</v>
      </c>
      <c r="C37" s="103"/>
      <c r="D37" s="104"/>
    </row>
    <row r="38" spans="1:10" ht="15" customHeight="1">
      <c r="A38" s="105" t="s">
        <v>482</v>
      </c>
      <c r="B38" s="97"/>
      <c r="C38" s="103"/>
      <c r="D38" s="104"/>
    </row>
    <row r="39" spans="1:10" ht="26.25" customHeight="1">
      <c r="A39" s="428" t="s">
        <v>491</v>
      </c>
      <c r="B39" s="429">
        <f>B34+B38</f>
        <v>1575512.9</v>
      </c>
      <c r="C39" s="430"/>
      <c r="D39" s="431"/>
    </row>
    <row r="40" spans="1:10" ht="12.75" customHeight="1"/>
    <row r="41" spans="1:10" ht="12.75" customHeight="1">
      <c r="A41" s="142" t="s">
        <v>944</v>
      </c>
      <c r="G41" s="147"/>
      <c r="H41" s="203"/>
      <c r="I41" s="203"/>
      <c r="J41" s="203"/>
    </row>
    <row r="42" spans="1:10" ht="12.75" customHeight="1">
      <c r="A42" s="544" t="s">
        <v>945</v>
      </c>
      <c r="B42" s="45"/>
      <c r="G42" s="166"/>
      <c r="H42" s="203"/>
      <c r="I42" s="203"/>
      <c r="J42" s="203"/>
    </row>
    <row r="43" spans="1:10" ht="12.75" customHeight="1">
      <c r="A43" s="39" t="s">
        <v>487</v>
      </c>
      <c r="G43" s="216"/>
      <c r="H43" s="203"/>
      <c r="I43" s="203"/>
      <c r="J43" s="203"/>
    </row>
    <row r="44" spans="1:10" ht="43.5">
      <c r="A44" s="422" t="s">
        <v>995</v>
      </c>
      <c r="B44" s="422" t="s">
        <v>477</v>
      </c>
      <c r="C44" s="422" t="s">
        <v>478</v>
      </c>
      <c r="D44" s="206"/>
      <c r="G44" s="206"/>
      <c r="H44" s="217"/>
      <c r="I44" s="206"/>
      <c r="J44" s="206"/>
    </row>
    <row r="45" spans="1:10" ht="12.75" customHeight="1">
      <c r="A45" s="102" t="s">
        <v>1582</v>
      </c>
      <c r="B45" s="97">
        <v>320708406.29000002</v>
      </c>
      <c r="C45" s="103">
        <v>0.21625698418802952</v>
      </c>
      <c r="D45" s="208"/>
      <c r="E45" s="53"/>
      <c r="F45" s="53"/>
      <c r="G45" s="205"/>
      <c r="H45" s="202"/>
      <c r="I45" s="207"/>
      <c r="J45" s="208"/>
    </row>
    <row r="46" spans="1:10" ht="12.75" customHeight="1">
      <c r="A46" s="102" t="s">
        <v>1583</v>
      </c>
      <c r="B46" s="97">
        <v>308685328.60000002</v>
      </c>
      <c r="C46" s="103">
        <v>0.20814969896911117</v>
      </c>
      <c r="D46" s="208"/>
      <c r="E46" s="53"/>
      <c r="F46" s="53"/>
      <c r="G46" s="213"/>
      <c r="H46" s="214"/>
      <c r="I46" s="207"/>
      <c r="J46" s="208"/>
    </row>
    <row r="47" spans="1:10" ht="12.75" customHeight="1">
      <c r="A47" s="102" t="s">
        <v>1584</v>
      </c>
      <c r="B47" s="97">
        <v>207349123.24000001</v>
      </c>
      <c r="C47" s="103">
        <v>0.13981765113249744</v>
      </c>
      <c r="D47" s="208"/>
      <c r="E47" s="53"/>
      <c r="G47" s="213"/>
      <c r="H47" s="214"/>
      <c r="I47" s="207"/>
      <c r="J47" s="208"/>
    </row>
    <row r="48" spans="1:10" ht="12.75" customHeight="1">
      <c r="A48" s="102" t="s">
        <v>1585</v>
      </c>
      <c r="B48" s="97">
        <v>191787250</v>
      </c>
      <c r="C48" s="103">
        <v>0.12932411959670204</v>
      </c>
      <c r="D48" s="208"/>
      <c r="G48" s="213"/>
      <c r="H48" s="214"/>
      <c r="I48" s="207"/>
      <c r="J48" s="208"/>
    </row>
    <row r="49" spans="1:10" ht="12.75" customHeight="1">
      <c r="A49" s="102" t="s">
        <v>1586</v>
      </c>
      <c r="B49" s="97">
        <v>190278020</v>
      </c>
      <c r="C49" s="103">
        <v>0.12830643025072658</v>
      </c>
      <c r="D49" s="208"/>
      <c r="G49" s="213"/>
      <c r="H49" s="214"/>
      <c r="I49" s="207"/>
      <c r="J49" s="208"/>
    </row>
    <row r="50" spans="1:10" ht="12.75" customHeight="1">
      <c r="A50" s="102" t="s">
        <v>1587</v>
      </c>
      <c r="B50" s="97">
        <v>164217656.69999999</v>
      </c>
      <c r="C50" s="103">
        <v>0.110733658650202</v>
      </c>
      <c r="D50" s="209"/>
      <c r="G50" s="213"/>
      <c r="H50" s="214"/>
      <c r="I50" s="207"/>
      <c r="J50" s="209"/>
    </row>
    <row r="51" spans="1:10" ht="12.75" customHeight="1">
      <c r="A51" s="102" t="s">
        <v>1588</v>
      </c>
      <c r="B51" s="97">
        <v>54203283.07</v>
      </c>
      <c r="C51" s="103">
        <v>3.6549832495531238E-2</v>
      </c>
      <c r="D51" s="208"/>
      <c r="G51" s="213"/>
      <c r="H51" s="214"/>
      <c r="I51" s="207"/>
      <c r="J51" s="208"/>
    </row>
    <row r="52" spans="1:10" ht="12.75" customHeight="1">
      <c r="A52" s="102" t="s">
        <v>1589</v>
      </c>
      <c r="B52" s="97">
        <v>20868390</v>
      </c>
      <c r="C52" s="103">
        <v>1.4071770486049623E-2</v>
      </c>
      <c r="D52" s="208"/>
      <c r="G52" s="213"/>
      <c r="H52" s="214"/>
      <c r="I52" s="207"/>
      <c r="J52" s="208"/>
    </row>
    <row r="53" spans="1:10" ht="12.75" customHeight="1">
      <c r="A53" s="102" t="s">
        <v>1590</v>
      </c>
      <c r="B53" s="97">
        <v>14046220</v>
      </c>
      <c r="C53" s="103">
        <v>9.4715109328779041E-3</v>
      </c>
      <c r="D53" s="208"/>
      <c r="G53" s="213"/>
      <c r="H53" s="214"/>
      <c r="I53" s="207"/>
      <c r="J53" s="208"/>
    </row>
    <row r="54" spans="1:10" ht="12.75" customHeight="1">
      <c r="A54" s="106" t="s">
        <v>1591</v>
      </c>
      <c r="B54" s="97">
        <v>5680000</v>
      </c>
      <c r="C54" s="103">
        <v>3.8300825488100355E-3</v>
      </c>
      <c r="D54" s="208"/>
      <c r="G54" s="213"/>
      <c r="H54" s="214"/>
      <c r="I54" s="207"/>
      <c r="J54" s="208"/>
    </row>
    <row r="55" spans="1:10" ht="24">
      <c r="A55" s="107" t="s">
        <v>492</v>
      </c>
      <c r="B55" s="97">
        <v>5173079.379999876</v>
      </c>
      <c r="C55" s="103">
        <v>3.4882607494624231E-3</v>
      </c>
      <c r="D55" s="210"/>
      <c r="G55" s="215"/>
      <c r="H55" s="214"/>
      <c r="I55" s="207"/>
      <c r="J55" s="210"/>
    </row>
    <row r="56" spans="1:10" ht="26.25" customHeight="1">
      <c r="A56" s="428" t="s">
        <v>493</v>
      </c>
      <c r="B56" s="429">
        <f>SUM(B45:B55)</f>
        <v>1482996757.28</v>
      </c>
      <c r="C56" s="430"/>
      <c r="D56" s="212"/>
      <c r="G56" s="205"/>
      <c r="H56" s="202"/>
      <c r="I56" s="211"/>
      <c r="J56" s="212"/>
    </row>
    <row r="57" spans="1:10" ht="12.75" customHeight="1">
      <c r="G57" s="203"/>
      <c r="H57" s="203"/>
      <c r="I57" s="203"/>
      <c r="J57" s="203"/>
    </row>
    <row r="58" spans="1:10" ht="12.75" customHeight="1">
      <c r="A58" s="143" t="s">
        <v>946</v>
      </c>
      <c r="G58" s="218"/>
      <c r="H58" s="203"/>
      <c r="I58" s="203"/>
      <c r="J58" s="203"/>
    </row>
    <row r="59" spans="1:10" ht="12.75" customHeight="1">
      <c r="A59" s="555" t="s">
        <v>947</v>
      </c>
      <c r="G59" s="219"/>
      <c r="H59" s="203"/>
      <c r="I59" s="203"/>
      <c r="J59" s="203"/>
    </row>
    <row r="60" spans="1:10" ht="12.75" customHeight="1">
      <c r="A60" s="39" t="s">
        <v>494</v>
      </c>
      <c r="G60" s="216"/>
      <c r="H60" s="203"/>
      <c r="I60" s="203"/>
      <c r="J60" s="203"/>
    </row>
    <row r="61" spans="1:10" ht="12.75" customHeight="1">
      <c r="A61" s="423"/>
      <c r="B61" s="934" t="s">
        <v>66</v>
      </c>
      <c r="C61" s="934" t="s">
        <v>67</v>
      </c>
      <c r="D61" s="934" t="s">
        <v>68</v>
      </c>
      <c r="E61" s="934" t="s">
        <v>69</v>
      </c>
      <c r="F61" s="934" t="s">
        <v>70</v>
      </c>
      <c r="G61" s="220"/>
      <c r="H61" s="200"/>
      <c r="I61" s="200"/>
      <c r="J61" s="200"/>
    </row>
    <row r="62" spans="1:10" ht="12.75" customHeight="1">
      <c r="A62" s="423"/>
      <c r="B62" s="935" t="s">
        <v>71</v>
      </c>
      <c r="C62" s="935" t="s">
        <v>72</v>
      </c>
      <c r="D62" s="935" t="s">
        <v>205</v>
      </c>
      <c r="E62" s="935" t="s">
        <v>73</v>
      </c>
      <c r="F62" s="935" t="s">
        <v>74</v>
      </c>
      <c r="G62" s="220"/>
      <c r="H62" s="201"/>
      <c r="I62" s="201"/>
      <c r="J62" s="201"/>
    </row>
    <row r="63" spans="1:10" ht="12.75" customHeight="1">
      <c r="A63" s="108" t="s">
        <v>143</v>
      </c>
      <c r="B63" s="109" t="s">
        <v>143</v>
      </c>
      <c r="C63" s="109" t="s">
        <v>143</v>
      </c>
      <c r="D63" s="109" t="s">
        <v>143</v>
      </c>
      <c r="E63" s="110" t="s">
        <v>143</v>
      </c>
      <c r="F63" s="110" t="s">
        <v>143</v>
      </c>
      <c r="G63" s="205"/>
      <c r="H63" s="202"/>
      <c r="I63" s="202"/>
      <c r="J63" s="204"/>
    </row>
    <row r="64" spans="1:10" ht="15" customHeight="1">
      <c r="A64" s="424" t="s">
        <v>482</v>
      </c>
      <c r="B64" s="436"/>
      <c r="C64" s="436"/>
      <c r="D64" s="436"/>
      <c r="E64" s="437" t="str">
        <f>IF(SUM(E63:E63)=0,"",SUM(E63:E63))</f>
        <v/>
      </c>
      <c r="F64" s="437" t="str">
        <f>IF(SUM(F63:F63)=0,"",SUM(F63:F63))</f>
        <v/>
      </c>
      <c r="G64" s="205"/>
      <c r="H64" s="202"/>
      <c r="I64" s="202"/>
      <c r="J64" s="204"/>
    </row>
    <row r="65" spans="1:7" ht="12.75" customHeight="1"/>
    <row r="66" spans="1:7" ht="12.75" customHeight="1">
      <c r="A66" s="143" t="s">
        <v>948</v>
      </c>
    </row>
    <row r="67" spans="1:7" ht="12.75" customHeight="1">
      <c r="A67" s="555" t="s">
        <v>949</v>
      </c>
    </row>
    <row r="68" spans="1:7" ht="12.75" customHeight="1">
      <c r="A68" s="39" t="s">
        <v>495</v>
      </c>
    </row>
    <row r="69" spans="1:7" ht="12.75" customHeight="1">
      <c r="A69" s="423"/>
      <c r="B69" s="934" t="s">
        <v>66</v>
      </c>
      <c r="C69" s="934" t="s">
        <v>67</v>
      </c>
      <c r="D69" s="934" t="s">
        <v>68</v>
      </c>
      <c r="E69" s="934" t="s">
        <v>69</v>
      </c>
      <c r="F69" s="934" t="s">
        <v>70</v>
      </c>
    </row>
    <row r="70" spans="1:7" ht="12.75" customHeight="1">
      <c r="A70" s="423"/>
      <c r="B70" s="935" t="s">
        <v>71</v>
      </c>
      <c r="C70" s="935" t="s">
        <v>72</v>
      </c>
      <c r="D70" s="935" t="s">
        <v>205</v>
      </c>
      <c r="E70" s="935" t="s">
        <v>73</v>
      </c>
      <c r="F70" s="935" t="s">
        <v>74</v>
      </c>
    </row>
    <row r="71" spans="1:7" ht="12.75" customHeight="1">
      <c r="A71" s="108" t="s">
        <v>143</v>
      </c>
      <c r="B71" s="111" t="s">
        <v>143</v>
      </c>
      <c r="C71" s="111" t="s">
        <v>143</v>
      </c>
      <c r="D71" s="111" t="s">
        <v>143</v>
      </c>
      <c r="E71" s="112" t="s">
        <v>143</v>
      </c>
      <c r="F71" s="112" t="s">
        <v>143</v>
      </c>
      <c r="G71" s="53"/>
    </row>
    <row r="72" spans="1:7" ht="15" customHeight="1">
      <c r="A72" s="424" t="s">
        <v>482</v>
      </c>
      <c r="B72" s="438"/>
      <c r="C72" s="438"/>
      <c r="D72" s="438"/>
      <c r="E72" s="437" t="str">
        <f>IF(SUM(E71)=0,"",SUM(E71))</f>
        <v/>
      </c>
      <c r="F72" s="437" t="str">
        <f>IF(SUM(F71)=0,"",SUM(F71))</f>
        <v/>
      </c>
    </row>
    <row r="73" spans="1:7" ht="12.75" customHeight="1">
      <c r="A73" s="17"/>
    </row>
    <row r="74" spans="1:7" s="267" customFormat="1" ht="12.75" customHeight="1">
      <c r="A74" s="143" t="s">
        <v>1108</v>
      </c>
    </row>
    <row r="75" spans="1:7" s="267" customFormat="1" ht="12.75" customHeight="1">
      <c r="A75" s="555" t="s">
        <v>1109</v>
      </c>
    </row>
    <row r="76" spans="1:7" ht="12.75" customHeight="1">
      <c r="A76" s="39" t="s">
        <v>495</v>
      </c>
    </row>
    <row r="77" spans="1:7" ht="43.5">
      <c r="A77" s="422" t="s">
        <v>1107</v>
      </c>
      <c r="B77" s="422" t="s">
        <v>477</v>
      </c>
      <c r="C77" s="422" t="s">
        <v>478</v>
      </c>
      <c r="D77" s="422" t="s">
        <v>479</v>
      </c>
      <c r="E77" s="422" t="s">
        <v>480</v>
      </c>
    </row>
    <row r="78" spans="1:7" ht="12.75" customHeight="1">
      <c r="A78" s="96" t="s">
        <v>1192</v>
      </c>
      <c r="B78" s="97">
        <v>7171003.0999999996</v>
      </c>
      <c r="C78" s="98">
        <v>0.65013491812301749</v>
      </c>
      <c r="D78" s="99">
        <v>135.9</v>
      </c>
      <c r="E78" s="252">
        <v>-14.37</v>
      </c>
    </row>
    <row r="79" spans="1:7" ht="12.75" customHeight="1">
      <c r="A79" s="96" t="s">
        <v>1098</v>
      </c>
      <c r="B79" s="97">
        <v>3859019.9</v>
      </c>
      <c r="C79" s="98">
        <v>0.34986508187698245</v>
      </c>
      <c r="D79" s="99">
        <v>115.7</v>
      </c>
      <c r="E79" s="252">
        <v>-7.88</v>
      </c>
    </row>
    <row r="80" spans="1:7" ht="12.75" customHeight="1">
      <c r="A80" s="424" t="s">
        <v>482</v>
      </c>
      <c r="B80" s="425">
        <f>SUM(B78:B79)</f>
        <v>11030023</v>
      </c>
      <c r="C80" s="426"/>
      <c r="D80" s="427"/>
      <c r="E80" s="427"/>
    </row>
    <row r="81" spans="1:11" ht="12.75" customHeight="1">
      <c r="A81" s="17" t="s">
        <v>496</v>
      </c>
      <c r="B81" s="267"/>
      <c r="C81" s="267"/>
      <c r="D81" s="267"/>
      <c r="E81" s="267"/>
    </row>
    <row r="82" spans="1:11" ht="12.75" customHeight="1">
      <c r="A82" s="267"/>
      <c r="B82" s="267"/>
      <c r="C82" s="267"/>
      <c r="D82" s="267"/>
      <c r="E82" s="267"/>
    </row>
    <row r="83" spans="1:11" ht="12.75" customHeight="1">
      <c r="A83" s="628" t="s">
        <v>83</v>
      </c>
      <c r="K83" s="35" t="s">
        <v>1136</v>
      </c>
    </row>
    <row r="84" spans="1:11" ht="12.75" customHeight="1"/>
  </sheetData>
  <sortState ref="N5:R9">
    <sortCondition descending="1" ref="O5"/>
  </sortState>
  <hyperlinks>
    <hyperlink ref="A83" location="'2 Sadržaj'!A1" display="Sadržaj / Contents"/>
  </hyperlinks>
  <pageMargins left="0.7" right="0.7" top="0.75" bottom="0.75" header="0.3" footer="0.3"/>
  <pageSetup paperSize="9" scale="48" orientation="portrait" r:id="rId1"/>
  <rowBreaks count="1" manualBreakCount="1">
    <brk id="90"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K107"/>
  <sheetViews>
    <sheetView showGridLines="0" zoomScaleNormal="100" zoomScaleSheetLayoutView="50" workbookViewId="0"/>
  </sheetViews>
  <sheetFormatPr defaultColWidth="9.140625" defaultRowHeight="12.75"/>
  <cols>
    <col min="1" max="1" width="9.140625" style="320"/>
    <col min="2" max="2" width="13.42578125" style="320" customWidth="1"/>
    <col min="3" max="4" width="14.85546875" style="320" bestFit="1" customWidth="1"/>
    <col min="5" max="5" width="14.42578125" style="320" bestFit="1" customWidth="1"/>
    <col min="6" max="6" width="10.5703125" style="320" bestFit="1" customWidth="1"/>
    <col min="7" max="7" width="11.140625" style="320" bestFit="1" customWidth="1"/>
    <col min="8" max="8" width="13.5703125" style="320" customWidth="1"/>
    <col min="9" max="9" width="12.7109375" style="320" bestFit="1" customWidth="1"/>
    <col min="10" max="10" width="12.85546875" style="320" bestFit="1" customWidth="1"/>
    <col min="11" max="11" width="10.7109375" style="320" bestFit="1" customWidth="1"/>
    <col min="12" max="16384" width="9.140625" style="320"/>
  </cols>
  <sheetData>
    <row r="1" spans="1:7" ht="15">
      <c r="A1" s="748" t="s">
        <v>703</v>
      </c>
      <c r="B1" s="747"/>
      <c r="C1" s="747"/>
      <c r="D1" s="747"/>
    </row>
    <row r="2" spans="1:7">
      <c r="A2" s="749" t="s">
        <v>704</v>
      </c>
      <c r="B2" s="747"/>
      <c r="C2" s="747"/>
      <c r="D2" s="747"/>
    </row>
    <row r="3" spans="1:7">
      <c r="A3" s="42" t="s">
        <v>890</v>
      </c>
    </row>
    <row r="4" spans="1:7">
      <c r="A4" s="1150"/>
      <c r="B4" s="1150"/>
      <c r="C4" s="1150"/>
      <c r="D4" s="1150"/>
      <c r="E4" s="1150"/>
      <c r="F4" s="1150"/>
      <c r="G4" s="1150"/>
    </row>
    <row r="5" spans="1:7">
      <c r="A5" s="151" t="s">
        <v>706</v>
      </c>
    </row>
    <row r="6" spans="1:7" s="751" customFormat="1">
      <c r="A6" s="750" t="s">
        <v>707</v>
      </c>
    </row>
    <row r="8" spans="1:7" ht="63.75">
      <c r="A8" s="773" t="s">
        <v>705</v>
      </c>
      <c r="B8" s="754" t="s">
        <v>658</v>
      </c>
      <c r="C8" s="754" t="s">
        <v>659</v>
      </c>
      <c r="D8" s="754" t="s">
        <v>660</v>
      </c>
      <c r="E8" s="746"/>
    </row>
    <row r="9" spans="1:7">
      <c r="A9" s="755" t="s">
        <v>938</v>
      </c>
      <c r="B9" s="756">
        <v>8</v>
      </c>
      <c r="C9" s="756">
        <v>13</v>
      </c>
      <c r="D9" s="756">
        <v>7</v>
      </c>
    </row>
    <row r="10" spans="1:7">
      <c r="A10" s="755" t="s">
        <v>996</v>
      </c>
      <c r="B10" s="756">
        <v>8</v>
      </c>
      <c r="C10" s="756">
        <v>13</v>
      </c>
      <c r="D10" s="756">
        <v>7</v>
      </c>
    </row>
    <row r="11" spans="1:7">
      <c r="A11" s="755" t="s">
        <v>1087</v>
      </c>
      <c r="B11" s="756">
        <v>7</v>
      </c>
      <c r="C11" s="756">
        <v>13</v>
      </c>
      <c r="D11" s="756">
        <v>7</v>
      </c>
    </row>
    <row r="12" spans="1:7">
      <c r="A12" s="755" t="s">
        <v>1095</v>
      </c>
      <c r="B12" s="756">
        <v>7</v>
      </c>
      <c r="C12" s="756">
        <v>13</v>
      </c>
      <c r="D12" s="756">
        <v>7</v>
      </c>
    </row>
    <row r="13" spans="1:7">
      <c r="A13" s="755" t="s">
        <v>1193</v>
      </c>
      <c r="B13" s="756">
        <v>7</v>
      </c>
      <c r="C13" s="756">
        <v>13</v>
      </c>
      <c r="D13" s="756">
        <v>7</v>
      </c>
    </row>
    <row r="14" spans="1:7">
      <c r="A14" s="755" t="s">
        <v>1222</v>
      </c>
      <c r="B14" s="756">
        <v>7</v>
      </c>
      <c r="C14" s="756">
        <v>13</v>
      </c>
      <c r="D14" s="756">
        <v>6</v>
      </c>
    </row>
    <row r="15" spans="1:7">
      <c r="A15" s="755" t="s">
        <v>1453</v>
      </c>
      <c r="B15" s="756">
        <v>7</v>
      </c>
      <c r="C15" s="756">
        <v>13</v>
      </c>
      <c r="D15" s="756">
        <v>6</v>
      </c>
    </row>
    <row r="16" spans="1:7">
      <c r="A16" s="320" t="s">
        <v>1477</v>
      </c>
      <c r="B16" s="320">
        <v>7</v>
      </c>
      <c r="C16" s="320">
        <v>13</v>
      </c>
      <c r="D16" s="320">
        <v>6</v>
      </c>
    </row>
    <row r="17" spans="1:8">
      <c r="A17" s="847" t="s">
        <v>1551</v>
      </c>
      <c r="B17" s="320">
        <v>6</v>
      </c>
      <c r="C17" s="320">
        <v>13</v>
      </c>
      <c r="D17" s="320">
        <v>6</v>
      </c>
    </row>
    <row r="18" spans="1:8">
      <c r="A18" s="34" t="s">
        <v>511</v>
      </c>
    </row>
    <row r="19" spans="1:8">
      <c r="A19" s="34"/>
    </row>
    <row r="20" spans="1:8">
      <c r="A20" s="151" t="s">
        <v>708</v>
      </c>
    </row>
    <row r="21" spans="1:8" s="751" customFormat="1">
      <c r="A21" s="750" t="s">
        <v>709</v>
      </c>
    </row>
    <row r="23" spans="1:8" s="752" customFormat="1">
      <c r="D23" s="140" t="s">
        <v>657</v>
      </c>
    </row>
    <row r="24" spans="1:8" s="752" customFormat="1" ht="63.75">
      <c r="A24" s="773" t="s">
        <v>705</v>
      </c>
      <c r="B24" s="754" t="s">
        <v>658</v>
      </c>
      <c r="C24" s="754" t="s">
        <v>659</v>
      </c>
      <c r="D24" s="754" t="s">
        <v>660</v>
      </c>
      <c r="H24" s="629"/>
    </row>
    <row r="25" spans="1:8">
      <c r="A25" s="755" t="s">
        <v>938</v>
      </c>
      <c r="B25" s="757">
        <v>28523526.240000002</v>
      </c>
      <c r="C25" s="757">
        <v>689369248.30999994</v>
      </c>
      <c r="D25" s="757">
        <v>5033734212.2300005</v>
      </c>
      <c r="H25" s="630"/>
    </row>
    <row r="26" spans="1:8">
      <c r="A26" s="755" t="s">
        <v>996</v>
      </c>
      <c r="B26" s="757">
        <v>23106079.199999999</v>
      </c>
      <c r="C26" s="757">
        <v>446254295.61000001</v>
      </c>
      <c r="D26" s="757">
        <v>4762517597.2600002</v>
      </c>
    </row>
    <row r="27" spans="1:8">
      <c r="A27" s="755" t="s">
        <v>1087</v>
      </c>
      <c r="B27" s="757">
        <v>25085759.48</v>
      </c>
      <c r="C27" s="757">
        <v>466382089.70999998</v>
      </c>
      <c r="D27" s="757">
        <v>4767162185.4899998</v>
      </c>
    </row>
    <row r="28" spans="1:8">
      <c r="A28" s="755" t="s">
        <v>1095</v>
      </c>
      <c r="B28" s="757">
        <v>24967072.579999998</v>
      </c>
      <c r="C28" s="757">
        <v>476551769.30000001</v>
      </c>
      <c r="D28" s="757">
        <v>4788638479.9700003</v>
      </c>
    </row>
    <row r="29" spans="1:8">
      <c r="A29" s="755" t="s">
        <v>1193</v>
      </c>
      <c r="B29" s="757">
        <v>26311748.579999998</v>
      </c>
      <c r="C29" s="757">
        <v>495411108.20999998</v>
      </c>
      <c r="D29" s="757">
        <v>4848513273.4499998</v>
      </c>
      <c r="E29" s="1023"/>
      <c r="F29" s="1023"/>
      <c r="G29" s="1023"/>
    </row>
    <row r="30" spans="1:8">
      <c r="A30" s="755" t="s">
        <v>1222</v>
      </c>
      <c r="B30" s="757">
        <v>20389558.68</v>
      </c>
      <c r="C30" s="757">
        <v>506920029.89999998</v>
      </c>
      <c r="D30" s="757">
        <v>4853211758.4700003</v>
      </c>
    </row>
    <row r="31" spans="1:8">
      <c r="A31" s="755" t="s">
        <v>1453</v>
      </c>
      <c r="B31" s="757">
        <v>29839912.25</v>
      </c>
      <c r="C31" s="757">
        <v>494742404.03999996</v>
      </c>
      <c r="D31" s="757">
        <v>4698968245.6599998</v>
      </c>
    </row>
    <row r="32" spans="1:8">
      <c r="A32" s="320" t="s">
        <v>1477</v>
      </c>
      <c r="B32" s="757">
        <v>30142383.050000001</v>
      </c>
      <c r="C32" s="757">
        <v>516442651.60999995</v>
      </c>
      <c r="D32" s="757">
        <v>4869458568.3299999</v>
      </c>
    </row>
    <row r="33" spans="1:11">
      <c r="A33" s="847" t="s">
        <v>1551</v>
      </c>
      <c r="B33" s="757">
        <v>33059923.469999999</v>
      </c>
      <c r="C33" s="757">
        <v>500314872.61000001</v>
      </c>
      <c r="D33" s="757">
        <v>4769833979.6399994</v>
      </c>
      <c r="E33" s="757"/>
      <c r="F33" s="757"/>
      <c r="G33" s="757"/>
      <c r="I33" s="836"/>
      <c r="J33" s="836"/>
      <c r="K33" s="836"/>
    </row>
    <row r="34" spans="1:11">
      <c r="A34" s="34" t="s">
        <v>511</v>
      </c>
      <c r="E34" s="1023"/>
      <c r="F34" s="1023"/>
      <c r="G34" s="1023"/>
      <c r="I34" s="1023"/>
      <c r="J34" s="1023"/>
      <c r="K34" s="1023"/>
    </row>
    <row r="35" spans="1:11">
      <c r="A35" s="570"/>
    </row>
    <row r="36" spans="1:11" s="751" customFormat="1">
      <c r="A36" s="151" t="s">
        <v>710</v>
      </c>
      <c r="B36" s="320"/>
      <c r="C36" s="320"/>
      <c r="D36" s="320"/>
      <c r="E36" s="320"/>
      <c r="F36" s="320"/>
      <c r="G36" s="320"/>
      <c r="H36" s="320"/>
      <c r="I36" s="320"/>
      <c r="J36" s="320"/>
    </row>
    <row r="37" spans="1:11">
      <c r="A37" s="750" t="s">
        <v>711</v>
      </c>
      <c r="B37" s="751"/>
      <c r="C37" s="751"/>
      <c r="D37" s="751"/>
      <c r="E37" s="751"/>
      <c r="F37" s="751"/>
      <c r="G37" s="751"/>
      <c r="H37" s="751"/>
      <c r="I37" s="751"/>
      <c r="J37" s="751"/>
    </row>
    <row r="38" spans="1:11" s="752" customFormat="1">
      <c r="A38" s="320"/>
      <c r="B38" s="320"/>
      <c r="C38" s="320"/>
      <c r="D38" s="320"/>
      <c r="E38" s="320"/>
      <c r="F38" s="320"/>
      <c r="G38" s="320"/>
      <c r="H38" s="320"/>
      <c r="I38" s="320"/>
      <c r="J38" s="320"/>
    </row>
    <row r="39" spans="1:11" s="752" customFormat="1">
      <c r="C39" s="140" t="s">
        <v>657</v>
      </c>
    </row>
    <row r="40" spans="1:11" ht="51">
      <c r="A40" s="773" t="s">
        <v>705</v>
      </c>
      <c r="B40" s="754" t="s">
        <v>658</v>
      </c>
      <c r="C40" s="754" t="s">
        <v>659</v>
      </c>
      <c r="D40" s="752"/>
      <c r="E40" s="752"/>
      <c r="F40" s="752"/>
      <c r="G40" s="752"/>
      <c r="H40" s="752"/>
      <c r="I40" s="752"/>
      <c r="J40" s="752"/>
    </row>
    <row r="41" spans="1:11">
      <c r="A41" s="755" t="s">
        <v>938</v>
      </c>
      <c r="B41" s="757">
        <v>952430859.49999988</v>
      </c>
      <c r="C41" s="757">
        <v>71879828164.23999</v>
      </c>
    </row>
    <row r="42" spans="1:11">
      <c r="A42" s="755" t="s">
        <v>996</v>
      </c>
      <c r="B42" s="757">
        <v>1055282770.03</v>
      </c>
      <c r="C42" s="757">
        <v>64379615908.760002</v>
      </c>
    </row>
    <row r="43" spans="1:11">
      <c r="A43" s="755" t="s">
        <v>1087</v>
      </c>
      <c r="B43" s="757">
        <v>1556161632.3999999</v>
      </c>
      <c r="C43" s="757">
        <v>74137097962.550003</v>
      </c>
    </row>
    <row r="44" spans="1:11">
      <c r="A44" s="755" t="s">
        <v>1095</v>
      </c>
      <c r="B44" s="757">
        <v>1576542951.0999999</v>
      </c>
      <c r="C44" s="757">
        <v>74376441449.460007</v>
      </c>
      <c r="D44" s="743"/>
      <c r="E44" s="743"/>
      <c r="F44" s="743"/>
      <c r="G44" s="743"/>
      <c r="H44" s="743"/>
      <c r="I44" s="743"/>
      <c r="J44" s="743"/>
    </row>
    <row r="45" spans="1:11">
      <c r="A45" s="755" t="s">
        <v>1193</v>
      </c>
      <c r="B45" s="757">
        <v>1822577372.0999999</v>
      </c>
      <c r="C45" s="757">
        <v>68389725441.550003</v>
      </c>
      <c r="H45" s="630"/>
    </row>
    <row r="46" spans="1:11">
      <c r="A46" s="755" t="s">
        <v>1222</v>
      </c>
      <c r="B46" s="757">
        <v>2838499516.8299999</v>
      </c>
      <c r="C46" s="757">
        <v>73847968479.62999</v>
      </c>
    </row>
    <row r="47" spans="1:11">
      <c r="A47" s="755" t="s">
        <v>1453</v>
      </c>
      <c r="B47" s="757">
        <v>2923885266.8499999</v>
      </c>
      <c r="C47" s="757">
        <v>83705869911.970001</v>
      </c>
    </row>
    <row r="48" spans="1:11">
      <c r="A48" s="320" t="s">
        <v>1477</v>
      </c>
      <c r="B48" s="757">
        <v>3334927210.27</v>
      </c>
      <c r="C48" s="757">
        <v>82464919501.729996</v>
      </c>
    </row>
    <row r="49" spans="1:10">
      <c r="A49" s="847" t="s">
        <v>1551</v>
      </c>
      <c r="B49" s="757">
        <v>4378444518.3999996</v>
      </c>
      <c r="C49" s="757">
        <v>82452811126.809998</v>
      </c>
    </row>
    <row r="50" spans="1:10">
      <c r="A50" s="283" t="s">
        <v>868</v>
      </c>
    </row>
    <row r="51" spans="1:10">
      <c r="A51" s="806" t="s">
        <v>869</v>
      </c>
    </row>
    <row r="52" spans="1:10">
      <c r="A52" s="34" t="s">
        <v>511</v>
      </c>
    </row>
    <row r="53" spans="1:10">
      <c r="A53" s="34"/>
    </row>
    <row r="54" spans="1:10">
      <c r="A54" s="151" t="s">
        <v>914</v>
      </c>
    </row>
    <row r="55" spans="1:10" ht="15" customHeight="1">
      <c r="A55" s="750" t="s">
        <v>915</v>
      </c>
    </row>
    <row r="56" spans="1:10" ht="15" customHeight="1">
      <c r="J56" s="140" t="s">
        <v>657</v>
      </c>
    </row>
    <row r="57" spans="1:10" ht="15">
      <c r="A57" s="747"/>
      <c r="B57" s="1151" t="s">
        <v>929</v>
      </c>
      <c r="C57" s="1151"/>
      <c r="D57" s="1151"/>
      <c r="E57" s="1151"/>
      <c r="F57" s="1151"/>
      <c r="G57" s="1151"/>
      <c r="H57" s="1151"/>
      <c r="I57" s="1151"/>
      <c r="J57" s="1151"/>
    </row>
    <row r="58" spans="1:10" ht="84">
      <c r="A58" s="773" t="s">
        <v>705</v>
      </c>
      <c r="B58" s="838" t="s">
        <v>930</v>
      </c>
      <c r="C58" s="838" t="s">
        <v>931</v>
      </c>
      <c r="D58" s="838" t="s">
        <v>932</v>
      </c>
      <c r="E58" s="838" t="s">
        <v>933</v>
      </c>
      <c r="F58" s="838" t="s">
        <v>934</v>
      </c>
      <c r="G58" s="838" t="s">
        <v>935</v>
      </c>
      <c r="H58" s="846" t="s">
        <v>936</v>
      </c>
      <c r="I58" s="846" t="s">
        <v>937</v>
      </c>
      <c r="J58" s="838" t="s">
        <v>916</v>
      </c>
    </row>
    <row r="59" spans="1:10">
      <c r="A59" s="847" t="s">
        <v>938</v>
      </c>
      <c r="B59" s="836">
        <v>2053200805.8699999</v>
      </c>
      <c r="C59" s="836">
        <v>21168125.230000019</v>
      </c>
      <c r="D59" s="836">
        <v>0</v>
      </c>
      <c r="E59" s="836">
        <v>0</v>
      </c>
      <c r="F59" s="836">
        <v>0</v>
      </c>
      <c r="G59" s="836">
        <v>43779936.980000004</v>
      </c>
      <c r="H59" s="836">
        <v>0</v>
      </c>
      <c r="I59" s="836">
        <v>34833088.239999995</v>
      </c>
      <c r="J59" s="836">
        <v>2152981956.3199997</v>
      </c>
    </row>
    <row r="60" spans="1:10">
      <c r="A60" s="847" t="s">
        <v>996</v>
      </c>
      <c r="B60" s="836">
        <v>3248325997.1374593</v>
      </c>
      <c r="C60" s="836">
        <v>15779178.74418975</v>
      </c>
      <c r="D60" s="836">
        <v>0</v>
      </c>
      <c r="E60" s="836">
        <v>0</v>
      </c>
      <c r="F60" s="836">
        <v>0</v>
      </c>
      <c r="G60" s="836">
        <v>60032322.7324</v>
      </c>
      <c r="H60" s="836">
        <v>0</v>
      </c>
      <c r="I60" s="836">
        <v>8669671.3699999992</v>
      </c>
      <c r="J60" s="836">
        <v>3332807169.9840488</v>
      </c>
    </row>
    <row r="61" spans="1:10">
      <c r="A61" s="847" t="s">
        <v>1087</v>
      </c>
      <c r="B61" s="836">
        <v>1065610680.5776603</v>
      </c>
      <c r="C61" s="836">
        <v>2361570.7503999993</v>
      </c>
      <c r="D61" s="836">
        <v>0</v>
      </c>
      <c r="E61" s="836">
        <v>0</v>
      </c>
      <c r="F61" s="836">
        <v>0</v>
      </c>
      <c r="G61" s="836">
        <v>74187470.391000003</v>
      </c>
      <c r="H61" s="836">
        <v>0</v>
      </c>
      <c r="I61" s="836">
        <v>16743858.124341002</v>
      </c>
      <c r="J61" s="836">
        <v>1158903579.8434012</v>
      </c>
    </row>
    <row r="62" spans="1:10">
      <c r="A62" s="847" t="s">
        <v>1095</v>
      </c>
      <c r="B62" s="836">
        <v>1226025283.1185656</v>
      </c>
      <c r="C62" s="836">
        <v>782433.43800000008</v>
      </c>
      <c r="D62" s="836">
        <v>0</v>
      </c>
      <c r="E62" s="836">
        <v>0</v>
      </c>
      <c r="F62" s="836">
        <v>0</v>
      </c>
      <c r="G62" s="836">
        <v>1830368.923</v>
      </c>
      <c r="H62" s="836">
        <v>0</v>
      </c>
      <c r="I62" s="836">
        <v>6640210.54</v>
      </c>
      <c r="J62" s="836">
        <v>1235278296.0195656</v>
      </c>
    </row>
    <row r="63" spans="1:10">
      <c r="A63" s="847" t="s">
        <v>1193</v>
      </c>
      <c r="B63" s="836">
        <v>1217931277.6589918</v>
      </c>
      <c r="C63" s="836">
        <v>36587646.544</v>
      </c>
      <c r="D63" s="836">
        <v>48306405.590000004</v>
      </c>
      <c r="E63" s="836">
        <v>0</v>
      </c>
      <c r="F63" s="836">
        <v>0</v>
      </c>
      <c r="G63" s="836">
        <v>112100238.66600001</v>
      </c>
      <c r="H63" s="836">
        <v>0</v>
      </c>
      <c r="I63" s="836">
        <v>6456466.4500000002</v>
      </c>
      <c r="J63" s="836">
        <v>1421382034.9089916</v>
      </c>
    </row>
    <row r="64" spans="1:10">
      <c r="A64" s="847" t="s">
        <v>1222</v>
      </c>
      <c r="B64" s="836">
        <v>1730100207.7345986</v>
      </c>
      <c r="C64" s="836">
        <v>22980291.312305998</v>
      </c>
      <c r="D64" s="836">
        <v>98418138.030000001</v>
      </c>
      <c r="E64" s="836">
        <v>0</v>
      </c>
      <c r="F64" s="836">
        <v>0</v>
      </c>
      <c r="G64" s="836">
        <v>43116686.745338805</v>
      </c>
      <c r="H64" s="836">
        <v>0</v>
      </c>
      <c r="I64" s="836">
        <v>42807156.219999999</v>
      </c>
      <c r="J64" s="836">
        <v>1937422480.0422435</v>
      </c>
    </row>
    <row r="65" spans="1:10">
      <c r="A65" s="847" t="s">
        <v>1453</v>
      </c>
      <c r="B65" s="836">
        <v>1773020765.1849144</v>
      </c>
      <c r="C65" s="836">
        <v>52789384.563280001</v>
      </c>
      <c r="D65" s="836">
        <v>0</v>
      </c>
      <c r="E65" s="836">
        <v>0</v>
      </c>
      <c r="F65" s="836">
        <v>0</v>
      </c>
      <c r="G65" s="836">
        <v>122361249.82817401</v>
      </c>
      <c r="H65" s="836">
        <v>0</v>
      </c>
      <c r="I65" s="836">
        <v>24110251.68</v>
      </c>
      <c r="J65" s="836">
        <v>1972281651.2563686</v>
      </c>
    </row>
    <row r="66" spans="1:10">
      <c r="A66" s="847" t="s">
        <v>1477</v>
      </c>
      <c r="B66" s="836">
        <v>1931779269.3241148</v>
      </c>
      <c r="C66" s="836">
        <v>27816611.439200003</v>
      </c>
      <c r="D66" s="836">
        <v>0</v>
      </c>
      <c r="E66" s="836">
        <v>0</v>
      </c>
      <c r="F66" s="836">
        <v>0</v>
      </c>
      <c r="G66" s="836">
        <v>40708441.464000002</v>
      </c>
      <c r="H66" s="836">
        <v>0</v>
      </c>
      <c r="I66" s="836">
        <v>2146355.9500000002</v>
      </c>
      <c r="J66" s="836">
        <v>2002450678.1773148</v>
      </c>
    </row>
    <row r="67" spans="1:10">
      <c r="A67" s="847" t="s">
        <v>1551</v>
      </c>
      <c r="B67" s="836">
        <v>1749662827</v>
      </c>
      <c r="C67" s="836">
        <v>41502792</v>
      </c>
      <c r="D67" s="836">
        <v>0</v>
      </c>
      <c r="E67" s="836">
        <v>0</v>
      </c>
      <c r="F67" s="836">
        <v>0</v>
      </c>
      <c r="G67" s="836">
        <v>190087394</v>
      </c>
      <c r="H67" s="836">
        <v>0</v>
      </c>
      <c r="I67" s="836">
        <v>29403051</v>
      </c>
      <c r="J67" s="836">
        <v>2010656064</v>
      </c>
    </row>
    <row r="68" spans="1:10">
      <c r="A68" s="34" t="s">
        <v>511</v>
      </c>
    </row>
    <row r="70" spans="1:10">
      <c r="A70" s="628" t="s">
        <v>83</v>
      </c>
    </row>
    <row r="75" spans="1:10">
      <c r="J75" s="35" t="s">
        <v>1137</v>
      </c>
    </row>
    <row r="106" spans="2:2">
      <c r="B106" s="753"/>
    </row>
    <row r="107" spans="2:2">
      <c r="B107" s="758"/>
    </row>
  </sheetData>
  <mergeCells count="2">
    <mergeCell ref="A4:G4"/>
    <mergeCell ref="B57:J57"/>
  </mergeCells>
  <hyperlinks>
    <hyperlink ref="A70" location="'2 Sadržaj'!A1" display="Sadržaj / Contents"/>
  </hyperlinks>
  <pageMargins left="0.7" right="0.7" top="0.75" bottom="0.75" header="0.3" footer="0.3"/>
  <pageSetup paperSize="9" scale="63" orientation="portrait" r:id="rId1"/>
  <rowBreaks count="1" manualBreakCount="1">
    <brk id="8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S216"/>
  <sheetViews>
    <sheetView showGridLines="0" zoomScaleNormal="100" workbookViewId="0">
      <pane ySplit="10" topLeftCell="A11" activePane="bottomLeft" state="frozen"/>
      <selection pane="bottomLeft"/>
    </sheetView>
  </sheetViews>
  <sheetFormatPr defaultRowHeight="15"/>
  <cols>
    <col min="1" max="1" width="31.85546875" customWidth="1"/>
    <col min="2" max="2" width="11.140625" bestFit="1" customWidth="1"/>
    <col min="3" max="3" width="14.42578125" customWidth="1"/>
    <col min="4" max="4" width="33.42578125" customWidth="1"/>
    <col min="5" max="5" width="6.42578125" bestFit="1" customWidth="1"/>
    <col min="6" max="6" width="6.140625" customWidth="1"/>
    <col min="7" max="7" width="8" style="267" customWidth="1"/>
    <col min="8" max="9" width="11.7109375" bestFit="1" customWidth="1"/>
    <col min="10" max="10" width="9.1406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615" t="s">
        <v>712</v>
      </c>
      <c r="B1" s="550"/>
      <c r="C1" s="550"/>
      <c r="D1" s="550"/>
      <c r="E1" s="551"/>
      <c r="F1" s="551"/>
      <c r="G1" s="551"/>
      <c r="H1" s="551"/>
      <c r="I1" s="551"/>
      <c r="J1" s="551"/>
      <c r="K1" s="551"/>
      <c r="L1" s="551"/>
    </row>
    <row r="2" spans="1:19" ht="15" customHeight="1">
      <c r="A2" s="616" t="s">
        <v>713</v>
      </c>
      <c r="B2" s="553"/>
      <c r="C2" s="553"/>
      <c r="D2" s="553"/>
      <c r="E2" s="553"/>
      <c r="F2" s="553"/>
      <c r="G2" s="553"/>
      <c r="H2" s="553"/>
      <c r="I2" s="553"/>
      <c r="J2" s="551"/>
      <c r="K2" s="551"/>
      <c r="L2" s="551"/>
    </row>
    <row r="3" spans="1:19" s="267" customFormat="1">
      <c r="A3" s="552"/>
      <c r="B3" s="553"/>
      <c r="C3" s="553"/>
      <c r="D3" s="553"/>
      <c r="E3" s="553"/>
      <c r="F3" s="553"/>
      <c r="G3" s="553"/>
      <c r="H3" s="553"/>
      <c r="I3" s="553"/>
      <c r="J3" s="551"/>
      <c r="K3" s="551"/>
      <c r="L3" s="551"/>
    </row>
    <row r="4" spans="1:19" ht="12.75" customHeight="1">
      <c r="A4" s="142" t="s">
        <v>714</v>
      </c>
    </row>
    <row r="5" spans="1:19" ht="12.75" customHeight="1">
      <c r="A5" s="544" t="s">
        <v>715</v>
      </c>
      <c r="H5" s="267"/>
      <c r="I5" s="267"/>
    </row>
    <row r="6" spans="1:19" ht="12.75" customHeight="1">
      <c r="F6" s="140"/>
      <c r="G6" s="140"/>
      <c r="H6" s="1153" t="str">
        <f>Naslovnica!A20</f>
        <v>Veljača 2022.</v>
      </c>
      <c r="I6" s="1153"/>
    </row>
    <row r="7" spans="1:19" ht="12.75" customHeight="1">
      <c r="F7" s="289"/>
      <c r="G7" s="289"/>
      <c r="H7" s="1154" t="str">
        <f>Naslovnica!A24</f>
        <v>February 2022</v>
      </c>
      <c r="I7" s="1154"/>
    </row>
    <row r="8" spans="1:19" ht="15" customHeight="1">
      <c r="A8" s="574"/>
      <c r="B8" s="575"/>
      <c r="C8" s="575"/>
      <c r="D8" s="575"/>
      <c r="E8" s="575"/>
      <c r="F8" s="575"/>
      <c r="G8" s="575"/>
      <c r="H8" s="778"/>
      <c r="I8" s="778"/>
      <c r="J8" s="576"/>
      <c r="K8" s="1152" t="s">
        <v>1187</v>
      </c>
      <c r="L8" s="1152"/>
    </row>
    <row r="9" spans="1:19" ht="33.75">
      <c r="A9" s="577" t="s">
        <v>75</v>
      </c>
      <c r="B9" s="578" t="s">
        <v>171</v>
      </c>
      <c r="C9" s="578" t="s">
        <v>172</v>
      </c>
      <c r="D9" s="579" t="s">
        <v>76</v>
      </c>
      <c r="E9" s="578" t="s">
        <v>106</v>
      </c>
      <c r="F9" s="578" t="s">
        <v>145</v>
      </c>
      <c r="G9" s="578" t="s">
        <v>669</v>
      </c>
      <c r="H9" s="578" t="s">
        <v>815</v>
      </c>
      <c r="I9" s="578" t="s">
        <v>1462</v>
      </c>
      <c r="J9" s="578" t="s">
        <v>663</v>
      </c>
      <c r="K9" s="578" t="s">
        <v>667</v>
      </c>
      <c r="L9" s="578" t="s">
        <v>60</v>
      </c>
    </row>
    <row r="10" spans="1:19" ht="31.5">
      <c r="A10" s="580" t="s">
        <v>206</v>
      </c>
      <c r="B10" s="581" t="s">
        <v>174</v>
      </c>
      <c r="C10" s="581" t="s">
        <v>173</v>
      </c>
      <c r="D10" s="582" t="s">
        <v>77</v>
      </c>
      <c r="E10" s="581" t="s">
        <v>470</v>
      </c>
      <c r="F10" s="581" t="s">
        <v>146</v>
      </c>
      <c r="G10" s="583" t="s">
        <v>670</v>
      </c>
      <c r="H10" s="583" t="s">
        <v>816</v>
      </c>
      <c r="I10" s="583" t="s">
        <v>817</v>
      </c>
      <c r="J10" s="583" t="s">
        <v>810</v>
      </c>
      <c r="K10" s="583" t="s">
        <v>251</v>
      </c>
      <c r="L10" s="583" t="s">
        <v>252</v>
      </c>
    </row>
    <row r="11" spans="1:19" ht="12.75" customHeight="1">
      <c r="A11" s="136" t="s">
        <v>1232</v>
      </c>
      <c r="B11" s="194">
        <v>28508707379</v>
      </c>
      <c r="C11" s="439" t="s">
        <v>1233</v>
      </c>
      <c r="D11" s="439" t="s">
        <v>1234</v>
      </c>
      <c r="E11" s="440" t="s">
        <v>1235</v>
      </c>
      <c r="F11" s="440" t="s">
        <v>1231</v>
      </c>
      <c r="G11" s="440" t="s">
        <v>1236</v>
      </c>
      <c r="H11" s="441">
        <v>36598232.939999998</v>
      </c>
      <c r="I11" s="442">
        <v>1495.559619887377</v>
      </c>
      <c r="J11" s="443">
        <v>-5.7409571169447116E-2</v>
      </c>
      <c r="K11" s="443">
        <v>-7.314972334562464E-2</v>
      </c>
      <c r="L11" s="443">
        <v>-5.701660308299894E-2</v>
      </c>
      <c r="M11" s="296"/>
      <c r="N11" s="296"/>
      <c r="O11" s="296"/>
      <c r="P11" s="167"/>
      <c r="Q11" s="199"/>
      <c r="R11" s="77"/>
      <c r="S11" s="77"/>
    </row>
    <row r="12" spans="1:19" ht="12.75" customHeight="1">
      <c r="A12" s="136" t="s">
        <v>1237</v>
      </c>
      <c r="B12" s="194">
        <v>26655747081</v>
      </c>
      <c r="C12" s="439" t="s">
        <v>1238</v>
      </c>
      <c r="D12" s="439" t="s">
        <v>1234</v>
      </c>
      <c r="E12" s="440" t="s">
        <v>1239</v>
      </c>
      <c r="F12" s="440" t="s">
        <v>1231</v>
      </c>
      <c r="G12" s="440" t="s">
        <v>1240</v>
      </c>
      <c r="H12" s="441">
        <v>114603333.83</v>
      </c>
      <c r="I12" s="442">
        <v>184.46617353159081</v>
      </c>
      <c r="J12" s="443">
        <v>-5.9582281617903354E-2</v>
      </c>
      <c r="K12" s="443">
        <v>-5.6914957476329686E-2</v>
      </c>
      <c r="L12" s="443">
        <v>-5.4787492809927896E-2</v>
      </c>
      <c r="M12" s="296"/>
      <c r="N12" s="296"/>
      <c r="O12" s="296"/>
      <c r="P12" s="167"/>
      <c r="Q12" s="199"/>
      <c r="R12" s="77"/>
      <c r="S12" s="77"/>
    </row>
    <row r="13" spans="1:19" ht="12.75" customHeight="1">
      <c r="A13" s="136" t="s">
        <v>1241</v>
      </c>
      <c r="B13" s="194">
        <v>12916294683</v>
      </c>
      <c r="C13" s="439" t="s">
        <v>1242</v>
      </c>
      <c r="D13" s="439" t="s">
        <v>1234</v>
      </c>
      <c r="E13" s="114" t="s">
        <v>1243</v>
      </c>
      <c r="F13" s="114" t="s">
        <v>1231</v>
      </c>
      <c r="G13" s="114" t="s">
        <v>1240</v>
      </c>
      <c r="H13" s="441">
        <v>119978481.17</v>
      </c>
      <c r="I13" s="442">
        <v>119.9701830123963</v>
      </c>
      <c r="J13" s="443">
        <v>1.8622923061051289E-4</v>
      </c>
      <c r="K13" s="443">
        <v>-1.8680802035769828E-3</v>
      </c>
      <c r="L13" s="443">
        <v>-1.9746745035849056E-3</v>
      </c>
      <c r="M13" s="296"/>
      <c r="N13" s="296"/>
      <c r="O13" s="296"/>
      <c r="P13" s="167"/>
      <c r="Q13" s="199"/>
      <c r="R13" s="77"/>
      <c r="S13" s="77"/>
    </row>
    <row r="14" spans="1:19" s="267" customFormat="1" ht="12.75" customHeight="1">
      <c r="A14" s="136" t="s">
        <v>1244</v>
      </c>
      <c r="B14" s="194">
        <v>37695515978</v>
      </c>
      <c r="C14" s="439" t="s">
        <v>1245</v>
      </c>
      <c r="D14" s="439" t="s">
        <v>78</v>
      </c>
      <c r="E14" s="114" t="s">
        <v>1235</v>
      </c>
      <c r="F14" s="114" t="s">
        <v>1231</v>
      </c>
      <c r="G14" s="114" t="s">
        <v>1240</v>
      </c>
      <c r="H14" s="441">
        <v>7170993.7599999998</v>
      </c>
      <c r="I14" s="442">
        <v>82.609943049224796</v>
      </c>
      <c r="J14" s="443">
        <v>-5.8220316477228251E-2</v>
      </c>
      <c r="K14" s="443">
        <v>-4.0661396526209481E-2</v>
      </c>
      <c r="L14" s="443">
        <v>-6.6022828256713129E-2</v>
      </c>
      <c r="M14" s="296"/>
      <c r="N14" s="296"/>
      <c r="O14" s="296"/>
      <c r="P14" s="167"/>
      <c r="Q14" s="199"/>
      <c r="R14" s="77"/>
      <c r="S14" s="77"/>
    </row>
    <row r="15" spans="1:19" s="267" customFormat="1" ht="12.75" customHeight="1">
      <c r="A15" s="136" t="s">
        <v>1246</v>
      </c>
      <c r="B15" s="194">
        <v>56499633647</v>
      </c>
      <c r="C15" s="439" t="s">
        <v>1247</v>
      </c>
      <c r="D15" s="439" t="s">
        <v>105</v>
      </c>
      <c r="E15" s="114" t="s">
        <v>1243</v>
      </c>
      <c r="F15" s="114" t="s">
        <v>1231</v>
      </c>
      <c r="G15" s="114" t="s">
        <v>1236</v>
      </c>
      <c r="H15" s="441">
        <v>1083935881.71</v>
      </c>
      <c r="I15" s="442">
        <v>879.460907318566</v>
      </c>
      <c r="J15" s="443">
        <v>-0.23579616282280036</v>
      </c>
      <c r="K15" s="443">
        <v>-5.8034736192717817E-2</v>
      </c>
      <c r="L15" s="443">
        <v>-7.7491017038241461E-2</v>
      </c>
      <c r="M15" s="296"/>
      <c r="N15" s="296"/>
      <c r="O15" s="296"/>
      <c r="P15" s="167"/>
      <c r="Q15" s="199"/>
      <c r="R15" s="77"/>
      <c r="S15" s="77"/>
    </row>
    <row r="16" spans="1:19" s="267" customFormat="1" ht="12.75" customHeight="1">
      <c r="A16" s="136" t="s">
        <v>1248</v>
      </c>
      <c r="B16" s="194">
        <v>29300390100</v>
      </c>
      <c r="C16" s="439" t="s">
        <v>1249</v>
      </c>
      <c r="D16" s="439" t="s">
        <v>105</v>
      </c>
      <c r="E16" s="114" t="s">
        <v>1235</v>
      </c>
      <c r="F16" s="114" t="s">
        <v>1231</v>
      </c>
      <c r="G16" s="114" t="s">
        <v>1236</v>
      </c>
      <c r="H16" s="441">
        <v>122577701.70999999</v>
      </c>
      <c r="I16" s="442">
        <v>686.66505832704991</v>
      </c>
      <c r="J16" s="443">
        <v>-0.10074989288481795</v>
      </c>
      <c r="K16" s="443">
        <v>-8.085904937142363E-2</v>
      </c>
      <c r="L16" s="443">
        <v>-7.5100438827545579E-2</v>
      </c>
      <c r="M16" s="296"/>
      <c r="N16" s="296"/>
      <c r="O16" s="296"/>
      <c r="P16" s="167"/>
      <c r="Q16" s="199"/>
      <c r="R16" s="77"/>
      <c r="S16" s="77"/>
    </row>
    <row r="17" spans="1:19" s="267" customFormat="1" ht="12.75" customHeight="1">
      <c r="A17" s="136" t="s">
        <v>1250</v>
      </c>
      <c r="B17" s="194" t="s">
        <v>1251</v>
      </c>
      <c r="C17" s="439" t="s">
        <v>1252</v>
      </c>
      <c r="D17" s="439" t="s">
        <v>105</v>
      </c>
      <c r="E17" s="114" t="s">
        <v>1253</v>
      </c>
      <c r="F17" s="114" t="s">
        <v>1231</v>
      </c>
      <c r="G17" s="114" t="s">
        <v>1236</v>
      </c>
      <c r="H17" s="441">
        <v>202689998.24000001</v>
      </c>
      <c r="I17" s="442">
        <v>720.2720136049104</v>
      </c>
      <c r="J17" s="443">
        <v>-1.3797857902971056E-2</v>
      </c>
      <c r="K17" s="443">
        <v>-4.5386381826979849E-2</v>
      </c>
      <c r="L17" s="443">
        <v>-6.3912016410390238E-2</v>
      </c>
      <c r="M17" s="296"/>
      <c r="N17" s="296"/>
      <c r="O17" s="296"/>
      <c r="P17" s="167"/>
      <c r="Q17" s="199"/>
      <c r="R17" s="77"/>
      <c r="S17" s="77"/>
    </row>
    <row r="18" spans="1:19" s="267" customFormat="1" ht="12.75" customHeight="1">
      <c r="A18" s="136" t="s">
        <v>1254</v>
      </c>
      <c r="B18" s="194">
        <v>96069213114</v>
      </c>
      <c r="C18" s="439" t="s">
        <v>1255</v>
      </c>
      <c r="D18" s="439" t="s">
        <v>105</v>
      </c>
      <c r="E18" s="114" t="s">
        <v>1243</v>
      </c>
      <c r="F18" s="114" t="s">
        <v>1231</v>
      </c>
      <c r="G18" s="114" t="s">
        <v>1240</v>
      </c>
      <c r="H18" s="441">
        <v>350030381.13</v>
      </c>
      <c r="I18" s="442">
        <v>151.42388625511791</v>
      </c>
      <c r="J18" s="443">
        <v>-0.18354198565464286</v>
      </c>
      <c r="K18" s="443">
        <v>-2.1810581875482682E-2</v>
      </c>
      <c r="L18" s="443">
        <v>-2.5314360212441156E-2</v>
      </c>
      <c r="M18" s="296"/>
      <c r="N18" s="296"/>
      <c r="O18" s="296"/>
      <c r="P18" s="167"/>
      <c r="Q18" s="199"/>
      <c r="R18" s="77"/>
      <c r="S18" s="77"/>
    </row>
    <row r="19" spans="1:19" s="267" customFormat="1" ht="12.75" customHeight="1">
      <c r="A19" s="136" t="s">
        <v>1256</v>
      </c>
      <c r="B19" s="194">
        <v>15448763136</v>
      </c>
      <c r="C19" s="439" t="s">
        <v>1257</v>
      </c>
      <c r="D19" s="439" t="s">
        <v>105</v>
      </c>
      <c r="E19" s="114" t="s">
        <v>1243</v>
      </c>
      <c r="F19" s="114" t="s">
        <v>1231</v>
      </c>
      <c r="G19" s="114" t="s">
        <v>1236</v>
      </c>
      <c r="H19" s="441">
        <v>361974410.13</v>
      </c>
      <c r="I19" s="442">
        <v>865.2706800745467</v>
      </c>
      <c r="J19" s="443">
        <v>-0.17276120422040409</v>
      </c>
      <c r="K19" s="443">
        <v>-2.8449348739915892E-2</v>
      </c>
      <c r="L19" s="443">
        <v>-3.4637817902099077E-2</v>
      </c>
      <c r="M19" s="296"/>
      <c r="N19" s="296"/>
      <c r="O19" s="296"/>
      <c r="P19" s="167"/>
      <c r="Q19" s="199"/>
      <c r="R19" s="77"/>
      <c r="S19" s="77"/>
    </row>
    <row r="20" spans="1:19" s="267" customFormat="1" ht="12.75" customHeight="1">
      <c r="A20" s="136" t="s">
        <v>1544</v>
      </c>
      <c r="B20" s="194" t="s">
        <v>1545</v>
      </c>
      <c r="C20" s="439" t="s">
        <v>1546</v>
      </c>
      <c r="D20" s="439" t="s">
        <v>105</v>
      </c>
      <c r="E20" s="114" t="s">
        <v>1259</v>
      </c>
      <c r="F20" s="114" t="s">
        <v>1231</v>
      </c>
      <c r="G20" s="114" t="s">
        <v>1236</v>
      </c>
      <c r="H20" s="441">
        <v>6189815.25</v>
      </c>
      <c r="I20" s="442">
        <v>724.47558866920065</v>
      </c>
      <c r="J20" s="443">
        <v>3.1670929458731401E-2</v>
      </c>
      <c r="K20" s="443">
        <v>-3.9518656565468158E-2</v>
      </c>
      <c r="L20" s="443" t="s">
        <v>1231</v>
      </c>
      <c r="M20" s="296"/>
      <c r="N20" s="296"/>
      <c r="O20" s="296"/>
      <c r="P20" s="167"/>
      <c r="Q20" s="199"/>
      <c r="R20" s="77"/>
      <c r="S20" s="77"/>
    </row>
    <row r="21" spans="1:19" s="267" customFormat="1" ht="12.75" customHeight="1">
      <c r="A21" s="136" t="s">
        <v>1258</v>
      </c>
      <c r="B21" s="194" t="s">
        <v>1446</v>
      </c>
      <c r="C21" s="439" t="s">
        <v>1447</v>
      </c>
      <c r="D21" s="439" t="s">
        <v>105</v>
      </c>
      <c r="E21" s="114" t="s">
        <v>1259</v>
      </c>
      <c r="F21" s="114" t="s">
        <v>1231</v>
      </c>
      <c r="G21" s="114" t="s">
        <v>1236</v>
      </c>
      <c r="H21" s="441">
        <v>54624757.75</v>
      </c>
      <c r="I21" s="442">
        <v>684.78984043819491</v>
      </c>
      <c r="J21" s="443">
        <v>3.3194007145098681E-2</v>
      </c>
      <c r="K21" s="443">
        <v>5.8179896906214168E-3</v>
      </c>
      <c r="L21" s="443">
        <v>-0.14118605896289105</v>
      </c>
      <c r="M21" s="296"/>
      <c r="N21" s="296"/>
      <c r="O21" s="296"/>
      <c r="P21" s="167"/>
      <c r="Q21" s="199"/>
      <c r="R21" s="77"/>
      <c r="S21" s="77"/>
    </row>
    <row r="22" spans="1:19" s="267" customFormat="1" ht="12.75" customHeight="1">
      <c r="A22" s="136" t="s">
        <v>1547</v>
      </c>
      <c r="B22" s="194" t="s">
        <v>1548</v>
      </c>
      <c r="C22" s="439" t="s">
        <v>1549</v>
      </c>
      <c r="D22" s="439" t="s">
        <v>105</v>
      </c>
      <c r="E22" s="114" t="s">
        <v>1259</v>
      </c>
      <c r="F22" s="114" t="s">
        <v>1231</v>
      </c>
      <c r="G22" s="114" t="s">
        <v>1236</v>
      </c>
      <c r="H22" s="441">
        <v>8610312.5700000003</v>
      </c>
      <c r="I22" s="442">
        <v>735.9221699531322</v>
      </c>
      <c r="J22" s="443" t="s">
        <v>1231</v>
      </c>
      <c r="K22" s="443" t="s">
        <v>1231</v>
      </c>
      <c r="L22" s="443" t="s">
        <v>1231</v>
      </c>
      <c r="M22" s="296"/>
      <c r="N22" s="296"/>
      <c r="O22" s="296"/>
      <c r="P22" s="167"/>
      <c r="Q22" s="199"/>
      <c r="R22" s="77"/>
      <c r="S22" s="77"/>
    </row>
    <row r="23" spans="1:19" s="267" customFormat="1" ht="12.75" customHeight="1">
      <c r="A23" s="136" t="s">
        <v>1260</v>
      </c>
      <c r="B23" s="194" t="s">
        <v>1448</v>
      </c>
      <c r="C23" s="439" t="s">
        <v>1449</v>
      </c>
      <c r="D23" s="439" t="s">
        <v>105</v>
      </c>
      <c r="E23" s="114" t="s">
        <v>1259</v>
      </c>
      <c r="F23" s="114" t="s">
        <v>1231</v>
      </c>
      <c r="G23" s="114" t="s">
        <v>1236</v>
      </c>
      <c r="H23" s="441">
        <v>50088788.68</v>
      </c>
      <c r="I23" s="442">
        <v>793.39989183269699</v>
      </c>
      <c r="J23" s="443">
        <v>6.6582247639080272E-2</v>
      </c>
      <c r="K23" s="443">
        <v>-3.2728772682256713E-2</v>
      </c>
      <c r="L23" s="443">
        <v>-0.13542568154467971</v>
      </c>
      <c r="M23" s="296"/>
      <c r="N23" s="296"/>
      <c r="O23" s="296"/>
      <c r="P23" s="167"/>
      <c r="Q23" s="199"/>
      <c r="R23" s="77"/>
      <c r="S23" s="77"/>
    </row>
    <row r="24" spans="1:19" s="267" customFormat="1" ht="12.75" customHeight="1">
      <c r="A24" s="136" t="s">
        <v>1523</v>
      </c>
      <c r="B24" s="194" t="s">
        <v>1353</v>
      </c>
      <c r="C24" s="439" t="s">
        <v>1354</v>
      </c>
      <c r="D24" s="439" t="s">
        <v>1524</v>
      </c>
      <c r="E24" s="114" t="s">
        <v>1243</v>
      </c>
      <c r="F24" s="114" t="s">
        <v>1231</v>
      </c>
      <c r="G24" s="114" t="s">
        <v>1236</v>
      </c>
      <c r="H24" s="441">
        <v>773375391.97000003</v>
      </c>
      <c r="I24" s="442">
        <v>991.59733717886775</v>
      </c>
      <c r="J24" s="443">
        <v>-0.15528818185938387</v>
      </c>
      <c r="K24" s="443">
        <v>-4.3204874550189731E-2</v>
      </c>
      <c r="L24" s="443">
        <v>-5.8918564734606993E-2</v>
      </c>
      <c r="M24" s="296"/>
      <c r="N24" s="296"/>
      <c r="O24" s="296"/>
      <c r="P24" s="167"/>
      <c r="Q24" s="199"/>
      <c r="R24" s="77"/>
      <c r="S24" s="77"/>
    </row>
    <row r="25" spans="1:19" s="267" customFormat="1" ht="12.75" customHeight="1">
      <c r="A25" s="136" t="s">
        <v>1525</v>
      </c>
      <c r="B25" s="194">
        <v>97407922886</v>
      </c>
      <c r="C25" s="439" t="s">
        <v>1355</v>
      </c>
      <c r="D25" s="439" t="s">
        <v>1524</v>
      </c>
      <c r="E25" s="114" t="s">
        <v>1243</v>
      </c>
      <c r="F25" s="114" t="s">
        <v>1231</v>
      </c>
      <c r="G25" s="114" t="s">
        <v>1236</v>
      </c>
      <c r="H25" s="441">
        <v>635707824.53999996</v>
      </c>
      <c r="I25" s="442">
        <v>868.91778794329366</v>
      </c>
      <c r="J25" s="443">
        <v>-0.15402655240825813</v>
      </c>
      <c r="K25" s="443">
        <v>-4.4285271399429171E-2</v>
      </c>
      <c r="L25" s="443">
        <v>-5.7317955270676513E-2</v>
      </c>
      <c r="M25" s="296"/>
      <c r="N25" s="296"/>
      <c r="O25" s="296"/>
      <c r="P25" s="167"/>
      <c r="Q25" s="199"/>
      <c r="R25" s="77"/>
      <c r="S25" s="77"/>
    </row>
    <row r="26" spans="1:19" ht="12.75" customHeight="1">
      <c r="A26" s="136" t="s">
        <v>1526</v>
      </c>
      <c r="B26" s="194" t="s">
        <v>1356</v>
      </c>
      <c r="C26" s="439" t="s">
        <v>1357</v>
      </c>
      <c r="D26" s="439" t="s">
        <v>1524</v>
      </c>
      <c r="E26" s="440" t="s">
        <v>1253</v>
      </c>
      <c r="F26" s="440" t="s">
        <v>1231</v>
      </c>
      <c r="G26" s="440" t="s">
        <v>1286</v>
      </c>
      <c r="H26" s="441">
        <v>36339381.060000002</v>
      </c>
      <c r="I26" s="442">
        <v>654.55997671038097</v>
      </c>
      <c r="J26" s="443">
        <v>-6.7835800249275491E-2</v>
      </c>
      <c r="K26" s="443">
        <v>-9.1966895686725891E-3</v>
      </c>
      <c r="L26" s="443">
        <v>-2.6073203262097056E-2</v>
      </c>
      <c r="M26" s="296"/>
      <c r="N26" s="296"/>
      <c r="O26" s="296"/>
      <c r="P26" s="167"/>
      <c r="Q26" s="199"/>
      <c r="R26" s="77"/>
      <c r="S26" s="77"/>
    </row>
    <row r="27" spans="1:19" s="267" customFormat="1" ht="12.75" customHeight="1">
      <c r="A27" s="136" t="s">
        <v>1527</v>
      </c>
      <c r="B27" s="194">
        <v>30096106301</v>
      </c>
      <c r="C27" s="439" t="s">
        <v>1358</v>
      </c>
      <c r="D27" s="439" t="s">
        <v>1524</v>
      </c>
      <c r="E27" s="440" t="s">
        <v>1243</v>
      </c>
      <c r="F27" s="440" t="s">
        <v>1231</v>
      </c>
      <c r="G27" s="440" t="s">
        <v>1286</v>
      </c>
      <c r="H27" s="441">
        <v>397196725.74000001</v>
      </c>
      <c r="I27" s="442">
        <v>937.96320983870078</v>
      </c>
      <c r="J27" s="443">
        <v>-9.6756262072848376E-2</v>
      </c>
      <c r="K27" s="443">
        <v>-5.9613289869738795E-3</v>
      </c>
      <c r="L27" s="443">
        <v>-1.0548784122683674E-2</v>
      </c>
      <c r="M27" s="296"/>
      <c r="N27" s="296"/>
      <c r="O27" s="296"/>
      <c r="P27" s="167"/>
      <c r="Q27" s="199"/>
      <c r="R27" s="77"/>
      <c r="S27" s="77"/>
    </row>
    <row r="28" spans="1:19" s="267" customFormat="1" ht="12.75" customHeight="1">
      <c r="A28" s="136" t="s">
        <v>1528</v>
      </c>
      <c r="B28" s="194">
        <v>18911840764</v>
      </c>
      <c r="C28" s="439" t="s">
        <v>1359</v>
      </c>
      <c r="D28" s="439" t="s">
        <v>1524</v>
      </c>
      <c r="E28" s="440" t="s">
        <v>1235</v>
      </c>
      <c r="F28" s="440" t="s">
        <v>1231</v>
      </c>
      <c r="G28" s="440" t="s">
        <v>1236</v>
      </c>
      <c r="H28" s="441">
        <v>312094619.60000002</v>
      </c>
      <c r="I28" s="442">
        <v>108.20192886072229</v>
      </c>
      <c r="J28" s="443">
        <v>-0.18160708760715794</v>
      </c>
      <c r="K28" s="443">
        <v>-6.9830055880559794E-2</v>
      </c>
      <c r="L28" s="443">
        <v>-5.5891546374856271E-2</v>
      </c>
      <c r="M28" s="296"/>
      <c r="N28" s="296"/>
      <c r="O28" s="296"/>
      <c r="P28" s="167"/>
      <c r="Q28" s="199"/>
      <c r="R28" s="77"/>
      <c r="S28" s="77"/>
    </row>
    <row r="29" spans="1:19" s="267" customFormat="1" ht="12.75" customHeight="1">
      <c r="A29" s="136" t="s">
        <v>1529</v>
      </c>
      <c r="B29" s="194" t="s">
        <v>1460</v>
      </c>
      <c r="C29" s="439" t="s">
        <v>1461</v>
      </c>
      <c r="D29" s="439" t="s">
        <v>1524</v>
      </c>
      <c r="E29" s="440" t="s">
        <v>1253</v>
      </c>
      <c r="F29" s="440" t="s">
        <v>1231</v>
      </c>
      <c r="G29" s="440" t="s">
        <v>1236</v>
      </c>
      <c r="H29" s="441">
        <v>48741004.920000002</v>
      </c>
      <c r="I29" s="442">
        <v>752.79724545521537</v>
      </c>
      <c r="J29" s="443">
        <v>-4.508639724975505E-2</v>
      </c>
      <c r="K29" s="443">
        <v>-1.8971668753827942E-2</v>
      </c>
      <c r="L29" s="443">
        <v>-6.3904152934901481E-2</v>
      </c>
      <c r="M29" s="296"/>
      <c r="N29" s="296"/>
      <c r="O29" s="296"/>
      <c r="P29" s="167"/>
      <c r="Q29" s="199"/>
      <c r="R29" s="77"/>
      <c r="S29" s="77"/>
    </row>
    <row r="30" spans="1:19" s="267" customFormat="1" ht="12.75" customHeight="1">
      <c r="A30" s="136" t="s">
        <v>1530</v>
      </c>
      <c r="B30" s="194" t="s">
        <v>1360</v>
      </c>
      <c r="C30" s="439" t="s">
        <v>1361</v>
      </c>
      <c r="D30" s="439" t="s">
        <v>1524</v>
      </c>
      <c r="E30" s="440" t="s">
        <v>1243</v>
      </c>
      <c r="F30" s="440" t="s">
        <v>1231</v>
      </c>
      <c r="G30" s="440" t="s">
        <v>1236</v>
      </c>
      <c r="H30" s="441">
        <v>276688681.24000001</v>
      </c>
      <c r="I30" s="442">
        <v>748.71568417683204</v>
      </c>
      <c r="J30" s="443">
        <v>-0.11567478559599254</v>
      </c>
      <c r="K30" s="443">
        <v>-1.5090225097937449E-2</v>
      </c>
      <c r="L30" s="443">
        <v>-2.0030175880680456E-2</v>
      </c>
      <c r="M30" s="296"/>
      <c r="N30" s="296"/>
      <c r="O30" s="296"/>
      <c r="P30" s="167"/>
      <c r="Q30" s="199"/>
      <c r="R30" s="77"/>
      <c r="S30" s="77"/>
    </row>
    <row r="31" spans="1:19" s="267" customFormat="1" ht="12.75" customHeight="1">
      <c r="A31" s="136" t="s">
        <v>1531</v>
      </c>
      <c r="B31" s="194">
        <v>62937824927</v>
      </c>
      <c r="C31" s="439" t="s">
        <v>1362</v>
      </c>
      <c r="D31" s="439" t="s">
        <v>1524</v>
      </c>
      <c r="E31" s="440" t="s">
        <v>1253</v>
      </c>
      <c r="F31" s="440" t="s">
        <v>1231</v>
      </c>
      <c r="G31" s="440" t="s">
        <v>1236</v>
      </c>
      <c r="H31" s="441">
        <v>174816207.02000001</v>
      </c>
      <c r="I31" s="442">
        <v>821.21584795138176</v>
      </c>
      <c r="J31" s="443">
        <v>-1.0204632228658639E-3</v>
      </c>
      <c r="K31" s="443">
        <v>-2.1721462103632905E-2</v>
      </c>
      <c r="L31" s="443">
        <v>-4.0253422152272234E-2</v>
      </c>
      <c r="M31" s="296"/>
      <c r="N31" s="296"/>
      <c r="O31" s="296"/>
      <c r="P31" s="167"/>
      <c r="Q31" s="199"/>
      <c r="R31" s="77"/>
      <c r="S31" s="77"/>
    </row>
    <row r="32" spans="1:19" ht="12.75" customHeight="1">
      <c r="A32" s="113" t="s">
        <v>1532</v>
      </c>
      <c r="B32" s="444">
        <v>52772437018</v>
      </c>
      <c r="C32" s="445" t="s">
        <v>1363</v>
      </c>
      <c r="D32" s="445" t="s">
        <v>1524</v>
      </c>
      <c r="E32" s="114" t="s">
        <v>1239</v>
      </c>
      <c r="F32" s="114" t="s">
        <v>1231</v>
      </c>
      <c r="G32" s="114" t="s">
        <v>1236</v>
      </c>
      <c r="H32" s="441">
        <v>458127968.99000001</v>
      </c>
      <c r="I32" s="442">
        <v>140.07829498764536</v>
      </c>
      <c r="J32" s="443">
        <v>-0.11627222277277482</v>
      </c>
      <c r="K32" s="443">
        <v>-3.2786608063975931E-2</v>
      </c>
      <c r="L32" s="443">
        <v>-6.0953261442016071E-2</v>
      </c>
      <c r="M32" s="296"/>
      <c r="N32" s="296"/>
      <c r="O32" s="296"/>
      <c r="P32" s="167"/>
      <c r="Q32" s="199"/>
      <c r="R32" s="77"/>
      <c r="S32" s="77"/>
    </row>
    <row r="33" spans="1:19" s="267" customFormat="1" ht="12.75" customHeight="1">
      <c r="A33" s="113" t="s">
        <v>1533</v>
      </c>
      <c r="B33" s="444" t="s">
        <v>1364</v>
      </c>
      <c r="C33" s="445" t="s">
        <v>1365</v>
      </c>
      <c r="D33" s="445" t="s">
        <v>1524</v>
      </c>
      <c r="E33" s="114" t="s">
        <v>1253</v>
      </c>
      <c r="F33" s="114" t="s">
        <v>1231</v>
      </c>
      <c r="G33" s="114" t="s">
        <v>1236</v>
      </c>
      <c r="H33" s="441">
        <v>31520190.23</v>
      </c>
      <c r="I33" s="442">
        <v>750.89416208755017</v>
      </c>
      <c r="J33" s="443">
        <v>7.0813910093950883E-2</v>
      </c>
      <c r="K33" s="443">
        <v>-1.4011157578900479E-2</v>
      </c>
      <c r="L33" s="443">
        <v>-2.4781648267083178E-2</v>
      </c>
      <c r="M33" s="296"/>
      <c r="N33" s="296"/>
      <c r="O33" s="296"/>
      <c r="P33" s="167"/>
      <c r="Q33" s="199"/>
      <c r="R33" s="77"/>
      <c r="S33" s="77"/>
    </row>
    <row r="34" spans="1:19" s="267" customFormat="1" ht="12.75" customHeight="1">
      <c r="A34" s="113" t="s">
        <v>1534</v>
      </c>
      <c r="B34" s="444" t="s">
        <v>1366</v>
      </c>
      <c r="C34" s="445" t="s">
        <v>1367</v>
      </c>
      <c r="D34" s="445" t="s">
        <v>1524</v>
      </c>
      <c r="E34" s="114" t="s">
        <v>1253</v>
      </c>
      <c r="F34" s="114" t="s">
        <v>1231</v>
      </c>
      <c r="G34" s="114" t="s">
        <v>1236</v>
      </c>
      <c r="H34" s="441">
        <v>36828514.700000003</v>
      </c>
      <c r="I34" s="442">
        <v>740.52806996683591</v>
      </c>
      <c r="J34" s="443">
        <v>-7.6399304201040796E-2</v>
      </c>
      <c r="K34" s="443">
        <v>-2.7806979400136211E-2</v>
      </c>
      <c r="L34" s="443">
        <v>-4.2043057444553389E-2</v>
      </c>
      <c r="M34" s="296"/>
      <c r="N34" s="296"/>
      <c r="O34" s="296"/>
      <c r="P34" s="167"/>
      <c r="Q34" s="199"/>
      <c r="R34" s="77"/>
      <c r="S34" s="77"/>
    </row>
    <row r="35" spans="1:19" s="267" customFormat="1" ht="12.75" customHeight="1">
      <c r="A35" s="452" t="s">
        <v>1535</v>
      </c>
      <c r="B35" s="444">
        <v>31076456551</v>
      </c>
      <c r="C35" s="445" t="s">
        <v>1368</v>
      </c>
      <c r="D35" s="445" t="s">
        <v>1524</v>
      </c>
      <c r="E35" s="114" t="s">
        <v>1243</v>
      </c>
      <c r="F35" s="114" t="s">
        <v>1231</v>
      </c>
      <c r="G35" s="114" t="s">
        <v>1240</v>
      </c>
      <c r="H35" s="441">
        <v>372676798.16000003</v>
      </c>
      <c r="I35" s="442">
        <v>104.530684421131</v>
      </c>
      <c r="J35" s="443">
        <v>-0.21027075357629788</v>
      </c>
      <c r="K35" s="443">
        <v>-1.244896844357235E-2</v>
      </c>
      <c r="L35" s="443">
        <v>-1.4503783381202617E-2</v>
      </c>
      <c r="M35" s="296"/>
      <c r="N35" s="296"/>
      <c r="O35" s="296"/>
      <c r="P35" s="167"/>
      <c r="Q35" s="199"/>
      <c r="R35" s="77"/>
      <c r="S35" s="77"/>
    </row>
    <row r="36" spans="1:19" s="267" customFormat="1" ht="12.75" customHeight="1">
      <c r="A36" s="452" t="s">
        <v>1536</v>
      </c>
      <c r="B36" s="444">
        <v>66324185184</v>
      </c>
      <c r="C36" s="445" t="s">
        <v>1369</v>
      </c>
      <c r="D36" s="445" t="s">
        <v>1524</v>
      </c>
      <c r="E36" s="114" t="s">
        <v>1243</v>
      </c>
      <c r="F36" s="114" t="s">
        <v>1231</v>
      </c>
      <c r="G36" s="114" t="s">
        <v>1240</v>
      </c>
      <c r="H36" s="441">
        <v>653296848.08000004</v>
      </c>
      <c r="I36" s="442">
        <v>142.99521391711821</v>
      </c>
      <c r="J36" s="443">
        <v>-0.22482073583899853</v>
      </c>
      <c r="K36" s="443">
        <v>-8.6742241053440194E-3</v>
      </c>
      <c r="L36" s="443">
        <v>-1.0102784995599912E-2</v>
      </c>
      <c r="M36" s="296"/>
      <c r="N36" s="296"/>
      <c r="O36" s="296"/>
      <c r="P36" s="167"/>
      <c r="Q36" s="199"/>
      <c r="R36" s="77"/>
      <c r="S36" s="77"/>
    </row>
    <row r="37" spans="1:19" s="267" customFormat="1" ht="12.75" customHeight="1">
      <c r="A37" s="452" t="s">
        <v>1261</v>
      </c>
      <c r="B37" s="444">
        <v>66973781540</v>
      </c>
      <c r="C37" s="445" t="s">
        <v>1262</v>
      </c>
      <c r="D37" s="445" t="s">
        <v>887</v>
      </c>
      <c r="E37" s="114" t="s">
        <v>1239</v>
      </c>
      <c r="F37" s="114" t="s">
        <v>1231</v>
      </c>
      <c r="G37" s="114" t="s">
        <v>1240</v>
      </c>
      <c r="H37" s="441">
        <v>10906302.494899999</v>
      </c>
      <c r="I37" s="442">
        <v>138.42158104976178</v>
      </c>
      <c r="J37" s="443">
        <v>-4.4960538849664111E-2</v>
      </c>
      <c r="K37" s="443">
        <v>-2.9378046324362139E-2</v>
      </c>
      <c r="L37" s="443">
        <v>-2.9802757437772276E-2</v>
      </c>
      <c r="M37" s="296"/>
      <c r="N37" s="296"/>
      <c r="O37" s="296"/>
      <c r="P37" s="167"/>
      <c r="Q37" s="199"/>
      <c r="R37" s="77"/>
      <c r="S37" s="77"/>
    </row>
    <row r="38" spans="1:19" s="267" customFormat="1" ht="12.75" customHeight="1">
      <c r="A38" s="452" t="s">
        <v>1263</v>
      </c>
      <c r="B38" s="444">
        <v>16642777540</v>
      </c>
      <c r="C38" s="445" t="s">
        <v>1264</v>
      </c>
      <c r="D38" s="445" t="s">
        <v>887</v>
      </c>
      <c r="E38" s="114" t="s">
        <v>1235</v>
      </c>
      <c r="F38" s="114" t="s">
        <v>1231</v>
      </c>
      <c r="G38" s="114" t="s">
        <v>1236</v>
      </c>
      <c r="H38" s="441">
        <v>5404054.2800000003</v>
      </c>
      <c r="I38" s="442">
        <v>674.35592075618843</v>
      </c>
      <c r="J38" s="443">
        <v>-0.11019643018378145</v>
      </c>
      <c r="K38" s="443">
        <v>-7.8083254121054546E-2</v>
      </c>
      <c r="L38" s="443">
        <v>-4.90737902319347E-2</v>
      </c>
      <c r="M38" s="296"/>
      <c r="N38" s="296"/>
      <c r="O38" s="296"/>
      <c r="P38" s="167"/>
      <c r="Q38" s="199"/>
      <c r="R38" s="77"/>
      <c r="S38" s="77"/>
    </row>
    <row r="39" spans="1:19" s="267" customFormat="1" ht="12.75" customHeight="1">
      <c r="A39" s="452" t="s">
        <v>1265</v>
      </c>
      <c r="B39" s="444">
        <v>30082084002</v>
      </c>
      <c r="C39" s="445" t="s">
        <v>1266</v>
      </c>
      <c r="D39" s="445" t="s">
        <v>887</v>
      </c>
      <c r="E39" s="114" t="s">
        <v>1253</v>
      </c>
      <c r="F39" s="114" t="s">
        <v>1231</v>
      </c>
      <c r="G39" s="114" t="s">
        <v>1240</v>
      </c>
      <c r="H39" s="441">
        <v>11129274.880000001</v>
      </c>
      <c r="I39" s="442">
        <v>11.049269183634928</v>
      </c>
      <c r="J39" s="443">
        <v>3.5366649278226969E-2</v>
      </c>
      <c r="K39" s="443">
        <v>2.4914906672277137E-2</v>
      </c>
      <c r="L39" s="443">
        <v>0.10213379602518136</v>
      </c>
      <c r="M39" s="296"/>
      <c r="N39" s="296"/>
      <c r="O39" s="296"/>
      <c r="P39" s="167"/>
      <c r="Q39" s="199"/>
      <c r="R39" s="77"/>
      <c r="S39" s="77"/>
    </row>
    <row r="40" spans="1:19" s="267" customFormat="1" ht="12.75" customHeight="1">
      <c r="A40" s="452" t="s">
        <v>1267</v>
      </c>
      <c r="B40" s="444">
        <v>44832307529</v>
      </c>
      <c r="C40" s="445" t="s">
        <v>1268</v>
      </c>
      <c r="D40" s="445" t="s">
        <v>887</v>
      </c>
      <c r="E40" s="114" t="s">
        <v>1235</v>
      </c>
      <c r="F40" s="114" t="s">
        <v>1231</v>
      </c>
      <c r="G40" s="114" t="s">
        <v>1236</v>
      </c>
      <c r="H40" s="441">
        <v>20423307.879999999</v>
      </c>
      <c r="I40" s="442">
        <v>1013.7431418006978</v>
      </c>
      <c r="J40" s="443">
        <v>-4.6329996357827419E-2</v>
      </c>
      <c r="K40" s="443">
        <v>-4.69089773139032E-2</v>
      </c>
      <c r="L40" s="443">
        <v>-5.4002718105802039E-2</v>
      </c>
      <c r="M40" s="296"/>
      <c r="N40" s="296"/>
      <c r="O40" s="296"/>
      <c r="P40" s="167"/>
      <c r="Q40" s="199"/>
      <c r="R40" s="77"/>
      <c r="S40" s="77"/>
    </row>
    <row r="41" spans="1:19" s="267" customFormat="1" ht="12.75" customHeight="1">
      <c r="A41" s="452" t="s">
        <v>1269</v>
      </c>
      <c r="B41" s="444" t="s">
        <v>1270</v>
      </c>
      <c r="C41" s="445" t="s">
        <v>1271</v>
      </c>
      <c r="D41" s="445" t="s">
        <v>887</v>
      </c>
      <c r="E41" s="114" t="s">
        <v>1243</v>
      </c>
      <c r="F41" s="114" t="s">
        <v>1231</v>
      </c>
      <c r="G41" s="114" t="s">
        <v>1240</v>
      </c>
      <c r="H41" s="441">
        <v>5568169.1299999999</v>
      </c>
      <c r="I41" s="442">
        <v>1000.0911208363984</v>
      </c>
      <c r="J41" s="443">
        <v>-9.5284823900314564E-3</v>
      </c>
      <c r="K41" s="443">
        <v>-9.5284823900313453E-3</v>
      </c>
      <c r="L41" s="443">
        <v>-1.2667280210533538E-2</v>
      </c>
      <c r="M41" s="296"/>
      <c r="N41" s="296"/>
      <c r="O41" s="296"/>
      <c r="P41" s="167"/>
      <c r="Q41" s="199"/>
      <c r="R41" s="77"/>
      <c r="S41" s="77"/>
    </row>
    <row r="42" spans="1:19" s="267" customFormat="1" ht="12.75" customHeight="1">
      <c r="A42" s="452" t="s">
        <v>1272</v>
      </c>
      <c r="B42" s="444">
        <v>30290598804</v>
      </c>
      <c r="C42" s="445" t="s">
        <v>1273</v>
      </c>
      <c r="D42" s="445" t="s">
        <v>887</v>
      </c>
      <c r="E42" s="114" t="s">
        <v>1235</v>
      </c>
      <c r="F42" s="114" t="s">
        <v>1231</v>
      </c>
      <c r="G42" s="114" t="s">
        <v>1240</v>
      </c>
      <c r="H42" s="441">
        <v>23193972.010000002</v>
      </c>
      <c r="I42" s="442">
        <v>4.1306434444904525</v>
      </c>
      <c r="J42" s="443">
        <v>-0.40802032630435248</v>
      </c>
      <c r="K42" s="443">
        <v>-0.40505131661364435</v>
      </c>
      <c r="L42" s="443">
        <v>-0.42150620682904705</v>
      </c>
      <c r="M42" s="296"/>
      <c r="N42" s="296"/>
      <c r="O42" s="296"/>
      <c r="P42" s="167"/>
      <c r="Q42" s="199"/>
      <c r="R42" s="77"/>
      <c r="S42" s="77"/>
    </row>
    <row r="43" spans="1:19" s="267" customFormat="1" ht="12.75" customHeight="1">
      <c r="A43" s="452" t="s">
        <v>1274</v>
      </c>
      <c r="B43" s="444">
        <v>10423796399</v>
      </c>
      <c r="C43" s="445" t="s">
        <v>1275</v>
      </c>
      <c r="D43" s="445" t="s">
        <v>887</v>
      </c>
      <c r="E43" s="114" t="s">
        <v>1243</v>
      </c>
      <c r="F43" s="114" t="s">
        <v>1231</v>
      </c>
      <c r="G43" s="114" t="s">
        <v>1240</v>
      </c>
      <c r="H43" s="441">
        <v>91323923.900000006</v>
      </c>
      <c r="I43" s="442">
        <v>1430.6392479151216</v>
      </c>
      <c r="J43" s="443">
        <v>-3.0489285588131132E-3</v>
      </c>
      <c r="K43" s="443">
        <v>-1.1570566455021414E-4</v>
      </c>
      <c r="L43" s="443">
        <v>8.0583703924763661E-4</v>
      </c>
      <c r="M43" s="296"/>
      <c r="N43" s="296"/>
      <c r="O43" s="296"/>
      <c r="P43" s="167"/>
      <c r="Q43" s="199"/>
      <c r="R43" s="77"/>
      <c r="S43" s="77"/>
    </row>
    <row r="44" spans="1:19" s="267" customFormat="1" ht="12.75" customHeight="1">
      <c r="A44" s="452" t="s">
        <v>1276</v>
      </c>
      <c r="B44" s="444">
        <v>86292133603</v>
      </c>
      <c r="C44" s="445" t="s">
        <v>1277</v>
      </c>
      <c r="D44" s="445" t="s">
        <v>887</v>
      </c>
      <c r="E44" s="114" t="s">
        <v>1253</v>
      </c>
      <c r="F44" s="114" t="s">
        <v>1231</v>
      </c>
      <c r="G44" s="114" t="s">
        <v>1240</v>
      </c>
      <c r="H44" s="441">
        <v>16250168.66</v>
      </c>
      <c r="I44" s="442">
        <v>21.524586894832556</v>
      </c>
      <c r="J44" s="443">
        <v>-4.4944171641994379E-2</v>
      </c>
      <c r="K44" s="443">
        <v>-3.4884277269041419E-2</v>
      </c>
      <c r="L44" s="443">
        <v>-7.0464100488638826E-2</v>
      </c>
      <c r="M44" s="296"/>
      <c r="N44" s="296"/>
      <c r="O44" s="296"/>
      <c r="P44" s="167"/>
      <c r="Q44" s="199"/>
      <c r="R44" s="77"/>
      <c r="S44" s="77"/>
    </row>
    <row r="45" spans="1:19" s="267" customFormat="1" ht="12.75" customHeight="1">
      <c r="A45" s="452" t="s">
        <v>1278</v>
      </c>
      <c r="B45" s="444" t="s">
        <v>1279</v>
      </c>
      <c r="C45" s="445" t="s">
        <v>1280</v>
      </c>
      <c r="D45" s="445" t="s">
        <v>887</v>
      </c>
      <c r="E45" s="114" t="s">
        <v>1235</v>
      </c>
      <c r="F45" s="114" t="s">
        <v>1231</v>
      </c>
      <c r="G45" s="114" t="s">
        <v>1240</v>
      </c>
      <c r="H45" s="441">
        <v>59007466.829999998</v>
      </c>
      <c r="I45" s="442">
        <v>21.834392035503953</v>
      </c>
      <c r="J45" s="443">
        <v>-7.5798824547071209E-2</v>
      </c>
      <c r="K45" s="443">
        <v>-7.4552286720239613E-2</v>
      </c>
      <c r="L45" s="443">
        <v>-5.4923378693405356E-2</v>
      </c>
      <c r="M45" s="296"/>
      <c r="N45" s="296"/>
      <c r="O45" s="296"/>
      <c r="P45" s="167"/>
      <c r="Q45" s="199"/>
      <c r="R45" s="77"/>
      <c r="S45" s="77"/>
    </row>
    <row r="46" spans="1:19" s="267" customFormat="1" ht="12.75" customHeight="1">
      <c r="A46" s="452" t="s">
        <v>1281</v>
      </c>
      <c r="B46" s="444">
        <v>84300431782</v>
      </c>
      <c r="C46" s="445" t="s">
        <v>1282</v>
      </c>
      <c r="D46" s="445" t="s">
        <v>144</v>
      </c>
      <c r="E46" s="114" t="s">
        <v>1235</v>
      </c>
      <c r="F46" s="114" t="s">
        <v>1231</v>
      </c>
      <c r="G46" s="114" t="s">
        <v>1240</v>
      </c>
      <c r="H46" s="441">
        <v>36924538.437200002</v>
      </c>
      <c r="I46" s="442">
        <v>147.24898720521705</v>
      </c>
      <c r="J46" s="443">
        <v>-5.6749176444315097E-2</v>
      </c>
      <c r="K46" s="443">
        <v>-6.4022975926911863E-2</v>
      </c>
      <c r="L46" s="443">
        <v>-3.7628038167387801E-2</v>
      </c>
      <c r="M46" s="296"/>
      <c r="N46" s="296"/>
      <c r="O46" s="296"/>
      <c r="P46" s="167"/>
      <c r="Q46" s="199"/>
      <c r="R46" s="77"/>
      <c r="S46" s="77"/>
    </row>
    <row r="47" spans="1:19" s="267" customFormat="1" ht="12.75" customHeight="1">
      <c r="A47" s="452" t="s">
        <v>1283</v>
      </c>
      <c r="B47" s="444" t="s">
        <v>1284</v>
      </c>
      <c r="C47" s="445" t="s">
        <v>1285</v>
      </c>
      <c r="D47" s="445" t="s">
        <v>144</v>
      </c>
      <c r="E47" s="114" t="s">
        <v>1235</v>
      </c>
      <c r="F47" s="114" t="s">
        <v>1231</v>
      </c>
      <c r="G47" s="114" t="s">
        <v>1286</v>
      </c>
      <c r="H47" s="441">
        <v>5975383.5674999999</v>
      </c>
      <c r="I47" s="442">
        <v>176.41723497319242</v>
      </c>
      <c r="J47" s="443">
        <v>-6.6304850907311974E-2</v>
      </c>
      <c r="K47" s="443">
        <v>-2.1201344459980564E-2</v>
      </c>
      <c r="L47" s="443">
        <v>-7.9232634406696589E-2</v>
      </c>
      <c r="M47" s="296"/>
      <c r="N47" s="296"/>
      <c r="O47" s="296"/>
      <c r="P47" s="167"/>
      <c r="Q47" s="199"/>
      <c r="R47" s="77"/>
      <c r="S47" s="77"/>
    </row>
    <row r="48" spans="1:19" s="267" customFormat="1" ht="12.75" customHeight="1">
      <c r="A48" s="452" t="s">
        <v>1287</v>
      </c>
      <c r="B48" s="444" t="s">
        <v>1288</v>
      </c>
      <c r="C48" s="445" t="s">
        <v>1289</v>
      </c>
      <c r="D48" s="445" t="s">
        <v>1290</v>
      </c>
      <c r="E48" s="114" t="s">
        <v>1239</v>
      </c>
      <c r="F48" s="114" t="s">
        <v>1231</v>
      </c>
      <c r="G48" s="114" t="s">
        <v>1236</v>
      </c>
      <c r="H48" s="441">
        <v>85033720.200000003</v>
      </c>
      <c r="I48" s="442">
        <v>771.77494981481334</v>
      </c>
      <c r="J48" s="443">
        <v>-0.22608974704161311</v>
      </c>
      <c r="K48" s="443">
        <v>-3.4175279226887789E-2</v>
      </c>
      <c r="L48" s="443">
        <v>-5.6354086216755306E-2</v>
      </c>
      <c r="M48" s="296"/>
      <c r="N48" s="296"/>
      <c r="O48" s="296"/>
      <c r="P48" s="167"/>
      <c r="Q48" s="199"/>
      <c r="R48" s="77"/>
      <c r="S48" s="77"/>
    </row>
    <row r="49" spans="1:19" s="267" customFormat="1" ht="12.75" customHeight="1">
      <c r="A49" s="452" t="s">
        <v>1291</v>
      </c>
      <c r="B49" s="444">
        <v>80921653541</v>
      </c>
      <c r="C49" s="445" t="s">
        <v>1292</v>
      </c>
      <c r="D49" s="445" t="s">
        <v>1290</v>
      </c>
      <c r="E49" s="114" t="s">
        <v>1235</v>
      </c>
      <c r="F49" s="114" t="s">
        <v>1231</v>
      </c>
      <c r="G49" s="114" t="s">
        <v>1240</v>
      </c>
      <c r="H49" s="441">
        <v>38899979.939999998</v>
      </c>
      <c r="I49" s="442">
        <v>136.35053421131079</v>
      </c>
      <c r="J49" s="443">
        <v>-5.9346811849711356E-2</v>
      </c>
      <c r="K49" s="443">
        <v>-3.3733072654488883E-2</v>
      </c>
      <c r="L49" s="443">
        <v>-7.78483181718993E-2</v>
      </c>
      <c r="M49" s="296"/>
      <c r="N49" s="296"/>
      <c r="O49" s="296"/>
      <c r="P49" s="167"/>
      <c r="Q49" s="199"/>
      <c r="R49" s="77"/>
      <c r="S49" s="77"/>
    </row>
    <row r="50" spans="1:19" s="267" customFormat="1" ht="12.75" customHeight="1">
      <c r="A50" s="452" t="s">
        <v>1293</v>
      </c>
      <c r="B50" s="444">
        <v>43449016606</v>
      </c>
      <c r="C50" s="445" t="s">
        <v>1294</v>
      </c>
      <c r="D50" s="445" t="s">
        <v>1290</v>
      </c>
      <c r="E50" s="114" t="s">
        <v>1239</v>
      </c>
      <c r="F50" s="114" t="s">
        <v>1231</v>
      </c>
      <c r="G50" s="114" t="s">
        <v>1240</v>
      </c>
      <c r="H50" s="441">
        <v>96494747.730000004</v>
      </c>
      <c r="I50" s="442">
        <v>124.29192639096192</v>
      </c>
      <c r="J50" s="443">
        <v>-4.9316593266655051E-2</v>
      </c>
      <c r="K50" s="443">
        <v>-3.7475423864216317E-2</v>
      </c>
      <c r="L50" s="443">
        <v>-6.573269190415354E-2</v>
      </c>
      <c r="M50" s="296"/>
      <c r="N50" s="296"/>
      <c r="O50" s="296"/>
      <c r="P50" s="167"/>
      <c r="Q50" s="199"/>
      <c r="R50" s="77"/>
      <c r="S50" s="77"/>
    </row>
    <row r="51" spans="1:19" ht="12.75" customHeight="1">
      <c r="A51" s="113" t="s">
        <v>1295</v>
      </c>
      <c r="B51" s="444">
        <v>70498146370</v>
      </c>
      <c r="C51" s="445" t="s">
        <v>1296</v>
      </c>
      <c r="D51" s="445" t="s">
        <v>1290</v>
      </c>
      <c r="E51" s="114" t="s">
        <v>1243</v>
      </c>
      <c r="F51" s="114" t="s">
        <v>1231</v>
      </c>
      <c r="G51" s="114" t="s">
        <v>1236</v>
      </c>
      <c r="H51" s="441">
        <v>48602257.340000004</v>
      </c>
      <c r="I51" s="442">
        <v>809.06307349878102</v>
      </c>
      <c r="J51" s="443">
        <v>0.58161649815428085</v>
      </c>
      <c r="K51" s="443">
        <v>-8.3311110676054234E-4</v>
      </c>
      <c r="L51" s="443">
        <v>-8.5405793459403245E-4</v>
      </c>
      <c r="M51" s="296"/>
      <c r="N51" s="296"/>
      <c r="O51" s="296"/>
      <c r="P51" s="167"/>
      <c r="Q51" s="199"/>
      <c r="R51" s="77"/>
      <c r="S51" s="77"/>
    </row>
    <row r="52" spans="1:19" ht="12.75" customHeight="1">
      <c r="A52" s="452" t="s">
        <v>1297</v>
      </c>
      <c r="B52" s="444" t="s">
        <v>1298</v>
      </c>
      <c r="C52" s="445" t="s">
        <v>1299</v>
      </c>
      <c r="D52" s="445" t="s">
        <v>1290</v>
      </c>
      <c r="E52" s="114" t="s">
        <v>1243</v>
      </c>
      <c r="F52" s="114" t="s">
        <v>1231</v>
      </c>
      <c r="G52" s="114" t="s">
        <v>1240</v>
      </c>
      <c r="H52" s="441">
        <v>342811752.10000002</v>
      </c>
      <c r="I52" s="442">
        <v>145.02396313127321</v>
      </c>
      <c r="J52" s="443">
        <v>9.9411582829576073E-3</v>
      </c>
      <c r="K52" s="443">
        <v>1.0957270131450869E-5</v>
      </c>
      <c r="L52" s="443">
        <v>1.2942669923221573E-4</v>
      </c>
      <c r="M52" s="296"/>
      <c r="N52" s="296"/>
      <c r="O52" s="296"/>
      <c r="P52" s="167"/>
      <c r="Q52" s="199"/>
      <c r="R52" s="77"/>
      <c r="S52" s="77"/>
    </row>
    <row r="53" spans="1:19" ht="12.75" customHeight="1">
      <c r="A53" s="113" t="s">
        <v>1300</v>
      </c>
      <c r="B53" s="194" t="s">
        <v>1301</v>
      </c>
      <c r="C53" s="439" t="s">
        <v>1302</v>
      </c>
      <c r="D53" s="445" t="s">
        <v>1290</v>
      </c>
      <c r="E53" s="114" t="s">
        <v>1243</v>
      </c>
      <c r="F53" s="114" t="s">
        <v>1231</v>
      </c>
      <c r="G53" s="114" t="s">
        <v>1236</v>
      </c>
      <c r="H53" s="446">
        <v>217346164.88</v>
      </c>
      <c r="I53" s="447">
        <v>1227.0124088958048</v>
      </c>
      <c r="J53" s="443">
        <v>-0.1358042596206902</v>
      </c>
      <c r="K53" s="443">
        <v>-3.4932903707702301E-2</v>
      </c>
      <c r="L53" s="443">
        <v>-4.8763385025789363E-2</v>
      </c>
      <c r="M53" s="296"/>
      <c r="N53" s="296"/>
      <c r="O53" s="296"/>
      <c r="P53" s="167"/>
      <c r="Q53" s="199"/>
      <c r="R53" s="77"/>
      <c r="S53" s="77"/>
    </row>
    <row r="54" spans="1:19" ht="12.75" customHeight="1">
      <c r="A54" s="448" t="s">
        <v>1303</v>
      </c>
      <c r="B54" s="449">
        <v>99792542550</v>
      </c>
      <c r="C54" s="918" t="s">
        <v>1304</v>
      </c>
      <c r="D54" s="445" t="s">
        <v>114</v>
      </c>
      <c r="E54" s="440" t="s">
        <v>1239</v>
      </c>
      <c r="F54" s="440" t="s">
        <v>116</v>
      </c>
      <c r="G54" s="440" t="s">
        <v>1236</v>
      </c>
      <c r="H54" s="115">
        <v>109913072.23800001</v>
      </c>
      <c r="I54" s="116">
        <v>128.68450000000001</v>
      </c>
      <c r="J54" s="443">
        <v>-9.3112659000154641E-2</v>
      </c>
      <c r="K54" s="443">
        <v>-2.4644583845143675E-2</v>
      </c>
      <c r="L54" s="443">
        <v>-3.2428677234435876E-2</v>
      </c>
      <c r="M54" s="296"/>
      <c r="N54" s="296"/>
      <c r="O54" s="296"/>
      <c r="P54" s="167"/>
      <c r="Q54" s="199"/>
      <c r="R54" s="77"/>
      <c r="S54" s="77"/>
    </row>
    <row r="55" spans="1:19" ht="12.75" customHeight="1">
      <c r="A55" s="113" t="s">
        <v>1231</v>
      </c>
      <c r="B55" s="194" t="s">
        <v>1231</v>
      </c>
      <c r="C55" s="439" t="s">
        <v>1231</v>
      </c>
      <c r="D55" s="445" t="s">
        <v>1231</v>
      </c>
      <c r="E55" s="114" t="s">
        <v>1231</v>
      </c>
      <c r="F55" s="114" t="s">
        <v>117</v>
      </c>
      <c r="G55" s="114" t="s">
        <v>1236</v>
      </c>
      <c r="H55" s="441">
        <v>44455262.277000003</v>
      </c>
      <c r="I55" s="442">
        <v>125.1917</v>
      </c>
      <c r="J55" s="443">
        <v>9.0980931942146182E-3</v>
      </c>
      <c r="K55" s="443">
        <v>-2.5032865421655504E-2</v>
      </c>
      <c r="L55" s="443">
        <v>-3.3225368593101989E-2</v>
      </c>
      <c r="M55" s="296"/>
      <c r="N55" s="296"/>
      <c r="O55" s="296"/>
      <c r="P55" s="167"/>
      <c r="Q55" s="199"/>
      <c r="R55" s="77"/>
      <c r="S55" s="77"/>
    </row>
    <row r="56" spans="1:19" ht="12.75" customHeight="1">
      <c r="A56" s="136" t="s">
        <v>1231</v>
      </c>
      <c r="B56" s="194" t="s">
        <v>1231</v>
      </c>
      <c r="C56" s="439" t="s">
        <v>1231</v>
      </c>
      <c r="D56" s="445" t="s">
        <v>1231</v>
      </c>
      <c r="E56" s="114" t="s">
        <v>1231</v>
      </c>
      <c r="F56" s="114" t="s">
        <v>118</v>
      </c>
      <c r="G56" s="114" t="s">
        <v>1236</v>
      </c>
      <c r="H56" s="441">
        <v>11.285</v>
      </c>
      <c r="I56" s="442">
        <v>0</v>
      </c>
      <c r="J56" s="443">
        <v>-1.9965436087156729E-2</v>
      </c>
      <c r="K56" s="443" t="s">
        <v>1231</v>
      </c>
      <c r="L56" s="443" t="s">
        <v>1231</v>
      </c>
      <c r="M56" s="296"/>
      <c r="N56" s="296"/>
      <c r="O56" s="296"/>
      <c r="P56" s="167"/>
      <c r="Q56" s="199"/>
      <c r="R56" s="77"/>
      <c r="S56" s="77"/>
    </row>
    <row r="57" spans="1:19" ht="12.75" customHeight="1">
      <c r="A57" s="113" t="s">
        <v>1305</v>
      </c>
      <c r="B57" s="194">
        <v>48827873221</v>
      </c>
      <c r="C57" s="439" t="s">
        <v>1306</v>
      </c>
      <c r="D57" s="445" t="s">
        <v>114</v>
      </c>
      <c r="E57" s="114" t="s">
        <v>1243</v>
      </c>
      <c r="F57" s="114" t="s">
        <v>116</v>
      </c>
      <c r="G57" s="114" t="s">
        <v>1236</v>
      </c>
      <c r="H57" s="441">
        <v>68902425.111599997</v>
      </c>
      <c r="I57" s="442">
        <v>1743.8712</v>
      </c>
      <c r="J57" s="443">
        <v>-7.099752084693034E-2</v>
      </c>
      <c r="K57" s="443">
        <v>-4.0852912966655497E-2</v>
      </c>
      <c r="L57" s="443">
        <v>-4.8789723562961962E-2</v>
      </c>
      <c r="M57" s="296"/>
      <c r="N57" s="296"/>
      <c r="O57" s="296"/>
      <c r="P57" s="167"/>
      <c r="Q57" s="199"/>
      <c r="R57" s="77"/>
      <c r="S57" s="77"/>
    </row>
    <row r="58" spans="1:19" s="267" customFormat="1" ht="12.75" customHeight="1">
      <c r="A58" s="113" t="s">
        <v>1231</v>
      </c>
      <c r="B58" s="194" t="s">
        <v>1231</v>
      </c>
      <c r="C58" s="439" t="s">
        <v>1231</v>
      </c>
      <c r="D58" s="445" t="s">
        <v>1231</v>
      </c>
      <c r="E58" s="114" t="s">
        <v>1231</v>
      </c>
      <c r="F58" s="114" t="s">
        <v>117</v>
      </c>
      <c r="G58" s="114" t="s">
        <v>1236</v>
      </c>
      <c r="H58" s="441">
        <v>102176360.4084</v>
      </c>
      <c r="I58" s="442">
        <v>1682.0360000000001</v>
      </c>
      <c r="J58" s="443">
        <v>-0.18558143679382044</v>
      </c>
      <c r="K58" s="443">
        <v>-4.1143861404858484E-2</v>
      </c>
      <c r="L58" s="443">
        <v>-4.9382986117080363E-2</v>
      </c>
      <c r="M58" s="296"/>
      <c r="N58" s="296"/>
      <c r="O58" s="296"/>
      <c r="P58" s="167"/>
      <c r="Q58" s="199"/>
      <c r="R58" s="77"/>
      <c r="S58" s="77"/>
    </row>
    <row r="59" spans="1:19" ht="12.75" customHeight="1">
      <c r="A59" s="113" t="s">
        <v>1307</v>
      </c>
      <c r="B59" s="194" t="s">
        <v>1308</v>
      </c>
      <c r="C59" s="439" t="s">
        <v>1309</v>
      </c>
      <c r="D59" s="445" t="s">
        <v>114</v>
      </c>
      <c r="E59" s="114" t="s">
        <v>1253</v>
      </c>
      <c r="F59" s="114" t="s">
        <v>116</v>
      </c>
      <c r="G59" s="114" t="s">
        <v>1236</v>
      </c>
      <c r="H59" s="441">
        <v>18823513.900600001</v>
      </c>
      <c r="I59" s="442">
        <v>742.0453</v>
      </c>
      <c r="J59" s="443">
        <v>4.4789973576464526E-3</v>
      </c>
      <c r="K59" s="443">
        <v>-2.2821790437627776E-2</v>
      </c>
      <c r="L59" s="443">
        <v>-3.3960083752916037E-2</v>
      </c>
      <c r="M59" s="296"/>
      <c r="N59" s="296"/>
      <c r="O59" s="296"/>
      <c r="P59" s="167"/>
      <c r="Q59" s="199"/>
      <c r="R59" s="77"/>
      <c r="S59" s="77"/>
    </row>
    <row r="60" spans="1:19" ht="12.75" customHeight="1">
      <c r="A60" s="113" t="s">
        <v>1231</v>
      </c>
      <c r="B60" s="194" t="s">
        <v>1231</v>
      </c>
      <c r="C60" s="439" t="s">
        <v>1231</v>
      </c>
      <c r="D60" s="439" t="s">
        <v>1231</v>
      </c>
      <c r="E60" s="114" t="s">
        <v>1231</v>
      </c>
      <c r="F60" s="114" t="s">
        <v>117</v>
      </c>
      <c r="G60" s="114" t="s">
        <v>1236</v>
      </c>
      <c r="H60" s="441">
        <v>11142338.0394</v>
      </c>
      <c r="I60" s="442">
        <v>739.26110000000006</v>
      </c>
      <c r="J60" s="443">
        <v>-1.7780766666439463E-2</v>
      </c>
      <c r="K60" s="443">
        <v>-2.3197222993964317E-2</v>
      </c>
      <c r="L60" s="443">
        <v>-3.4729358877713667E-2</v>
      </c>
      <c r="M60" s="296"/>
      <c r="N60" s="296"/>
      <c r="O60" s="296"/>
      <c r="P60" s="167"/>
      <c r="Q60" s="199"/>
      <c r="R60" s="77"/>
      <c r="S60" s="77"/>
    </row>
    <row r="61" spans="1:19" ht="12.75" customHeight="1">
      <c r="A61" s="452" t="s">
        <v>1231</v>
      </c>
      <c r="B61" s="194" t="s">
        <v>1231</v>
      </c>
      <c r="C61" s="439" t="s">
        <v>1231</v>
      </c>
      <c r="D61" s="439" t="s">
        <v>1231</v>
      </c>
      <c r="E61" s="114" t="s">
        <v>1231</v>
      </c>
      <c r="F61" s="114" t="s">
        <v>118</v>
      </c>
      <c r="G61" s="114" t="s">
        <v>1236</v>
      </c>
      <c r="H61" s="441">
        <v>0</v>
      </c>
      <c r="I61" s="442">
        <v>0</v>
      </c>
      <c r="J61" s="443" t="s">
        <v>1231</v>
      </c>
      <c r="K61" s="443" t="s">
        <v>1231</v>
      </c>
      <c r="L61" s="443" t="s">
        <v>1231</v>
      </c>
      <c r="M61" s="296"/>
      <c r="N61" s="296"/>
      <c r="O61" s="296"/>
      <c r="P61" s="167"/>
      <c r="Q61" s="199"/>
      <c r="R61" s="77"/>
      <c r="S61" s="77"/>
    </row>
    <row r="62" spans="1:19" ht="12.75" customHeight="1">
      <c r="A62" s="452" t="s">
        <v>1310</v>
      </c>
      <c r="B62" s="194" t="s">
        <v>1311</v>
      </c>
      <c r="C62" s="439" t="s">
        <v>1098</v>
      </c>
      <c r="D62" s="439" t="s">
        <v>114</v>
      </c>
      <c r="E62" s="114" t="s">
        <v>1235</v>
      </c>
      <c r="F62" s="114" t="s">
        <v>116</v>
      </c>
      <c r="G62" s="114" t="s">
        <v>1240</v>
      </c>
      <c r="H62" s="441">
        <v>29737408.805</v>
      </c>
      <c r="I62" s="442">
        <v>116.7299</v>
      </c>
      <c r="J62" s="443">
        <v>-0.1677882402506391</v>
      </c>
      <c r="K62" s="443">
        <v>-7.3053154084028349E-2</v>
      </c>
      <c r="L62" s="443">
        <v>-4.5050950165607784E-2</v>
      </c>
      <c r="M62" s="296"/>
      <c r="N62" s="296"/>
      <c r="O62" s="296"/>
      <c r="P62" s="167"/>
      <c r="Q62" s="199"/>
      <c r="R62" s="77"/>
      <c r="S62" s="77"/>
    </row>
    <row r="63" spans="1:19" ht="12.75" customHeight="1">
      <c r="A63" s="113" t="s">
        <v>1231</v>
      </c>
      <c r="B63" s="194" t="s">
        <v>1231</v>
      </c>
      <c r="C63" s="439" t="s">
        <v>1231</v>
      </c>
      <c r="D63" s="439" t="s">
        <v>1231</v>
      </c>
      <c r="E63" s="114" t="s">
        <v>1231</v>
      </c>
      <c r="F63" s="114" t="s">
        <v>117</v>
      </c>
      <c r="G63" s="114" t="s">
        <v>1240</v>
      </c>
      <c r="H63" s="441">
        <v>3385225.7349999999</v>
      </c>
      <c r="I63" s="442">
        <v>116.7319</v>
      </c>
      <c r="J63" s="443" t="s">
        <v>1231</v>
      </c>
      <c r="K63" s="443" t="s">
        <v>1231</v>
      </c>
      <c r="L63" s="443" t="s">
        <v>1231</v>
      </c>
      <c r="M63" s="296"/>
      <c r="N63" s="296"/>
      <c r="O63" s="296"/>
      <c r="P63" s="167"/>
      <c r="Q63" s="199"/>
      <c r="R63" s="77"/>
      <c r="S63" s="77"/>
    </row>
    <row r="64" spans="1:19" ht="12.75" customHeight="1">
      <c r="A64" s="136" t="s">
        <v>1312</v>
      </c>
      <c r="B64" s="194" t="s">
        <v>1313</v>
      </c>
      <c r="C64" s="439" t="s">
        <v>1314</v>
      </c>
      <c r="D64" s="439" t="s">
        <v>114</v>
      </c>
      <c r="E64" s="450" t="s">
        <v>1243</v>
      </c>
      <c r="F64" s="450" t="s">
        <v>116</v>
      </c>
      <c r="G64" s="450" t="s">
        <v>1286</v>
      </c>
      <c r="H64" s="441">
        <v>10153698.3311</v>
      </c>
      <c r="I64" s="442">
        <v>708.15329999999994</v>
      </c>
      <c r="J64" s="443">
        <v>-3.9607019452261194E-2</v>
      </c>
      <c r="K64" s="443">
        <v>-5.5872199038247139E-3</v>
      </c>
      <c r="L64" s="443">
        <v>-9.6566136474182107E-3</v>
      </c>
      <c r="M64" s="296"/>
      <c r="N64" s="296"/>
      <c r="O64" s="296"/>
      <c r="P64" s="167"/>
      <c r="Q64" s="199"/>
      <c r="R64" s="77"/>
      <c r="S64" s="77"/>
    </row>
    <row r="65" spans="1:19" ht="12.75" customHeight="1">
      <c r="A65" s="113" t="s">
        <v>1231</v>
      </c>
      <c r="B65" s="194" t="s">
        <v>1231</v>
      </c>
      <c r="C65" s="439" t="s">
        <v>1231</v>
      </c>
      <c r="D65" s="439" t="s">
        <v>1231</v>
      </c>
      <c r="E65" s="450" t="s">
        <v>1231</v>
      </c>
      <c r="F65" s="450" t="s">
        <v>117</v>
      </c>
      <c r="G65" s="450" t="s">
        <v>1286</v>
      </c>
      <c r="H65" s="446">
        <v>3096298.0088999998</v>
      </c>
      <c r="I65" s="447">
        <v>691.40030000000002</v>
      </c>
      <c r="J65" s="443">
        <v>6.1316842756689693E-2</v>
      </c>
      <c r="K65" s="443">
        <v>-5.8755304696896937E-3</v>
      </c>
      <c r="L65" s="443">
        <v>-1.0255168712787532E-2</v>
      </c>
      <c r="M65" s="296"/>
      <c r="N65" s="296"/>
      <c r="O65" s="296"/>
      <c r="P65" s="167"/>
      <c r="Q65" s="199"/>
      <c r="R65" s="77"/>
      <c r="S65" s="77"/>
    </row>
    <row r="66" spans="1:19" ht="12.75" customHeight="1">
      <c r="A66" s="113" t="s">
        <v>1315</v>
      </c>
      <c r="B66" s="194" t="s">
        <v>1316</v>
      </c>
      <c r="C66" s="439" t="s">
        <v>1317</v>
      </c>
      <c r="D66" s="439" t="s">
        <v>114</v>
      </c>
      <c r="E66" s="450" t="s">
        <v>1243</v>
      </c>
      <c r="F66" s="450" t="s">
        <v>1231</v>
      </c>
      <c r="G66" s="450" t="s">
        <v>1236</v>
      </c>
      <c r="H66" s="446">
        <v>10612122.91</v>
      </c>
      <c r="I66" s="447">
        <v>707.47486066666659</v>
      </c>
      <c r="J66" s="443">
        <v>-6.2768658147696055E-3</v>
      </c>
      <c r="K66" s="443">
        <v>-8.2013155988673869E-3</v>
      </c>
      <c r="L66" s="443">
        <v>-1.5133828624850576E-2</v>
      </c>
      <c r="M66" s="296"/>
      <c r="N66" s="296"/>
      <c r="O66" s="296"/>
      <c r="P66" s="167"/>
      <c r="Q66" s="199"/>
      <c r="R66" s="77"/>
      <c r="S66" s="77"/>
    </row>
    <row r="67" spans="1:19" ht="12.75" customHeight="1">
      <c r="A67" s="113" t="s">
        <v>1318</v>
      </c>
      <c r="B67" s="194">
        <v>22443293291</v>
      </c>
      <c r="C67" s="439" t="s">
        <v>1319</v>
      </c>
      <c r="D67" s="439" t="s">
        <v>114</v>
      </c>
      <c r="E67" s="114" t="s">
        <v>1243</v>
      </c>
      <c r="F67" s="114" t="s">
        <v>116</v>
      </c>
      <c r="G67" s="114" t="s">
        <v>1236</v>
      </c>
      <c r="H67" s="115">
        <v>36827435.781499997</v>
      </c>
      <c r="I67" s="116">
        <v>109.7842</v>
      </c>
      <c r="J67" s="443">
        <v>-0.13509000126596071</v>
      </c>
      <c r="K67" s="443">
        <v>-2.7856201607511455E-2</v>
      </c>
      <c r="L67" s="443">
        <v>-3.5554072461660313E-2</v>
      </c>
      <c r="M67" s="296"/>
      <c r="N67" s="296"/>
      <c r="O67" s="296"/>
      <c r="P67" s="167"/>
      <c r="Q67" s="199"/>
      <c r="R67" s="77"/>
      <c r="S67" s="77"/>
    </row>
    <row r="68" spans="1:19" ht="12.75" customHeight="1">
      <c r="A68" s="113" t="s">
        <v>1231</v>
      </c>
      <c r="B68" s="194" t="s">
        <v>1231</v>
      </c>
      <c r="C68" s="439" t="s">
        <v>1231</v>
      </c>
      <c r="D68" s="439" t="s">
        <v>1231</v>
      </c>
      <c r="E68" s="114" t="s">
        <v>1231</v>
      </c>
      <c r="F68" s="114" t="s">
        <v>117</v>
      </c>
      <c r="G68" s="114" t="s">
        <v>1236</v>
      </c>
      <c r="H68" s="115">
        <v>108006.4485</v>
      </c>
      <c r="I68" s="116">
        <v>107.76949999999999</v>
      </c>
      <c r="J68" s="443">
        <v>-0.92291326973134225</v>
      </c>
      <c r="K68" s="443">
        <v>-2.9046313291363313E-2</v>
      </c>
      <c r="L68" s="443">
        <v>-3.7042224326676143E-2</v>
      </c>
      <c r="M68" s="296"/>
      <c r="N68" s="296"/>
      <c r="O68" s="296"/>
      <c r="P68" s="167"/>
      <c r="Q68" s="199"/>
      <c r="R68" s="77"/>
      <c r="S68" s="77"/>
    </row>
    <row r="69" spans="1:19" ht="12.75" customHeight="1">
      <c r="A69" s="113" t="s">
        <v>1320</v>
      </c>
      <c r="B69" s="194">
        <v>61691616181</v>
      </c>
      <c r="C69" s="439" t="s">
        <v>1321</v>
      </c>
      <c r="D69" s="439" t="s">
        <v>114</v>
      </c>
      <c r="E69" s="114" t="s">
        <v>1235</v>
      </c>
      <c r="F69" s="114" t="s">
        <v>116</v>
      </c>
      <c r="G69" s="114" t="s">
        <v>1236</v>
      </c>
      <c r="H69" s="115">
        <v>142795956.50760001</v>
      </c>
      <c r="I69" s="116">
        <v>131.83699999999999</v>
      </c>
      <c r="J69" s="443">
        <v>-7.0147928703581774E-2</v>
      </c>
      <c r="K69" s="443">
        <v>-3.0903574535191103E-2</v>
      </c>
      <c r="L69" s="443">
        <v>-3.5488965973829112E-2</v>
      </c>
      <c r="M69" s="296"/>
      <c r="N69" s="296"/>
      <c r="O69" s="296"/>
      <c r="P69" s="167"/>
      <c r="Q69" s="199"/>
      <c r="R69" s="77"/>
      <c r="S69" s="77"/>
    </row>
    <row r="70" spans="1:19" ht="12.75" customHeight="1">
      <c r="A70" s="113" t="s">
        <v>1231</v>
      </c>
      <c r="B70" s="194" t="s">
        <v>1231</v>
      </c>
      <c r="C70" s="439" t="s">
        <v>1231</v>
      </c>
      <c r="D70" s="439" t="s">
        <v>1231</v>
      </c>
      <c r="E70" s="114" t="s">
        <v>1231</v>
      </c>
      <c r="F70" s="114" t="s">
        <v>117</v>
      </c>
      <c r="G70" s="114" t="s">
        <v>1236</v>
      </c>
      <c r="H70" s="115">
        <v>11245001.0704</v>
      </c>
      <c r="I70" s="116">
        <v>127.43519999999999</v>
      </c>
      <c r="J70" s="443">
        <v>-7.3255727769595103E-2</v>
      </c>
      <c r="K70" s="443">
        <v>-3.1678802656482818E-2</v>
      </c>
      <c r="L70" s="443">
        <v>-3.7081618350004786E-2</v>
      </c>
      <c r="M70" s="296"/>
      <c r="N70" s="296"/>
      <c r="O70" s="296"/>
      <c r="P70" s="167"/>
      <c r="Q70" s="199"/>
      <c r="R70" s="77"/>
      <c r="S70" s="77"/>
    </row>
    <row r="71" spans="1:19" ht="12.75" customHeight="1">
      <c r="A71" s="113" t="s">
        <v>1231</v>
      </c>
      <c r="B71" s="444" t="s">
        <v>1231</v>
      </c>
      <c r="C71" s="445" t="s">
        <v>1231</v>
      </c>
      <c r="D71" s="445" t="s">
        <v>1231</v>
      </c>
      <c r="E71" s="114" t="s">
        <v>1231</v>
      </c>
      <c r="F71" s="114" t="s">
        <v>118</v>
      </c>
      <c r="G71" s="114" t="s">
        <v>1236</v>
      </c>
      <c r="H71" s="441">
        <v>22.6175</v>
      </c>
      <c r="I71" s="451">
        <v>0</v>
      </c>
      <c r="J71" s="443">
        <v>-2.8587258569520491E-2</v>
      </c>
      <c r="K71" s="443" t="s">
        <v>1231</v>
      </c>
      <c r="L71" s="443" t="s">
        <v>1231</v>
      </c>
      <c r="M71" s="296"/>
      <c r="N71" s="296"/>
      <c r="O71" s="296"/>
      <c r="P71" s="167"/>
      <c r="Q71" s="199"/>
      <c r="R71" s="77"/>
      <c r="S71" s="77"/>
    </row>
    <row r="72" spans="1:19" ht="12.75" customHeight="1">
      <c r="A72" s="136" t="s">
        <v>1231</v>
      </c>
      <c r="B72" s="444" t="s">
        <v>1231</v>
      </c>
      <c r="C72" s="445" t="s">
        <v>1231</v>
      </c>
      <c r="D72" s="445" t="s">
        <v>1231</v>
      </c>
      <c r="E72" s="114" t="s">
        <v>1231</v>
      </c>
      <c r="F72" s="114" t="s">
        <v>1235</v>
      </c>
      <c r="G72" s="114" t="s">
        <v>1236</v>
      </c>
      <c r="H72" s="441">
        <v>716397.57449999999</v>
      </c>
      <c r="I72" s="451">
        <v>134.74100000000001</v>
      </c>
      <c r="J72" s="443">
        <v>-0.10356232833521795</v>
      </c>
      <c r="K72" s="443">
        <v>-3.0130559995659389E-2</v>
      </c>
      <c r="L72" s="443">
        <v>-3.3894234252728195E-2</v>
      </c>
      <c r="M72" s="296"/>
      <c r="N72" s="296"/>
      <c r="O72" s="296"/>
      <c r="P72" s="167"/>
      <c r="Q72" s="199"/>
      <c r="R72" s="77"/>
      <c r="S72" s="77"/>
    </row>
    <row r="73" spans="1:19" s="267" customFormat="1" ht="13.5" customHeight="1">
      <c r="A73" s="113" t="s">
        <v>1322</v>
      </c>
      <c r="B73" s="444" t="s">
        <v>1323</v>
      </c>
      <c r="C73" s="445" t="s">
        <v>1324</v>
      </c>
      <c r="D73" s="445" t="s">
        <v>114</v>
      </c>
      <c r="E73" s="114" t="s">
        <v>1235</v>
      </c>
      <c r="F73" s="114" t="s">
        <v>116</v>
      </c>
      <c r="G73" s="114" t="s">
        <v>1286</v>
      </c>
      <c r="H73" s="441">
        <v>46839548.572999999</v>
      </c>
      <c r="I73" s="451">
        <v>652.56719999999996</v>
      </c>
      <c r="J73" s="443">
        <v>-3.6478222472149713E-2</v>
      </c>
      <c r="K73" s="443">
        <v>-5.3777643840954292E-2</v>
      </c>
      <c r="L73" s="443">
        <v>-0.15177924019245925</v>
      </c>
      <c r="M73" s="296"/>
      <c r="N73" s="296"/>
      <c r="O73" s="296"/>
      <c r="P73" s="167"/>
      <c r="Q73" s="199"/>
      <c r="R73" s="77"/>
      <c r="S73" s="77"/>
    </row>
    <row r="74" spans="1:19" s="267" customFormat="1" ht="13.5" customHeight="1">
      <c r="A74" s="113" t="s">
        <v>1231</v>
      </c>
      <c r="B74" s="444" t="s">
        <v>1231</v>
      </c>
      <c r="C74" s="445" t="s">
        <v>1231</v>
      </c>
      <c r="D74" s="445" t="s">
        <v>1231</v>
      </c>
      <c r="E74" s="114" t="s">
        <v>1231</v>
      </c>
      <c r="F74" s="114" t="s">
        <v>117</v>
      </c>
      <c r="G74" s="114" t="s">
        <v>1286</v>
      </c>
      <c r="H74" s="441">
        <v>51787688.564900003</v>
      </c>
      <c r="I74" s="451">
        <v>647.14520000000005</v>
      </c>
      <c r="J74" s="443">
        <v>-7.7978018972239438E-2</v>
      </c>
      <c r="K74" s="443">
        <v>-5.4508857351287632E-2</v>
      </c>
      <c r="L74" s="443">
        <v>-0.15315839886038674</v>
      </c>
      <c r="M74" s="296"/>
      <c r="N74" s="296"/>
      <c r="O74" s="296"/>
      <c r="P74" s="167"/>
      <c r="Q74" s="199"/>
      <c r="R74" s="77"/>
      <c r="S74" s="77"/>
    </row>
    <row r="75" spans="1:19" s="267" customFormat="1" ht="13.5" customHeight="1">
      <c r="A75" s="113" t="s">
        <v>1231</v>
      </c>
      <c r="B75" s="444" t="s">
        <v>1231</v>
      </c>
      <c r="C75" s="445" t="s">
        <v>1231</v>
      </c>
      <c r="D75" s="445" t="s">
        <v>1231</v>
      </c>
      <c r="E75" s="114" t="s">
        <v>1231</v>
      </c>
      <c r="F75" s="114" t="s">
        <v>118</v>
      </c>
      <c r="G75" s="114" t="s">
        <v>1286</v>
      </c>
      <c r="H75" s="441">
        <v>0</v>
      </c>
      <c r="I75" s="451">
        <v>0</v>
      </c>
      <c r="J75" s="443" t="s">
        <v>1231</v>
      </c>
      <c r="K75" s="443" t="s">
        <v>1231</v>
      </c>
      <c r="L75" s="443" t="s">
        <v>1231</v>
      </c>
      <c r="M75" s="296"/>
      <c r="N75" s="296"/>
      <c r="O75" s="296"/>
      <c r="P75" s="167"/>
      <c r="Q75" s="199"/>
      <c r="R75" s="77"/>
      <c r="S75" s="77"/>
    </row>
    <row r="76" spans="1:19" s="267" customFormat="1" ht="13.5" customHeight="1">
      <c r="A76" s="113" t="s">
        <v>1231</v>
      </c>
      <c r="B76" s="444" t="s">
        <v>1231</v>
      </c>
      <c r="C76" s="445" t="s">
        <v>1231</v>
      </c>
      <c r="D76" s="445" t="s">
        <v>1231</v>
      </c>
      <c r="E76" s="114" t="s">
        <v>1231</v>
      </c>
      <c r="F76" s="114" t="s">
        <v>1235</v>
      </c>
      <c r="G76" s="114" t="s">
        <v>1286</v>
      </c>
      <c r="H76" s="441">
        <v>1097866.4321000001</v>
      </c>
      <c r="I76" s="451">
        <v>659.02059999999994</v>
      </c>
      <c r="J76" s="443">
        <v>-9.0486345678488678E-2</v>
      </c>
      <c r="K76" s="443">
        <v>-5.3023726294467388E-2</v>
      </c>
      <c r="L76" s="443">
        <v>-0.1503457809928308</v>
      </c>
      <c r="M76" s="296"/>
      <c r="N76" s="296"/>
      <c r="O76" s="296"/>
      <c r="P76" s="167"/>
      <c r="Q76" s="199"/>
      <c r="R76" s="77"/>
      <c r="S76" s="77"/>
    </row>
    <row r="77" spans="1:19" ht="13.5" customHeight="1">
      <c r="A77" s="452" t="s">
        <v>1325</v>
      </c>
      <c r="B77" s="444" t="s">
        <v>1326</v>
      </c>
      <c r="C77" s="445" t="s">
        <v>1327</v>
      </c>
      <c r="D77" s="445" t="s">
        <v>114</v>
      </c>
      <c r="E77" s="114" t="s">
        <v>1253</v>
      </c>
      <c r="F77" s="114" t="s">
        <v>116</v>
      </c>
      <c r="G77" s="114" t="s">
        <v>1236</v>
      </c>
      <c r="H77" s="441">
        <v>55258542.460500002</v>
      </c>
      <c r="I77" s="451">
        <v>857.38959999999997</v>
      </c>
      <c r="J77" s="443">
        <v>-0.24488811149150946</v>
      </c>
      <c r="K77" s="443">
        <v>-4.3461308450081226E-2</v>
      </c>
      <c r="L77" s="443">
        <v>-5.1171642843614085E-2</v>
      </c>
      <c r="M77" s="296"/>
      <c r="N77" s="296"/>
      <c r="O77" s="296"/>
      <c r="P77" s="167"/>
      <c r="Q77" s="199"/>
      <c r="R77" s="77"/>
      <c r="S77" s="77"/>
    </row>
    <row r="78" spans="1:19" s="267" customFormat="1" ht="12.75" customHeight="1">
      <c r="A78" s="452" t="s">
        <v>1231</v>
      </c>
      <c r="B78" s="444" t="s">
        <v>1231</v>
      </c>
      <c r="C78" s="445" t="s">
        <v>1231</v>
      </c>
      <c r="D78" s="445" t="s">
        <v>1231</v>
      </c>
      <c r="E78" s="114" t="s">
        <v>1231</v>
      </c>
      <c r="F78" s="114" t="s">
        <v>117</v>
      </c>
      <c r="G78" s="114" t="s">
        <v>1236</v>
      </c>
      <c r="H78" s="441">
        <v>236944217.39120001</v>
      </c>
      <c r="I78" s="451">
        <v>836.01480000000004</v>
      </c>
      <c r="J78" s="443">
        <v>-0.16565994097072911</v>
      </c>
      <c r="K78" s="443">
        <v>-4.3835868210178597E-2</v>
      </c>
      <c r="L78" s="443">
        <v>-5.1931716915321058E-2</v>
      </c>
      <c r="M78" s="296"/>
      <c r="N78" s="296"/>
      <c r="O78" s="296"/>
      <c r="P78" s="167"/>
      <c r="Q78" s="199"/>
      <c r="R78" s="77"/>
      <c r="S78" s="77"/>
    </row>
    <row r="79" spans="1:19" ht="12.75" customHeight="1">
      <c r="A79" s="136" t="s">
        <v>1231</v>
      </c>
      <c r="B79" s="444" t="s">
        <v>1231</v>
      </c>
      <c r="C79" s="445" t="s">
        <v>1231</v>
      </c>
      <c r="D79" s="445" t="s">
        <v>1231</v>
      </c>
      <c r="E79" s="114" t="s">
        <v>1231</v>
      </c>
      <c r="F79" s="114" t="s">
        <v>118</v>
      </c>
      <c r="G79" s="114" t="s">
        <v>1236</v>
      </c>
      <c r="H79" s="441">
        <v>11.488300000000001</v>
      </c>
      <c r="I79" s="442">
        <v>0</v>
      </c>
      <c r="J79" s="443">
        <v>-3.5164189132443013E-2</v>
      </c>
      <c r="K79" s="443" t="s">
        <v>1231</v>
      </c>
      <c r="L79" s="443" t="s">
        <v>1231</v>
      </c>
      <c r="M79" s="296"/>
      <c r="N79" s="296"/>
      <c r="O79" s="296"/>
      <c r="P79" s="167"/>
      <c r="Q79" s="199"/>
      <c r="R79" s="77"/>
      <c r="S79" s="77"/>
    </row>
    <row r="80" spans="1:19" ht="12.75" customHeight="1">
      <c r="A80" s="136" t="s">
        <v>1328</v>
      </c>
      <c r="B80" s="444" t="s">
        <v>1329</v>
      </c>
      <c r="C80" s="445" t="s">
        <v>1192</v>
      </c>
      <c r="D80" s="445" t="s">
        <v>114</v>
      </c>
      <c r="E80" s="114" t="s">
        <v>1235</v>
      </c>
      <c r="F80" s="114" t="s">
        <v>116</v>
      </c>
      <c r="G80" s="114" t="s">
        <v>1240</v>
      </c>
      <c r="H80" s="441">
        <v>33156756.5594</v>
      </c>
      <c r="I80" s="442">
        <v>136.26589999999999</v>
      </c>
      <c r="J80" s="443">
        <v>-9.9053959730775354E-2</v>
      </c>
      <c r="K80" s="443">
        <v>-0.14700692170755569</v>
      </c>
      <c r="L80" s="443">
        <v>-0.12525180115691525</v>
      </c>
      <c r="M80" s="296"/>
      <c r="N80" s="296"/>
      <c r="O80" s="296"/>
      <c r="P80" s="167"/>
      <c r="Q80" s="199"/>
      <c r="R80" s="77"/>
      <c r="S80" s="77"/>
    </row>
    <row r="81" spans="1:19" s="267" customFormat="1" ht="12.75" customHeight="1">
      <c r="A81" s="136" t="s">
        <v>1231</v>
      </c>
      <c r="B81" s="444" t="s">
        <v>1231</v>
      </c>
      <c r="C81" s="445" t="s">
        <v>1231</v>
      </c>
      <c r="D81" s="445" t="s">
        <v>1231</v>
      </c>
      <c r="E81" s="114" t="s">
        <v>1231</v>
      </c>
      <c r="F81" s="114" t="s">
        <v>117</v>
      </c>
      <c r="G81" s="114" t="s">
        <v>1240</v>
      </c>
      <c r="H81" s="441">
        <v>953865.81059999997</v>
      </c>
      <c r="I81" s="442">
        <v>136.26650000000001</v>
      </c>
      <c r="J81" s="443" t="s">
        <v>1231</v>
      </c>
      <c r="K81" s="443" t="s">
        <v>1231</v>
      </c>
      <c r="L81" s="443" t="s">
        <v>1231</v>
      </c>
      <c r="M81" s="296"/>
      <c r="N81" s="296"/>
      <c r="O81" s="296"/>
      <c r="P81" s="241"/>
      <c r="Q81" s="242"/>
      <c r="R81" s="77"/>
      <c r="S81" s="77"/>
    </row>
    <row r="82" spans="1:19" s="267" customFormat="1" ht="12.75" customHeight="1">
      <c r="A82" s="136" t="s">
        <v>1330</v>
      </c>
      <c r="B82" s="444" t="s">
        <v>1331</v>
      </c>
      <c r="C82" s="445" t="s">
        <v>1332</v>
      </c>
      <c r="D82" s="445" t="s">
        <v>114</v>
      </c>
      <c r="E82" s="114" t="s">
        <v>1235</v>
      </c>
      <c r="F82" s="114" t="s">
        <v>116</v>
      </c>
      <c r="G82" s="114" t="s">
        <v>1236</v>
      </c>
      <c r="H82" s="441">
        <v>203667309.2164</v>
      </c>
      <c r="I82" s="442">
        <v>1121.0007000000001</v>
      </c>
      <c r="J82" s="443">
        <v>-0.13763387015007766</v>
      </c>
      <c r="K82" s="443">
        <v>-7.206532810633326E-2</v>
      </c>
      <c r="L82" s="443">
        <v>-5.2731981922326199E-2</v>
      </c>
      <c r="M82" s="296"/>
      <c r="N82" s="296"/>
      <c r="O82" s="296"/>
      <c r="P82" s="241"/>
      <c r="Q82" s="242"/>
      <c r="R82" s="77"/>
      <c r="S82" s="77"/>
    </row>
    <row r="83" spans="1:19" s="267" customFormat="1" ht="12.75" customHeight="1">
      <c r="A83" s="136" t="s">
        <v>1231</v>
      </c>
      <c r="B83" s="444" t="s">
        <v>1231</v>
      </c>
      <c r="C83" s="445" t="s">
        <v>1231</v>
      </c>
      <c r="D83" s="445" t="s">
        <v>1231</v>
      </c>
      <c r="E83" s="114" t="s">
        <v>1231</v>
      </c>
      <c r="F83" s="114" t="s">
        <v>117</v>
      </c>
      <c r="G83" s="114" t="s">
        <v>1236</v>
      </c>
      <c r="H83" s="441">
        <v>13214091.352499999</v>
      </c>
      <c r="I83" s="442">
        <v>1040.3295000000001</v>
      </c>
      <c r="J83" s="443">
        <v>-0.12190636001822741</v>
      </c>
      <c r="K83" s="443">
        <v>-7.2823036320670775E-2</v>
      </c>
      <c r="L83" s="443">
        <v>-5.4312617254918649E-2</v>
      </c>
      <c r="M83" s="296"/>
      <c r="N83" s="296"/>
      <c r="O83" s="296"/>
      <c r="P83" s="241"/>
      <c r="Q83" s="242"/>
      <c r="R83" s="77"/>
      <c r="S83" s="77"/>
    </row>
    <row r="84" spans="1:19" s="267" customFormat="1" ht="12.75" customHeight="1">
      <c r="A84" s="136" t="s">
        <v>1231</v>
      </c>
      <c r="B84" s="444" t="s">
        <v>1231</v>
      </c>
      <c r="C84" s="445" t="s">
        <v>1231</v>
      </c>
      <c r="D84" s="445" t="s">
        <v>1231</v>
      </c>
      <c r="E84" s="114" t="s">
        <v>1231</v>
      </c>
      <c r="F84" s="114" t="s">
        <v>118</v>
      </c>
      <c r="G84" s="114" t="s">
        <v>1236</v>
      </c>
      <c r="H84" s="441">
        <v>138.227</v>
      </c>
      <c r="I84" s="442">
        <v>0</v>
      </c>
      <c r="J84" s="443">
        <v>-7.0652265262832303E-2</v>
      </c>
      <c r="K84" s="443" t="s">
        <v>1231</v>
      </c>
      <c r="L84" s="443" t="s">
        <v>1231</v>
      </c>
      <c r="M84" s="296"/>
      <c r="N84" s="296"/>
      <c r="O84" s="296"/>
      <c r="P84" s="241"/>
      <c r="Q84" s="242"/>
      <c r="R84" s="77"/>
      <c r="S84" s="77"/>
    </row>
    <row r="85" spans="1:19" s="267" customFormat="1" ht="12.75" customHeight="1">
      <c r="A85" s="136" t="s">
        <v>1231</v>
      </c>
      <c r="B85" s="444" t="s">
        <v>1231</v>
      </c>
      <c r="C85" s="445" t="s">
        <v>1231</v>
      </c>
      <c r="D85" s="445" t="s">
        <v>1231</v>
      </c>
      <c r="E85" s="114" t="s">
        <v>1231</v>
      </c>
      <c r="F85" s="114" t="s">
        <v>1235</v>
      </c>
      <c r="G85" s="114" t="s">
        <v>1236</v>
      </c>
      <c r="H85" s="441">
        <v>2542497.4641</v>
      </c>
      <c r="I85" s="442">
        <v>1143.4237000000001</v>
      </c>
      <c r="J85" s="443">
        <v>-2.6267477840863807E-2</v>
      </c>
      <c r="K85" s="443">
        <v>-7.1319854890287471E-2</v>
      </c>
      <c r="L85" s="443">
        <v>-5.1170469407411989E-2</v>
      </c>
      <c r="M85" s="296"/>
      <c r="N85" s="296"/>
      <c r="O85" s="296"/>
      <c r="P85" s="241"/>
      <c r="Q85" s="242"/>
      <c r="R85" s="77"/>
      <c r="S85" s="77"/>
    </row>
    <row r="86" spans="1:19" ht="12.75" customHeight="1">
      <c r="A86" s="113" t="s">
        <v>1333</v>
      </c>
      <c r="B86" s="194">
        <v>74643964821</v>
      </c>
      <c r="C86" s="439" t="s">
        <v>1334</v>
      </c>
      <c r="D86" s="439" t="s">
        <v>114</v>
      </c>
      <c r="E86" s="114" t="s">
        <v>1243</v>
      </c>
      <c r="F86" s="114" t="s">
        <v>1231</v>
      </c>
      <c r="G86" s="114" t="s">
        <v>1240</v>
      </c>
      <c r="H86" s="441">
        <v>256825679.41999999</v>
      </c>
      <c r="I86" s="442">
        <v>131.25870909580311</v>
      </c>
      <c r="J86" s="443">
        <v>4.9239580856921705E-2</v>
      </c>
      <c r="K86" s="443">
        <v>-5.5493683576601782E-5</v>
      </c>
      <c r="L86" s="443">
        <v>-4.2804066278545605E-5</v>
      </c>
      <c r="M86" s="296"/>
      <c r="N86" s="296"/>
      <c r="O86" s="296"/>
      <c r="P86" s="167"/>
      <c r="Q86" s="199"/>
      <c r="R86" s="77"/>
      <c r="S86" s="77"/>
    </row>
    <row r="87" spans="1:19" ht="12.75" customHeight="1">
      <c r="A87" s="113" t="s">
        <v>1335</v>
      </c>
      <c r="B87" s="194" t="s">
        <v>1336</v>
      </c>
      <c r="C87" s="439" t="s">
        <v>1337</v>
      </c>
      <c r="D87" s="439" t="s">
        <v>1094</v>
      </c>
      <c r="E87" s="114" t="s">
        <v>1243</v>
      </c>
      <c r="F87" s="114" t="s">
        <v>1231</v>
      </c>
      <c r="G87" s="114" t="s">
        <v>1240</v>
      </c>
      <c r="H87" s="441">
        <v>526967039.64999998</v>
      </c>
      <c r="I87" s="442">
        <v>1013398.1531730769</v>
      </c>
      <c r="J87" s="443">
        <v>-5.282060757236251E-3</v>
      </c>
      <c r="K87" s="443">
        <v>-5.282060757236251E-3</v>
      </c>
      <c r="L87" s="443">
        <v>-5.8616825690025465E-3</v>
      </c>
      <c r="M87" s="296"/>
      <c r="N87" s="296"/>
      <c r="O87" s="296"/>
      <c r="P87" s="167"/>
      <c r="Q87" s="199"/>
      <c r="R87" s="77"/>
      <c r="S87" s="77"/>
    </row>
    <row r="88" spans="1:19" ht="12.75" customHeight="1">
      <c r="A88" s="113" t="s">
        <v>1338</v>
      </c>
      <c r="B88" s="194" t="s">
        <v>1339</v>
      </c>
      <c r="C88" s="439" t="s">
        <v>1340</v>
      </c>
      <c r="D88" s="439" t="s">
        <v>1094</v>
      </c>
      <c r="E88" s="114" t="s">
        <v>1253</v>
      </c>
      <c r="F88" s="114" t="s">
        <v>1231</v>
      </c>
      <c r="G88" s="114" t="s">
        <v>1236</v>
      </c>
      <c r="H88" s="441">
        <v>67829153.049999997</v>
      </c>
      <c r="I88" s="442">
        <v>761.01214508085718</v>
      </c>
      <c r="J88" s="443">
        <v>-2.2251571983600282E-2</v>
      </c>
      <c r="K88" s="443">
        <v>-2.7271367154923065E-2</v>
      </c>
      <c r="L88" s="443">
        <v>-3.3010863373325483E-2</v>
      </c>
      <c r="M88" s="296"/>
      <c r="N88" s="296"/>
      <c r="O88" s="296"/>
      <c r="P88" s="167"/>
      <c r="Q88" s="199"/>
      <c r="R88" s="77"/>
      <c r="S88" s="77"/>
    </row>
    <row r="89" spans="1:19" ht="12.75" customHeight="1">
      <c r="A89" s="113" t="s">
        <v>1454</v>
      </c>
      <c r="B89" s="194">
        <v>89809469629</v>
      </c>
      <c r="C89" s="439" t="s">
        <v>1341</v>
      </c>
      <c r="D89" s="439" t="s">
        <v>1094</v>
      </c>
      <c r="E89" s="114" t="s">
        <v>1243</v>
      </c>
      <c r="F89" s="114" t="s">
        <v>1231</v>
      </c>
      <c r="G89" s="114" t="s">
        <v>1236</v>
      </c>
      <c r="H89" s="441">
        <v>263092163.11000001</v>
      </c>
      <c r="I89" s="442">
        <v>761.88084870342902</v>
      </c>
      <c r="J89" s="443">
        <v>-3.2189764773987939E-2</v>
      </c>
      <c r="K89" s="443">
        <v>-5.7563306662994362E-3</v>
      </c>
      <c r="L89" s="443">
        <v>-6.83096418327378E-3</v>
      </c>
      <c r="M89" s="296"/>
      <c r="N89" s="296"/>
      <c r="O89" s="296"/>
      <c r="P89" s="167"/>
      <c r="Q89" s="199"/>
      <c r="R89" s="77"/>
      <c r="S89" s="77"/>
    </row>
    <row r="90" spans="1:19" ht="12.75" customHeight="1">
      <c r="A90" s="113" t="s">
        <v>1342</v>
      </c>
      <c r="B90" s="194">
        <v>85535430386</v>
      </c>
      <c r="C90" s="439" t="s">
        <v>1343</v>
      </c>
      <c r="D90" s="439" t="s">
        <v>1094</v>
      </c>
      <c r="E90" s="114" t="s">
        <v>1235</v>
      </c>
      <c r="F90" s="114" t="s">
        <v>1231</v>
      </c>
      <c r="G90" s="114" t="s">
        <v>1240</v>
      </c>
      <c r="H90" s="441">
        <v>157767423</v>
      </c>
      <c r="I90" s="442">
        <v>51.18189815311576</v>
      </c>
      <c r="J90" s="443">
        <v>-6.1218718230738989E-2</v>
      </c>
      <c r="K90" s="443">
        <v>-6.1430971679950597E-2</v>
      </c>
      <c r="L90" s="443">
        <v>-4.0931869644990959E-2</v>
      </c>
      <c r="M90" s="296"/>
      <c r="N90" s="296"/>
      <c r="O90" s="296"/>
      <c r="P90" s="167"/>
      <c r="Q90" s="199"/>
      <c r="R90" s="77"/>
      <c r="S90" s="77"/>
    </row>
    <row r="91" spans="1:19" ht="12.75" customHeight="1">
      <c r="A91" s="136" t="s">
        <v>1344</v>
      </c>
      <c r="B91" s="194">
        <v>40425097619</v>
      </c>
      <c r="C91" s="439" t="s">
        <v>1345</v>
      </c>
      <c r="D91" s="439" t="s">
        <v>1094</v>
      </c>
      <c r="E91" s="114" t="s">
        <v>1235</v>
      </c>
      <c r="F91" s="114" t="s">
        <v>1231</v>
      </c>
      <c r="G91" s="114" t="s">
        <v>1236</v>
      </c>
      <c r="H91" s="441">
        <v>24660868.34</v>
      </c>
      <c r="I91" s="442">
        <v>835.3697466133309</v>
      </c>
      <c r="J91" s="443">
        <v>-6.5260235833626501E-2</v>
      </c>
      <c r="K91" s="443">
        <v>-5.8507832852282338E-2</v>
      </c>
      <c r="L91" s="443">
        <v>-5.6401485960479336E-2</v>
      </c>
      <c r="M91" s="296"/>
      <c r="N91" s="296"/>
      <c r="O91" s="296"/>
      <c r="P91" s="167"/>
      <c r="Q91" s="199"/>
      <c r="R91" s="77"/>
      <c r="S91" s="77"/>
    </row>
    <row r="92" spans="1:19" ht="12.75" customHeight="1">
      <c r="A92" s="113" t="s">
        <v>1346</v>
      </c>
      <c r="B92" s="194" t="s">
        <v>1347</v>
      </c>
      <c r="C92" s="439" t="s">
        <v>1348</v>
      </c>
      <c r="D92" s="439" t="s">
        <v>1094</v>
      </c>
      <c r="E92" s="114" t="s">
        <v>1253</v>
      </c>
      <c r="F92" s="114" t="s">
        <v>1231</v>
      </c>
      <c r="G92" s="114" t="s">
        <v>1286</v>
      </c>
      <c r="H92" s="441">
        <v>15628760.33</v>
      </c>
      <c r="I92" s="442">
        <v>716.04378873984467</v>
      </c>
      <c r="J92" s="443">
        <v>-1.4011024204622746E-2</v>
      </c>
      <c r="K92" s="443">
        <v>-7.2132219913841888E-3</v>
      </c>
      <c r="L92" s="443">
        <v>-8.7505435779887675E-3</v>
      </c>
      <c r="M92" s="296"/>
      <c r="N92" s="296"/>
      <c r="O92" s="296"/>
      <c r="P92" s="167"/>
      <c r="Q92" s="199"/>
      <c r="R92" s="77"/>
      <c r="S92" s="77"/>
    </row>
    <row r="93" spans="1:19" ht="12.75" customHeight="1">
      <c r="A93" s="113" t="s">
        <v>1349</v>
      </c>
      <c r="B93" s="194">
        <v>61515780704</v>
      </c>
      <c r="C93" s="439" t="s">
        <v>1350</v>
      </c>
      <c r="D93" s="439" t="s">
        <v>1094</v>
      </c>
      <c r="E93" s="114" t="s">
        <v>1243</v>
      </c>
      <c r="F93" s="114" t="s">
        <v>1231</v>
      </c>
      <c r="G93" s="114" t="s">
        <v>1240</v>
      </c>
      <c r="H93" s="441">
        <v>284567527.13999999</v>
      </c>
      <c r="I93" s="442">
        <v>132.91467135454374</v>
      </c>
      <c r="J93" s="443">
        <v>-1.2485209203162984E-2</v>
      </c>
      <c r="K93" s="443">
        <v>-2.1715807084559113E-3</v>
      </c>
      <c r="L93" s="443">
        <v>-2.0717797764617796E-3</v>
      </c>
      <c r="M93" s="296"/>
      <c r="N93" s="296"/>
      <c r="O93" s="296"/>
      <c r="P93" s="167"/>
      <c r="Q93" s="199"/>
      <c r="R93" s="77"/>
      <c r="S93" s="77"/>
    </row>
    <row r="94" spans="1:19" ht="12.75" customHeight="1">
      <c r="A94" s="113" t="s">
        <v>1351</v>
      </c>
      <c r="B94" s="194">
        <v>16128752508</v>
      </c>
      <c r="C94" s="439" t="s">
        <v>1352</v>
      </c>
      <c r="D94" s="439" t="s">
        <v>1094</v>
      </c>
      <c r="E94" s="114" t="s">
        <v>1239</v>
      </c>
      <c r="F94" s="114" t="s">
        <v>1231</v>
      </c>
      <c r="G94" s="114" t="s">
        <v>1236</v>
      </c>
      <c r="H94" s="441">
        <v>63979728.609999999</v>
      </c>
      <c r="I94" s="442">
        <v>109.58419276138723</v>
      </c>
      <c r="J94" s="443">
        <v>-1.5111872725446784E-2</v>
      </c>
      <c r="K94" s="443">
        <v>-3.7482601736910537E-2</v>
      </c>
      <c r="L94" s="443">
        <v>-4.2050339816650739E-2</v>
      </c>
      <c r="M94" s="296"/>
      <c r="N94" s="296"/>
      <c r="O94" s="296"/>
      <c r="P94" s="167"/>
      <c r="Q94" s="199"/>
      <c r="R94" s="77"/>
      <c r="S94" s="77"/>
    </row>
    <row r="95" spans="1:19" ht="12.75" customHeight="1">
      <c r="A95" s="113" t="s">
        <v>1370</v>
      </c>
      <c r="B95" s="194">
        <v>89187481269</v>
      </c>
      <c r="C95" s="439" t="s">
        <v>1371</v>
      </c>
      <c r="D95" s="439" t="s">
        <v>1372</v>
      </c>
      <c r="E95" s="114" t="s">
        <v>1253</v>
      </c>
      <c r="F95" s="114" t="s">
        <v>1231</v>
      </c>
      <c r="G95" s="114" t="s">
        <v>1236</v>
      </c>
      <c r="H95" s="441">
        <v>149264783.04570001</v>
      </c>
      <c r="I95" s="442">
        <v>818.09233185659571</v>
      </c>
      <c r="J95" s="443">
        <v>-4.7311596096597075E-2</v>
      </c>
      <c r="K95" s="443">
        <v>-1.5478496068310754E-2</v>
      </c>
      <c r="L95" s="443">
        <v>-2.4853913615945467E-2</v>
      </c>
      <c r="M95" s="296"/>
      <c r="N95" s="296"/>
      <c r="O95" s="296"/>
      <c r="P95" s="167"/>
      <c r="Q95" s="199"/>
      <c r="R95" s="77"/>
      <c r="S95" s="77"/>
    </row>
    <row r="96" spans="1:19" ht="12.75" customHeight="1">
      <c r="A96" s="113" t="s">
        <v>1373</v>
      </c>
      <c r="B96" s="194" t="s">
        <v>1374</v>
      </c>
      <c r="C96" s="439" t="s">
        <v>1375</v>
      </c>
      <c r="D96" s="439" t="s">
        <v>1372</v>
      </c>
      <c r="E96" s="114" t="s">
        <v>1243</v>
      </c>
      <c r="F96" s="114" t="s">
        <v>1231</v>
      </c>
      <c r="G96" s="114" t="s">
        <v>1236</v>
      </c>
      <c r="H96" s="441">
        <v>339724541.366</v>
      </c>
      <c r="I96" s="442">
        <v>796.45087237849884</v>
      </c>
      <c r="J96" s="443">
        <v>-0.10615763109436771</v>
      </c>
      <c r="K96" s="443">
        <v>-3.9980217333407619E-2</v>
      </c>
      <c r="L96" s="443">
        <v>-5.5239646363320793E-2</v>
      </c>
      <c r="M96" s="296"/>
      <c r="N96" s="296"/>
      <c r="O96" s="296"/>
      <c r="P96" s="167"/>
      <c r="Q96" s="199"/>
      <c r="R96" s="77"/>
      <c r="S96" s="77"/>
    </row>
    <row r="97" spans="1:19" ht="12.75" customHeight="1">
      <c r="A97" s="113" t="s">
        <v>1376</v>
      </c>
      <c r="B97" s="194">
        <v>27751007165</v>
      </c>
      <c r="C97" s="439" t="s">
        <v>1377</v>
      </c>
      <c r="D97" s="439" t="s">
        <v>1372</v>
      </c>
      <c r="E97" s="114" t="s">
        <v>1243</v>
      </c>
      <c r="F97" s="114" t="s">
        <v>1231</v>
      </c>
      <c r="G97" s="114" t="s">
        <v>1236</v>
      </c>
      <c r="H97" s="441">
        <v>33106366.030499998</v>
      </c>
      <c r="I97" s="442">
        <v>767.07549374789403</v>
      </c>
      <c r="J97" s="443">
        <v>-2.4820724448608611E-2</v>
      </c>
      <c r="K97" s="443">
        <v>-2.6179239557379441E-2</v>
      </c>
      <c r="L97" s="443">
        <v>-3.483812609341963E-2</v>
      </c>
      <c r="M97" s="296"/>
      <c r="N97" s="296"/>
      <c r="O97" s="296"/>
      <c r="P97" s="167"/>
      <c r="Q97" s="199"/>
      <c r="R97" s="77"/>
      <c r="S97" s="77"/>
    </row>
    <row r="98" spans="1:19" ht="12.75" customHeight="1">
      <c r="A98" s="136" t="s">
        <v>1378</v>
      </c>
      <c r="B98" s="194">
        <v>20010251059</v>
      </c>
      <c r="C98" s="439" t="s">
        <v>1379</v>
      </c>
      <c r="D98" s="439" t="s">
        <v>1372</v>
      </c>
      <c r="E98" s="114" t="s">
        <v>1243</v>
      </c>
      <c r="F98" s="114" t="s">
        <v>1231</v>
      </c>
      <c r="G98" s="114" t="s">
        <v>1236</v>
      </c>
      <c r="H98" s="441">
        <v>224446070.98109999</v>
      </c>
      <c r="I98" s="442">
        <v>795.19177257402316</v>
      </c>
      <c r="J98" s="443">
        <v>-8.6641049593202846E-2</v>
      </c>
      <c r="K98" s="443">
        <v>-1.1507317582952203E-2</v>
      </c>
      <c r="L98" s="443">
        <v>-1.4947373855544899E-2</v>
      </c>
      <c r="M98" s="296"/>
      <c r="N98" s="296"/>
      <c r="O98" s="296"/>
      <c r="P98" s="167"/>
      <c r="Q98" s="199"/>
      <c r="R98" s="77"/>
      <c r="S98" s="77"/>
    </row>
    <row r="99" spans="1:19" ht="12.75" customHeight="1">
      <c r="A99" s="136" t="s">
        <v>1380</v>
      </c>
      <c r="B99" s="194" t="s">
        <v>1381</v>
      </c>
      <c r="C99" s="439" t="s">
        <v>1382</v>
      </c>
      <c r="D99" s="439" t="s">
        <v>1372</v>
      </c>
      <c r="E99" s="114" t="s">
        <v>1243</v>
      </c>
      <c r="F99" s="114" t="s">
        <v>1231</v>
      </c>
      <c r="G99" s="114" t="s">
        <v>1240</v>
      </c>
      <c r="H99" s="441">
        <v>210144578.12889999</v>
      </c>
      <c r="I99" s="442">
        <v>102.14191245589791</v>
      </c>
      <c r="J99" s="443">
        <v>-8.4852472366590659E-2</v>
      </c>
      <c r="K99" s="443">
        <v>-1.1111053639596191E-2</v>
      </c>
      <c r="L99" s="443">
        <v>-1.3341558081796601E-2</v>
      </c>
      <c r="M99" s="296"/>
      <c r="N99" s="296"/>
      <c r="O99" s="296"/>
      <c r="P99" s="167"/>
      <c r="Q99" s="199"/>
      <c r="R99" s="77"/>
      <c r="S99" s="77"/>
    </row>
    <row r="100" spans="1:19" ht="12.75" customHeight="1">
      <c r="A100" s="113" t="s">
        <v>1383</v>
      </c>
      <c r="B100" s="194" t="s">
        <v>1384</v>
      </c>
      <c r="C100" s="439" t="s">
        <v>1385</v>
      </c>
      <c r="D100" s="439" t="s">
        <v>1372</v>
      </c>
      <c r="E100" s="114" t="s">
        <v>1243</v>
      </c>
      <c r="F100" s="114" t="s">
        <v>1231</v>
      </c>
      <c r="G100" s="114" t="s">
        <v>1286</v>
      </c>
      <c r="H100" s="441">
        <v>108323058.43340001</v>
      </c>
      <c r="I100" s="442">
        <v>682.37514768639312</v>
      </c>
      <c r="J100" s="443">
        <v>-0.14603708465475229</v>
      </c>
      <c r="K100" s="443">
        <v>-8.1454063387178532E-3</v>
      </c>
      <c r="L100" s="443">
        <v>-1.4301021415495274E-2</v>
      </c>
      <c r="M100" s="296"/>
      <c r="N100" s="296"/>
      <c r="O100" s="296"/>
      <c r="P100" s="167"/>
      <c r="Q100" s="199"/>
      <c r="R100" s="77"/>
      <c r="S100" s="77"/>
    </row>
    <row r="101" spans="1:19" s="267" customFormat="1" ht="12.75" customHeight="1">
      <c r="A101" s="113" t="s">
        <v>1386</v>
      </c>
      <c r="B101" s="194" t="s">
        <v>1387</v>
      </c>
      <c r="C101" s="439" t="s">
        <v>1388</v>
      </c>
      <c r="D101" s="439" t="s">
        <v>1372</v>
      </c>
      <c r="E101" s="114" t="s">
        <v>1259</v>
      </c>
      <c r="F101" s="114" t="s">
        <v>1231</v>
      </c>
      <c r="G101" s="114" t="s">
        <v>1236</v>
      </c>
      <c r="H101" s="441">
        <v>3915207.9084999999</v>
      </c>
      <c r="I101" s="442">
        <v>712.48851771532736</v>
      </c>
      <c r="J101" s="443">
        <v>-0.29590716478340073</v>
      </c>
      <c r="K101" s="443">
        <v>-2.2834962352985211E-2</v>
      </c>
      <c r="L101" s="443">
        <v>-3.233052432257677E-2</v>
      </c>
      <c r="M101" s="296"/>
      <c r="N101" s="296"/>
      <c r="O101" s="296"/>
      <c r="P101" s="167"/>
      <c r="Q101" s="199"/>
      <c r="R101" s="77"/>
      <c r="S101" s="77"/>
    </row>
    <row r="102" spans="1:19" s="267" customFormat="1" ht="12.75" customHeight="1">
      <c r="A102" s="113" t="s">
        <v>1391</v>
      </c>
      <c r="B102" s="194">
        <v>79301865686</v>
      </c>
      <c r="C102" s="439" t="s">
        <v>1392</v>
      </c>
      <c r="D102" s="439" t="s">
        <v>1372</v>
      </c>
      <c r="E102" s="114" t="s">
        <v>1253</v>
      </c>
      <c r="F102" s="114" t="s">
        <v>1231</v>
      </c>
      <c r="G102" s="114" t="s">
        <v>1236</v>
      </c>
      <c r="H102" s="441">
        <v>122615494.2904</v>
      </c>
      <c r="I102" s="442">
        <v>920.79035046121714</v>
      </c>
      <c r="J102" s="443">
        <v>4.3343818496697217E-3</v>
      </c>
      <c r="K102" s="443">
        <v>2.2606707210071075E-3</v>
      </c>
      <c r="L102" s="443">
        <v>-7.8333635008805969E-3</v>
      </c>
      <c r="M102" s="296"/>
      <c r="N102" s="296"/>
      <c r="O102" s="296"/>
      <c r="P102" s="167"/>
      <c r="Q102" s="199"/>
      <c r="R102" s="77"/>
      <c r="S102" s="77"/>
    </row>
    <row r="103" spans="1:19" s="267" customFormat="1" ht="12.75" customHeight="1">
      <c r="A103" s="113" t="s">
        <v>1550</v>
      </c>
      <c r="B103" s="194" t="s">
        <v>1389</v>
      </c>
      <c r="C103" s="439" t="s">
        <v>1390</v>
      </c>
      <c r="D103" s="439" t="s">
        <v>1372</v>
      </c>
      <c r="E103" s="114" t="s">
        <v>1259</v>
      </c>
      <c r="F103" s="114" t="s">
        <v>1231</v>
      </c>
      <c r="G103" s="114" t="s">
        <v>1236</v>
      </c>
      <c r="H103" s="441">
        <v>27483800.8728</v>
      </c>
      <c r="I103" s="442">
        <v>944.60468178809936</v>
      </c>
      <c r="J103" s="443">
        <v>-8.3081906469115063E-2</v>
      </c>
      <c r="K103" s="443">
        <v>-3.336836829324874E-2</v>
      </c>
      <c r="L103" s="443">
        <v>-0.10855326665741616</v>
      </c>
      <c r="M103" s="296"/>
      <c r="N103" s="296"/>
      <c r="O103" s="296"/>
      <c r="P103" s="167"/>
      <c r="Q103" s="199"/>
      <c r="R103" s="77"/>
      <c r="S103" s="77"/>
    </row>
    <row r="104" spans="1:19" s="267" customFormat="1" ht="12.75" customHeight="1">
      <c r="A104" s="113" t="s">
        <v>1393</v>
      </c>
      <c r="B104" s="194" t="s">
        <v>1394</v>
      </c>
      <c r="C104" s="439" t="s">
        <v>1395</v>
      </c>
      <c r="D104" s="439" t="s">
        <v>1372</v>
      </c>
      <c r="E104" s="114" t="s">
        <v>1259</v>
      </c>
      <c r="F104" s="114" t="s">
        <v>1231</v>
      </c>
      <c r="G104" s="114" t="s">
        <v>1236</v>
      </c>
      <c r="H104" s="441">
        <v>243924898.63029999</v>
      </c>
      <c r="I104" s="442">
        <v>804.15766903356632</v>
      </c>
      <c r="J104" s="443">
        <v>-9.9992297275091624E-2</v>
      </c>
      <c r="K104" s="443">
        <v>-2.7019918034172141E-2</v>
      </c>
      <c r="L104" s="443">
        <v>-6.943222171107899E-2</v>
      </c>
      <c r="M104" s="296"/>
      <c r="N104" s="296"/>
      <c r="O104" s="296"/>
      <c r="P104" s="167"/>
      <c r="Q104" s="199"/>
      <c r="R104" s="77"/>
      <c r="S104" s="77"/>
    </row>
    <row r="105" spans="1:19" s="267" customFormat="1" ht="12.75" customHeight="1">
      <c r="A105" s="113" t="s">
        <v>1473</v>
      </c>
      <c r="B105" s="194" t="s">
        <v>1474</v>
      </c>
      <c r="C105" s="439" t="s">
        <v>1475</v>
      </c>
      <c r="D105" s="439" t="s">
        <v>1372</v>
      </c>
      <c r="E105" s="114" t="s">
        <v>1243</v>
      </c>
      <c r="F105" s="114" t="s">
        <v>1231</v>
      </c>
      <c r="G105" s="114" t="s">
        <v>1286</v>
      </c>
      <c r="H105" s="441">
        <v>23460339.094700001</v>
      </c>
      <c r="I105" s="442">
        <v>657.9863265377893</v>
      </c>
      <c r="J105" s="443">
        <v>-7.0757672816742501E-3</v>
      </c>
      <c r="K105" s="443">
        <v>-5.1720473286664959E-3</v>
      </c>
      <c r="L105" s="443">
        <v>-2.0453404177031898E-2</v>
      </c>
      <c r="M105" s="296"/>
      <c r="N105" s="296"/>
      <c r="O105" s="296"/>
      <c r="P105" s="167"/>
      <c r="Q105" s="199"/>
      <c r="R105" s="77"/>
      <c r="S105" s="77"/>
    </row>
    <row r="106" spans="1:19" s="267" customFormat="1" ht="12.75" customHeight="1">
      <c r="A106" s="113" t="s">
        <v>1396</v>
      </c>
      <c r="B106" s="194" t="s">
        <v>1397</v>
      </c>
      <c r="C106" s="439" t="s">
        <v>1398</v>
      </c>
      <c r="D106" s="439" t="s">
        <v>1372</v>
      </c>
      <c r="E106" s="114" t="s">
        <v>1253</v>
      </c>
      <c r="F106" s="114" t="s">
        <v>1231</v>
      </c>
      <c r="G106" s="114" t="s">
        <v>1236</v>
      </c>
      <c r="H106" s="441">
        <v>116512263.0793</v>
      </c>
      <c r="I106" s="442">
        <v>734.23491356365469</v>
      </c>
      <c r="J106" s="443">
        <v>-3.1681533588879818E-2</v>
      </c>
      <c r="K106" s="443">
        <v>-1.6525785230114276E-2</v>
      </c>
      <c r="L106" s="443">
        <v>-2.4371049632094466E-2</v>
      </c>
      <c r="M106" s="296"/>
      <c r="N106" s="296"/>
      <c r="O106" s="296"/>
      <c r="P106" s="167"/>
      <c r="Q106" s="199"/>
      <c r="R106" s="77"/>
      <c r="S106" s="77"/>
    </row>
    <row r="107" spans="1:19" s="267" customFormat="1" ht="12.75" customHeight="1">
      <c r="A107" s="113" t="s">
        <v>1399</v>
      </c>
      <c r="B107" s="194">
        <v>37884602446</v>
      </c>
      <c r="C107" s="439" t="s">
        <v>1400</v>
      </c>
      <c r="D107" s="439" t="s">
        <v>80</v>
      </c>
      <c r="E107" s="114" t="s">
        <v>1235</v>
      </c>
      <c r="F107" s="114" t="s">
        <v>1231</v>
      </c>
      <c r="G107" s="114" t="s">
        <v>1240</v>
      </c>
      <c r="H107" s="441">
        <v>162296957.98629999</v>
      </c>
      <c r="I107" s="442">
        <v>119.47972114151887</v>
      </c>
      <c r="J107" s="443">
        <v>-0.17930342151720624</v>
      </c>
      <c r="K107" s="443">
        <v>-0.13088576007892139</v>
      </c>
      <c r="L107" s="443">
        <v>-0.13672137796089168</v>
      </c>
      <c r="M107" s="296"/>
      <c r="N107" s="296"/>
      <c r="O107" s="296"/>
      <c r="P107" s="167"/>
      <c r="Q107" s="199"/>
      <c r="R107" s="77"/>
      <c r="S107" s="77"/>
    </row>
    <row r="108" spans="1:19" s="267" customFormat="1" ht="12.75" customHeight="1">
      <c r="A108" s="113" t="s">
        <v>1476</v>
      </c>
      <c r="B108" s="194" t="s">
        <v>1401</v>
      </c>
      <c r="C108" s="439" t="s">
        <v>1402</v>
      </c>
      <c r="D108" s="439" t="s">
        <v>80</v>
      </c>
      <c r="E108" s="114" t="s">
        <v>1243</v>
      </c>
      <c r="F108" s="114" t="s">
        <v>1231</v>
      </c>
      <c r="G108" s="114" t="s">
        <v>1286</v>
      </c>
      <c r="H108" s="441">
        <v>90970113.280399993</v>
      </c>
      <c r="I108" s="442">
        <v>735.03375892569898</v>
      </c>
      <c r="J108" s="443">
        <v>-9.7952683504596294E-3</v>
      </c>
      <c r="K108" s="443">
        <v>-6.8849248991947887E-3</v>
      </c>
      <c r="L108" s="443">
        <v>-1.5086064557771395E-2</v>
      </c>
      <c r="M108" s="296"/>
      <c r="N108" s="296"/>
      <c r="O108" s="296"/>
      <c r="P108" s="167"/>
      <c r="Q108" s="199"/>
      <c r="R108" s="77"/>
      <c r="S108" s="77"/>
    </row>
    <row r="109" spans="1:19" s="267" customFormat="1" ht="12.75" customHeight="1">
      <c r="A109" s="113" t="s">
        <v>1403</v>
      </c>
      <c r="B109" s="194">
        <v>94465089647</v>
      </c>
      <c r="C109" s="439" t="s">
        <v>1404</v>
      </c>
      <c r="D109" s="439" t="s">
        <v>80</v>
      </c>
      <c r="E109" s="114" t="s">
        <v>1243</v>
      </c>
      <c r="F109" s="114" t="s">
        <v>1231</v>
      </c>
      <c r="G109" s="114" t="s">
        <v>1236</v>
      </c>
      <c r="H109" s="441">
        <v>1519006128.529</v>
      </c>
      <c r="I109" s="442">
        <v>1504.0150674027575</v>
      </c>
      <c r="J109" s="443">
        <v>-0.12226272871099253</v>
      </c>
      <c r="K109" s="443">
        <v>-4.0238830390888825E-2</v>
      </c>
      <c r="L109" s="443">
        <v>-5.3080774623887383E-2</v>
      </c>
      <c r="M109" s="296"/>
      <c r="N109" s="296"/>
      <c r="O109" s="296"/>
      <c r="P109" s="167"/>
      <c r="Q109" s="199"/>
      <c r="R109" s="77"/>
      <c r="S109" s="77"/>
    </row>
    <row r="110" spans="1:19" s="267" customFormat="1" ht="12.75" customHeight="1">
      <c r="A110" s="113" t="s">
        <v>1405</v>
      </c>
      <c r="B110" s="194">
        <v>78935969676</v>
      </c>
      <c r="C110" s="439" t="s">
        <v>1406</v>
      </c>
      <c r="D110" s="439" t="s">
        <v>80</v>
      </c>
      <c r="E110" s="114" t="s">
        <v>1235</v>
      </c>
      <c r="F110" s="114" t="s">
        <v>1231</v>
      </c>
      <c r="G110" s="114" t="s">
        <v>1236</v>
      </c>
      <c r="H110" s="441">
        <v>71986153.712500006</v>
      </c>
      <c r="I110" s="442">
        <v>791.43872777537331</v>
      </c>
      <c r="J110" s="443">
        <v>-0.10998751441415422</v>
      </c>
      <c r="K110" s="443">
        <v>-6.3657909012670766E-2</v>
      </c>
      <c r="L110" s="443">
        <v>-6.5226198771761057E-2</v>
      </c>
      <c r="M110" s="296"/>
      <c r="N110" s="296"/>
      <c r="O110" s="296"/>
      <c r="P110" s="167"/>
      <c r="Q110" s="199"/>
      <c r="R110" s="77"/>
      <c r="S110" s="77"/>
    </row>
    <row r="111" spans="1:19" s="267" customFormat="1" ht="12.75" customHeight="1">
      <c r="A111" s="113" t="s">
        <v>1407</v>
      </c>
      <c r="B111" s="194" t="s">
        <v>1408</v>
      </c>
      <c r="C111" s="439" t="s">
        <v>1409</v>
      </c>
      <c r="D111" s="439" t="s">
        <v>80</v>
      </c>
      <c r="E111" s="114" t="s">
        <v>1253</v>
      </c>
      <c r="F111" s="114" t="s">
        <v>1231</v>
      </c>
      <c r="G111" s="114" t="s">
        <v>1236</v>
      </c>
      <c r="H111" s="441">
        <v>64407363.107600003</v>
      </c>
      <c r="I111" s="442">
        <v>809.50606596300179</v>
      </c>
      <c r="J111" s="443">
        <v>-4.5382068235129136E-3</v>
      </c>
      <c r="K111" s="443">
        <v>-6.4660237043452362E-3</v>
      </c>
      <c r="L111" s="443">
        <v>-8.4567681166097808E-3</v>
      </c>
      <c r="M111" s="296"/>
      <c r="N111" s="296"/>
      <c r="O111" s="296"/>
      <c r="P111" s="167"/>
      <c r="Q111" s="199"/>
      <c r="R111" s="77"/>
      <c r="S111" s="77"/>
    </row>
    <row r="112" spans="1:19" s="267" customFormat="1" ht="12.75" customHeight="1">
      <c r="A112" s="113" t="s">
        <v>1410</v>
      </c>
      <c r="B112" s="194" t="s">
        <v>1411</v>
      </c>
      <c r="C112" s="439" t="s">
        <v>1412</v>
      </c>
      <c r="D112" s="439" t="s">
        <v>80</v>
      </c>
      <c r="E112" s="114" t="s">
        <v>1253</v>
      </c>
      <c r="F112" s="114" t="s">
        <v>1231</v>
      </c>
      <c r="G112" s="114" t="s">
        <v>1286</v>
      </c>
      <c r="H112" s="441">
        <v>99276119.329500005</v>
      </c>
      <c r="I112" s="442">
        <v>727.9150280951319</v>
      </c>
      <c r="J112" s="443">
        <v>-1.2587693960336765E-2</v>
      </c>
      <c r="K112" s="443">
        <v>-8.470225768759887E-3</v>
      </c>
      <c r="L112" s="443">
        <v>-1.7551395284773119E-2</v>
      </c>
      <c r="M112" s="296"/>
      <c r="N112" s="296"/>
      <c r="O112" s="296"/>
      <c r="P112" s="167"/>
      <c r="Q112" s="199"/>
      <c r="R112" s="77"/>
      <c r="S112" s="77"/>
    </row>
    <row r="113" spans="1:19" s="267" customFormat="1" ht="12.75" customHeight="1">
      <c r="A113" s="113" t="s">
        <v>1413</v>
      </c>
      <c r="B113" s="194">
        <v>35313366580</v>
      </c>
      <c r="C113" s="439" t="s">
        <v>1414</v>
      </c>
      <c r="D113" s="439" t="s">
        <v>80</v>
      </c>
      <c r="E113" s="114" t="s">
        <v>1243</v>
      </c>
      <c r="F113" s="114" t="s">
        <v>1415</v>
      </c>
      <c r="G113" s="114" t="s">
        <v>1236</v>
      </c>
      <c r="H113" s="441">
        <v>178063128.04800001</v>
      </c>
      <c r="I113" s="442">
        <v>1145.5020999999999</v>
      </c>
      <c r="J113" s="443">
        <v>4.3492548583966117E-2</v>
      </c>
      <c r="K113" s="443">
        <v>-7.9051798434037757E-5</v>
      </c>
      <c r="L113" s="443">
        <v>-8.6618694459694723E-5</v>
      </c>
      <c r="M113" s="296"/>
      <c r="N113" s="296"/>
      <c r="O113" s="296"/>
      <c r="P113" s="167"/>
      <c r="Q113" s="199"/>
      <c r="R113" s="77"/>
      <c r="S113" s="77"/>
    </row>
    <row r="114" spans="1:19" s="267" customFormat="1" ht="12.75" customHeight="1">
      <c r="A114" s="113" t="s">
        <v>1231</v>
      </c>
      <c r="B114" s="194" t="s">
        <v>1231</v>
      </c>
      <c r="C114" s="439" t="s">
        <v>1231</v>
      </c>
      <c r="D114" s="439" t="s">
        <v>1231</v>
      </c>
      <c r="E114" s="114" t="s">
        <v>1231</v>
      </c>
      <c r="F114" s="114" t="s">
        <v>1416</v>
      </c>
      <c r="G114" s="114" t="s">
        <v>1236</v>
      </c>
      <c r="H114" s="441">
        <v>874449111.60420001</v>
      </c>
      <c r="I114" s="442">
        <v>1145.5020999999999</v>
      </c>
      <c r="J114" s="443">
        <v>-1.6254496559799936E-3</v>
      </c>
      <c r="K114" s="443">
        <v>-7.9051798434037757E-5</v>
      </c>
      <c r="L114" s="443">
        <v>-8.6618694459694723E-5</v>
      </c>
      <c r="M114" s="296"/>
      <c r="N114" s="296"/>
      <c r="O114" s="296"/>
      <c r="P114" s="167"/>
      <c r="Q114" s="199"/>
      <c r="R114" s="77"/>
      <c r="S114" s="77"/>
    </row>
    <row r="115" spans="1:19" s="267" customFormat="1" ht="12.75" customHeight="1">
      <c r="A115" s="113" t="s">
        <v>1417</v>
      </c>
      <c r="B115" s="194">
        <v>41002460007</v>
      </c>
      <c r="C115" s="439" t="s">
        <v>1418</v>
      </c>
      <c r="D115" s="439" t="s">
        <v>80</v>
      </c>
      <c r="E115" s="114" t="s">
        <v>1235</v>
      </c>
      <c r="F115" s="114" t="s">
        <v>1231</v>
      </c>
      <c r="G115" s="114" t="s">
        <v>1236</v>
      </c>
      <c r="H115" s="441">
        <v>313181767.8563</v>
      </c>
      <c r="I115" s="442">
        <v>1230.7694260943322</v>
      </c>
      <c r="J115" s="443">
        <v>-6.6208780768526876E-2</v>
      </c>
      <c r="K115" s="443">
        <v>-3.0203206486781653E-2</v>
      </c>
      <c r="L115" s="443">
        <v>-0.11590405242097435</v>
      </c>
      <c r="M115" s="296"/>
      <c r="N115" s="296"/>
      <c r="O115" s="296"/>
      <c r="P115" s="167"/>
      <c r="Q115" s="199"/>
      <c r="R115" s="77"/>
      <c r="S115" s="77"/>
    </row>
    <row r="116" spans="1:19" s="267" customFormat="1" ht="12.75" customHeight="1">
      <c r="A116" s="113" t="s">
        <v>1419</v>
      </c>
      <c r="B116" s="194">
        <v>58320210450</v>
      </c>
      <c r="C116" s="439" t="s">
        <v>1420</v>
      </c>
      <c r="D116" s="439" t="s">
        <v>80</v>
      </c>
      <c r="E116" s="114" t="s">
        <v>1253</v>
      </c>
      <c r="F116" s="114" t="s">
        <v>1231</v>
      </c>
      <c r="G116" s="114" t="s">
        <v>1236</v>
      </c>
      <c r="H116" s="441">
        <v>25712847.788699999</v>
      </c>
      <c r="I116" s="442">
        <v>932.00387062813672</v>
      </c>
      <c r="J116" s="443">
        <v>-3.9740267076050384E-2</v>
      </c>
      <c r="K116" s="443">
        <v>-3.2279778550651672E-2</v>
      </c>
      <c r="L116" s="443">
        <v>-5.8937140317417369E-2</v>
      </c>
      <c r="M116" s="296"/>
      <c r="N116" s="296"/>
      <c r="O116" s="296"/>
      <c r="P116" s="167"/>
      <c r="Q116" s="199"/>
      <c r="R116" s="77"/>
      <c r="S116" s="77"/>
    </row>
    <row r="117" spans="1:19" s="267" customFormat="1" ht="12.75" customHeight="1">
      <c r="A117" s="113" t="s">
        <v>1421</v>
      </c>
      <c r="B117" s="194">
        <v>31982273976</v>
      </c>
      <c r="C117" s="439" t="s">
        <v>1422</v>
      </c>
      <c r="D117" s="439" t="s">
        <v>80</v>
      </c>
      <c r="E117" s="114" t="s">
        <v>1253</v>
      </c>
      <c r="F117" s="114" t="s">
        <v>1231</v>
      </c>
      <c r="G117" s="114" t="s">
        <v>1236</v>
      </c>
      <c r="H117" s="441">
        <v>27463061.252099998</v>
      </c>
      <c r="I117" s="442">
        <v>991.7092651940394</v>
      </c>
      <c r="J117" s="443">
        <v>-7.6470614925809866E-3</v>
      </c>
      <c r="K117" s="443">
        <v>-3.2711288042615472E-2</v>
      </c>
      <c r="L117" s="443">
        <v>-6.562413381929022E-2</v>
      </c>
      <c r="M117" s="296"/>
      <c r="N117" s="296"/>
      <c r="O117" s="296"/>
      <c r="P117" s="167"/>
      <c r="Q117" s="199"/>
      <c r="R117" s="77"/>
      <c r="S117" s="77"/>
    </row>
    <row r="118" spans="1:19" s="267" customFormat="1" ht="12.75" customHeight="1">
      <c r="A118" s="113" t="s">
        <v>1423</v>
      </c>
      <c r="B118" s="194" t="s">
        <v>1424</v>
      </c>
      <c r="C118" s="439" t="s">
        <v>1425</v>
      </c>
      <c r="D118" s="439" t="s">
        <v>80</v>
      </c>
      <c r="E118" s="114" t="s">
        <v>1253</v>
      </c>
      <c r="F118" s="114" t="s">
        <v>1231</v>
      </c>
      <c r="G118" s="114" t="s">
        <v>1236</v>
      </c>
      <c r="H118" s="441">
        <v>18319415.6844</v>
      </c>
      <c r="I118" s="442">
        <v>1025.2966197080575</v>
      </c>
      <c r="J118" s="443">
        <v>-8.2544803019770741E-2</v>
      </c>
      <c r="K118" s="443">
        <v>-3.9657454924631019E-2</v>
      </c>
      <c r="L118" s="443">
        <v>-7.7882127144771718E-2</v>
      </c>
      <c r="M118" s="296"/>
      <c r="N118" s="296"/>
      <c r="O118" s="296"/>
      <c r="P118" s="167"/>
      <c r="Q118" s="199"/>
      <c r="R118" s="77"/>
      <c r="S118" s="77"/>
    </row>
    <row r="119" spans="1:19" s="267" customFormat="1" ht="12.75" customHeight="1">
      <c r="A119" s="113" t="s">
        <v>1426</v>
      </c>
      <c r="B119" s="194">
        <v>40820433166</v>
      </c>
      <c r="C119" s="439" t="s">
        <v>1427</v>
      </c>
      <c r="D119" s="439" t="s">
        <v>80</v>
      </c>
      <c r="E119" s="114" t="s">
        <v>1253</v>
      </c>
      <c r="F119" s="114" t="s">
        <v>1231</v>
      </c>
      <c r="G119" s="114" t="s">
        <v>1236</v>
      </c>
      <c r="H119" s="441">
        <v>11665875.107799999</v>
      </c>
      <c r="I119" s="442">
        <v>1029.1617967734101</v>
      </c>
      <c r="J119" s="443">
        <v>-5.3219461049283323E-2</v>
      </c>
      <c r="K119" s="443">
        <v>-3.8569860283375945E-2</v>
      </c>
      <c r="L119" s="443">
        <v>-7.8310472017029786E-2</v>
      </c>
      <c r="M119" s="296"/>
      <c r="N119" s="296"/>
      <c r="O119" s="296"/>
      <c r="P119" s="167"/>
      <c r="Q119" s="199"/>
      <c r="R119" s="77"/>
      <c r="S119" s="77"/>
    </row>
    <row r="120" spans="1:19" s="267" customFormat="1" ht="12.75" customHeight="1">
      <c r="A120" s="113" t="s">
        <v>1428</v>
      </c>
      <c r="B120" s="194" t="s">
        <v>1429</v>
      </c>
      <c r="C120" s="439" t="s">
        <v>1430</v>
      </c>
      <c r="D120" s="439" t="s">
        <v>80</v>
      </c>
      <c r="E120" s="114" t="s">
        <v>1243</v>
      </c>
      <c r="F120" s="114" t="s">
        <v>1231</v>
      </c>
      <c r="G120" s="114" t="s">
        <v>1236</v>
      </c>
      <c r="H120" s="441">
        <v>165093893.5862</v>
      </c>
      <c r="I120" s="442">
        <v>768.49934106424678</v>
      </c>
      <c r="J120" s="443">
        <v>-7.1717655205346453E-2</v>
      </c>
      <c r="K120" s="443">
        <v>-3.623205532897833E-2</v>
      </c>
      <c r="L120" s="443">
        <v>-4.3893269711025473E-2</v>
      </c>
      <c r="M120" s="296"/>
      <c r="N120" s="296"/>
      <c r="O120" s="296"/>
      <c r="P120" s="167"/>
      <c r="Q120" s="199"/>
      <c r="R120" s="77"/>
      <c r="S120" s="77"/>
    </row>
    <row r="121" spans="1:19" s="267" customFormat="1" ht="12.75" customHeight="1">
      <c r="A121" s="113" t="s">
        <v>1431</v>
      </c>
      <c r="B121" s="194">
        <v>84643903663</v>
      </c>
      <c r="C121" s="439" t="s">
        <v>1432</v>
      </c>
      <c r="D121" s="439" t="s">
        <v>80</v>
      </c>
      <c r="E121" s="114" t="s">
        <v>1239</v>
      </c>
      <c r="F121" s="114" t="s">
        <v>1231</v>
      </c>
      <c r="G121" s="114" t="s">
        <v>1236</v>
      </c>
      <c r="H121" s="441">
        <v>308553689.53299999</v>
      </c>
      <c r="I121" s="442">
        <v>1334.6071776900601</v>
      </c>
      <c r="J121" s="443">
        <v>-0.14646367063252408</v>
      </c>
      <c r="K121" s="443">
        <v>-5.2891318145561028E-2</v>
      </c>
      <c r="L121" s="443">
        <v>-7.1248014015931949E-2</v>
      </c>
      <c r="M121" s="296"/>
      <c r="N121" s="296"/>
      <c r="O121" s="296"/>
      <c r="P121" s="167"/>
      <c r="Q121" s="199"/>
      <c r="R121" s="77"/>
      <c r="S121" s="77"/>
    </row>
    <row r="122" spans="1:19" s="267" customFormat="1" ht="12.75" customHeight="1">
      <c r="A122" s="113" t="s">
        <v>1433</v>
      </c>
      <c r="B122" s="194" t="s">
        <v>1434</v>
      </c>
      <c r="C122" s="439" t="s">
        <v>1435</v>
      </c>
      <c r="D122" s="439" t="s">
        <v>80</v>
      </c>
      <c r="E122" s="114" t="s">
        <v>1253</v>
      </c>
      <c r="F122" s="114" t="s">
        <v>1231</v>
      </c>
      <c r="G122" s="114" t="s">
        <v>1236</v>
      </c>
      <c r="H122" s="441">
        <v>59752633.663900003</v>
      </c>
      <c r="I122" s="442">
        <v>840.58661840303716</v>
      </c>
      <c r="J122" s="443">
        <v>-4.4119302474365685E-2</v>
      </c>
      <c r="K122" s="443">
        <v>-4.3730336296592065E-2</v>
      </c>
      <c r="L122" s="443">
        <v>-5.9398373743948518E-2</v>
      </c>
      <c r="M122" s="296"/>
      <c r="N122" s="296"/>
      <c r="O122" s="296"/>
      <c r="P122" s="167"/>
      <c r="Q122" s="199"/>
      <c r="R122" s="77"/>
      <c r="S122" s="77"/>
    </row>
    <row r="123" spans="1:19" s="267" customFormat="1" ht="12.75" customHeight="1">
      <c r="A123" s="113" t="s">
        <v>1436</v>
      </c>
      <c r="B123" s="194" t="s">
        <v>1437</v>
      </c>
      <c r="C123" s="439" t="s">
        <v>1438</v>
      </c>
      <c r="D123" s="439" t="s">
        <v>80</v>
      </c>
      <c r="E123" s="114" t="s">
        <v>1253</v>
      </c>
      <c r="F123" s="114" t="s">
        <v>1231</v>
      </c>
      <c r="G123" s="114" t="s">
        <v>1236</v>
      </c>
      <c r="H123" s="441">
        <v>295363588.49479997</v>
      </c>
      <c r="I123" s="442">
        <v>800.87813880112424</v>
      </c>
      <c r="J123" s="443">
        <v>-6.1331313853510983E-3</v>
      </c>
      <c r="K123" s="443">
        <v>-2.4486439051878417E-2</v>
      </c>
      <c r="L123" s="443">
        <v>-6.1443626026277065E-2</v>
      </c>
      <c r="M123" s="296"/>
      <c r="N123" s="296"/>
      <c r="O123" s="296"/>
      <c r="P123" s="167"/>
      <c r="Q123" s="199"/>
      <c r="R123" s="77"/>
      <c r="S123" s="77"/>
    </row>
    <row r="124" spans="1:19" s="267" customFormat="1" ht="12.75" customHeight="1">
      <c r="A124" s="113" t="s">
        <v>1439</v>
      </c>
      <c r="B124" s="194">
        <v>56062339448</v>
      </c>
      <c r="C124" s="439" t="s">
        <v>1440</v>
      </c>
      <c r="D124" s="439" t="s">
        <v>80</v>
      </c>
      <c r="E124" s="114" t="s">
        <v>1243</v>
      </c>
      <c r="F124" s="114" t="s">
        <v>1231</v>
      </c>
      <c r="G124" s="114" t="s">
        <v>1240</v>
      </c>
      <c r="H124" s="441">
        <v>2047863549.2571001</v>
      </c>
      <c r="I124" s="442">
        <v>176.66094107424243</v>
      </c>
      <c r="J124" s="443">
        <v>-3.9599011204073165E-2</v>
      </c>
      <c r="K124" s="443">
        <v>-7.1062640461838633E-4</v>
      </c>
      <c r="L124" s="443">
        <v>-7.2867032456824798E-4</v>
      </c>
      <c r="M124" s="296"/>
      <c r="N124" s="296"/>
      <c r="O124" s="296"/>
      <c r="P124" s="167"/>
      <c r="Q124" s="199"/>
      <c r="R124" s="77"/>
      <c r="S124" s="77"/>
    </row>
    <row r="125" spans="1:19" s="267" customFormat="1" ht="12.75" customHeight="1">
      <c r="A125" s="113" t="s">
        <v>1441</v>
      </c>
      <c r="B125" s="194">
        <v>53751385334</v>
      </c>
      <c r="C125" s="439" t="s">
        <v>1442</v>
      </c>
      <c r="D125" s="439" t="s">
        <v>80</v>
      </c>
      <c r="E125" s="114" t="s">
        <v>1253</v>
      </c>
      <c r="F125" s="114" t="s">
        <v>1231</v>
      </c>
      <c r="G125" s="114" t="s">
        <v>1236</v>
      </c>
      <c r="H125" s="441">
        <v>49282019.553999998</v>
      </c>
      <c r="I125" s="442">
        <v>804.62922418582889</v>
      </c>
      <c r="J125" s="443">
        <v>-7.6821064747063517E-3</v>
      </c>
      <c r="K125" s="443">
        <v>-3.75409975719454E-3</v>
      </c>
      <c r="L125" s="443">
        <v>-4.3990668427583701E-3</v>
      </c>
      <c r="M125" s="296"/>
      <c r="N125" s="296"/>
      <c r="O125" s="296"/>
      <c r="P125" s="167"/>
      <c r="Q125" s="199"/>
      <c r="R125" s="77"/>
      <c r="S125" s="77"/>
    </row>
    <row r="126" spans="1:19" s="267" customFormat="1" ht="12.75" customHeight="1">
      <c r="A126" s="113" t="s">
        <v>1443</v>
      </c>
      <c r="B126" s="194">
        <v>88183360964</v>
      </c>
      <c r="C126" s="439" t="s">
        <v>1444</v>
      </c>
      <c r="D126" s="439" t="s">
        <v>80</v>
      </c>
      <c r="E126" s="114" t="s">
        <v>1235</v>
      </c>
      <c r="F126" s="114" t="s">
        <v>1231</v>
      </c>
      <c r="G126" s="114" t="s">
        <v>1286</v>
      </c>
      <c r="H126" s="441">
        <v>229736064.88420001</v>
      </c>
      <c r="I126" s="442">
        <v>2038.411961688261</v>
      </c>
      <c r="J126" s="443">
        <v>-5.879120448797226E-2</v>
      </c>
      <c r="K126" s="443">
        <v>-2.2184967326076444E-2</v>
      </c>
      <c r="L126" s="443">
        <v>-7.6351114664998776E-2</v>
      </c>
      <c r="M126" s="296"/>
      <c r="N126" s="296"/>
      <c r="O126" s="296"/>
      <c r="P126" s="167"/>
      <c r="Q126" s="199"/>
      <c r="R126" s="77"/>
      <c r="S126" s="77"/>
    </row>
    <row r="127" spans="1:19" ht="18.75" customHeight="1">
      <c r="A127" s="584" t="s">
        <v>420</v>
      </c>
      <c r="B127" s="585"/>
      <c r="C127" s="585"/>
      <c r="D127" s="585"/>
      <c r="E127" s="586"/>
      <c r="F127" s="586"/>
      <c r="G127" s="586"/>
      <c r="H127" s="587">
        <f>SUM(H11:H126)</f>
        <v>18968014746.741203</v>
      </c>
      <c r="I127" s="587"/>
      <c r="J127" s="588">
        <v>-0.10045581437468976</v>
      </c>
      <c r="K127" s="588"/>
      <c r="L127" s="588"/>
      <c r="M127" s="296"/>
      <c r="N127" s="296"/>
      <c r="O127" s="296"/>
      <c r="P127" s="167"/>
    </row>
    <row r="128" spans="1:19" ht="12.75" customHeight="1">
      <c r="A128" s="22" t="s">
        <v>318</v>
      </c>
      <c r="M128" s="167"/>
      <c r="N128" s="167"/>
      <c r="O128" s="167"/>
      <c r="P128" s="167"/>
    </row>
    <row r="129" spans="1:16" s="267" customFormat="1" ht="12.75" customHeight="1">
      <c r="A129" s="22"/>
      <c r="F129" s="228" t="s">
        <v>471</v>
      </c>
      <c r="G129" s="228"/>
      <c r="M129" s="167"/>
      <c r="N129" s="167"/>
      <c r="O129" s="167"/>
      <c r="P129" s="167"/>
    </row>
    <row r="130" spans="1:16" ht="12.75" customHeight="1">
      <c r="A130" s="46" t="s">
        <v>425</v>
      </c>
      <c r="C130" s="227"/>
      <c r="F130" s="228" t="s">
        <v>472</v>
      </c>
      <c r="G130" s="228"/>
      <c r="M130" s="167"/>
      <c r="N130" s="167"/>
      <c r="O130" s="167"/>
      <c r="P130" s="167"/>
    </row>
    <row r="131" spans="1:16" ht="12.75" customHeight="1">
      <c r="A131" s="47" t="s">
        <v>473</v>
      </c>
      <c r="F131" s="228"/>
      <c r="G131" s="228"/>
      <c r="M131" s="167"/>
      <c r="N131" s="167"/>
      <c r="O131" s="167"/>
      <c r="P131" s="167"/>
    </row>
    <row r="132" spans="1:16" ht="12.75" customHeight="1">
      <c r="A132" s="34" t="s">
        <v>111</v>
      </c>
      <c r="M132" s="167"/>
      <c r="N132" s="167"/>
      <c r="O132" s="167"/>
      <c r="P132" s="167"/>
    </row>
    <row r="133" spans="1:16" ht="12.75" customHeight="1">
      <c r="A133" s="543" t="s">
        <v>112</v>
      </c>
      <c r="H133" s="135"/>
    </row>
    <row r="134" spans="1:16" ht="12.75" customHeight="1">
      <c r="A134" s="543" t="s">
        <v>474</v>
      </c>
      <c r="H134" s="77"/>
    </row>
    <row r="135" spans="1:16" ht="12.75" customHeight="1">
      <c r="A135" s="34" t="s">
        <v>1217</v>
      </c>
    </row>
    <row r="136" spans="1:16" ht="12.75" customHeight="1">
      <c r="A136" s="33" t="s">
        <v>1472</v>
      </c>
      <c r="B136" s="49"/>
      <c r="C136" s="49"/>
      <c r="D136" s="49"/>
      <c r="E136" s="49"/>
      <c r="F136" s="49"/>
      <c r="G136" s="49"/>
      <c r="H136" s="49"/>
      <c r="I136" s="49"/>
      <c r="J136" s="49"/>
    </row>
    <row r="137" spans="1:16" s="267" customFormat="1" ht="12.75" customHeight="1">
      <c r="A137" s="1027"/>
      <c r="B137" s="49"/>
      <c r="C137" s="49"/>
      <c r="D137" s="49"/>
      <c r="E137" s="49"/>
      <c r="F137" s="49"/>
      <c r="G137" s="49"/>
      <c r="H137" s="49"/>
      <c r="I137" s="49"/>
      <c r="J137" s="49"/>
    </row>
    <row r="138" spans="1:16" s="267" customFormat="1">
      <c r="A138" s="57"/>
      <c r="B138" s="49"/>
      <c r="C138" s="49"/>
      <c r="D138" s="49"/>
      <c r="E138" s="49"/>
      <c r="F138" s="49"/>
      <c r="G138" s="49"/>
      <c r="H138" s="49"/>
      <c r="I138" s="49"/>
      <c r="J138" s="49"/>
      <c r="K138" s="49"/>
      <c r="L138" s="49"/>
    </row>
    <row r="139" spans="1:16" s="267" customFormat="1">
      <c r="A139" s="623" t="s">
        <v>414</v>
      </c>
      <c r="B139" s="624"/>
      <c r="C139" s="624"/>
      <c r="D139" s="607"/>
      <c r="E139" s="1025"/>
      <c r="F139" s="1025"/>
      <c r="G139" s="1025"/>
      <c r="H139" s="1025"/>
      <c r="I139" s="1025"/>
      <c r="J139" s="1025"/>
      <c r="K139" s="1025"/>
      <c r="L139" s="1025"/>
    </row>
    <row r="140" spans="1:16" s="267" customFormat="1">
      <c r="A140" s="607" t="s">
        <v>181</v>
      </c>
      <c r="B140" s="607"/>
      <c r="C140" s="607"/>
      <c r="D140" s="607"/>
      <c r="E140" s="50"/>
      <c r="F140" s="50"/>
      <c r="G140" s="50"/>
      <c r="H140" s="50"/>
      <c r="I140" s="50"/>
      <c r="J140" s="50"/>
    </row>
    <row r="141" spans="1:16" ht="12.75" customHeight="1">
      <c r="A141" s="607" t="s">
        <v>240</v>
      </c>
      <c r="B141" s="607"/>
      <c r="C141" s="607"/>
      <c r="D141" s="607"/>
    </row>
    <row r="142" spans="1:16" ht="12.75" customHeight="1">
      <c r="A142" s="628" t="s">
        <v>83</v>
      </c>
    </row>
    <row r="143" spans="1:16" ht="12.75" customHeight="1"/>
    <row r="144" spans="1:16" ht="12.75" customHeight="1">
      <c r="L144" s="35" t="s">
        <v>1138</v>
      </c>
    </row>
    <row r="145" spans="1:11" ht="12.75" customHeight="1"/>
    <row r="146" spans="1:11" ht="12.75" customHeight="1"/>
    <row r="147" spans="1:11" ht="12.75" customHeight="1"/>
    <row r="148" spans="1:11">
      <c r="A148" s="54"/>
      <c r="B148" s="54"/>
      <c r="C148" s="54"/>
      <c r="D148" s="54"/>
      <c r="E148" s="54"/>
      <c r="F148" s="54"/>
      <c r="G148" s="54"/>
      <c r="H148" s="54"/>
      <c r="I148" s="54"/>
      <c r="J148" s="54"/>
      <c r="K148" s="54"/>
    </row>
    <row r="149" spans="1:11" ht="12.75" customHeight="1"/>
    <row r="150" spans="1:11" ht="12.75" customHeight="1">
      <c r="A150" s="34"/>
    </row>
    <row r="151" spans="1:11" ht="12.75" customHeight="1">
      <c r="A151" s="54"/>
    </row>
    <row r="152" spans="1:11" ht="12.75" customHeight="1">
      <c r="A152" s="34"/>
    </row>
    <row r="153" spans="1:11" ht="12.75" customHeight="1">
      <c r="A153" s="34"/>
    </row>
    <row r="154" spans="1:11" ht="12.75" customHeight="1">
      <c r="A154" s="54"/>
    </row>
    <row r="155" spans="1:11" ht="12.75" customHeight="1"/>
    <row r="156" spans="1:11" ht="12.75" customHeight="1">
      <c r="A156" s="34"/>
    </row>
    <row r="157" spans="1:11" ht="12.75" customHeight="1">
      <c r="A157" s="54"/>
    </row>
    <row r="158" spans="1:11" ht="12.75" customHeight="1">
      <c r="A158" s="57"/>
    </row>
    <row r="159" spans="1:11" ht="12.75" customHeight="1">
      <c r="A159" s="34"/>
    </row>
    <row r="160" spans="1:11" ht="12.75" customHeight="1">
      <c r="A160" s="54"/>
    </row>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sheetData>
  <mergeCells count="3">
    <mergeCell ref="K8:L8"/>
    <mergeCell ref="H6:I6"/>
    <mergeCell ref="H7:I7"/>
  </mergeCells>
  <hyperlinks>
    <hyperlink ref="A142" location="'2 Sadržaj'!A1" display="Sadržaj / Contents"/>
  </hyperlinks>
  <pageMargins left="0.7" right="0.7" top="0.75" bottom="0.75" header="0.3" footer="0.3"/>
  <pageSetup paperSize="9" scale="38" orientation="portrait" r:id="rId1"/>
  <ignoredErrors>
    <ignoredError sqref="B17:B126"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M198"/>
  <sheetViews>
    <sheetView showGridLines="0" zoomScaleNormal="100" workbookViewId="0"/>
  </sheetViews>
  <sheetFormatPr defaultRowHeight="15"/>
  <cols>
    <col min="1" max="1" width="26.5703125" customWidth="1"/>
    <col min="2" max="3" width="8.85546875" customWidth="1"/>
    <col min="4" max="4" width="9.85546875" bestFit="1" customWidth="1"/>
    <col min="5" max="6" width="9.5703125" customWidth="1"/>
    <col min="7" max="8" width="9.85546875" customWidth="1"/>
    <col min="9" max="13" width="8.85546875" customWidth="1"/>
  </cols>
  <sheetData>
    <row r="1" spans="1:13" ht="12.75" customHeight="1">
      <c r="A1" s="144" t="s">
        <v>716</v>
      </c>
      <c r="M1" s="140" t="str">
        <f>Naslovnica!A20</f>
        <v>Veljača 2022.</v>
      </c>
    </row>
    <row r="2" spans="1:13" ht="12.75" customHeight="1">
      <c r="A2" s="548" t="s">
        <v>717</v>
      </c>
      <c r="M2" s="542" t="str">
        <f>Naslovnica!A24</f>
        <v>February 2022</v>
      </c>
    </row>
    <row r="3" spans="1:13" ht="12.75" customHeight="1">
      <c r="A3" s="11"/>
      <c r="M3" s="12"/>
    </row>
    <row r="4" spans="1:13" ht="12.75" customHeight="1">
      <c r="A4" s="64"/>
      <c r="B4" s="64"/>
      <c r="C4" s="64"/>
      <c r="D4" s="64"/>
      <c r="E4" s="64"/>
      <c r="F4" s="64"/>
      <c r="G4" s="64"/>
      <c r="H4" s="64"/>
      <c r="I4" s="64"/>
      <c r="J4" s="64"/>
      <c r="K4" s="64"/>
      <c r="L4" s="64"/>
      <c r="M4" s="14" t="s">
        <v>438</v>
      </c>
    </row>
    <row r="5" spans="1:13" ht="25.5" customHeight="1">
      <c r="A5" s="1158" t="s">
        <v>431</v>
      </c>
      <c r="B5" s="1159" t="s">
        <v>432</v>
      </c>
      <c r="C5" s="1160"/>
      <c r="D5" s="1155" t="s">
        <v>433</v>
      </c>
      <c r="E5" s="1156"/>
      <c r="F5" s="1155" t="s">
        <v>434</v>
      </c>
      <c r="G5" s="1156"/>
      <c r="H5" s="1155" t="s">
        <v>435</v>
      </c>
      <c r="I5" s="1156"/>
      <c r="J5" s="1155" t="s">
        <v>436</v>
      </c>
      <c r="K5" s="1156"/>
      <c r="L5" s="1155" t="s">
        <v>437</v>
      </c>
      <c r="M5" s="1156"/>
    </row>
    <row r="6" spans="1:13" ht="12.75" customHeight="1">
      <c r="A6" s="1158"/>
      <c r="B6" s="589" t="s">
        <v>31</v>
      </c>
      <c r="C6" s="589" t="s">
        <v>32</v>
      </c>
      <c r="D6" s="589" t="s">
        <v>31</v>
      </c>
      <c r="E6" s="589" t="s">
        <v>32</v>
      </c>
      <c r="F6" s="589" t="s">
        <v>31</v>
      </c>
      <c r="G6" s="589" t="s">
        <v>32</v>
      </c>
      <c r="H6" s="589" t="s">
        <v>31</v>
      </c>
      <c r="I6" s="589" t="s">
        <v>32</v>
      </c>
      <c r="J6" s="589" t="s">
        <v>31</v>
      </c>
      <c r="K6" s="589" t="s">
        <v>32</v>
      </c>
      <c r="L6" s="589" t="s">
        <v>31</v>
      </c>
      <c r="M6" s="589" t="s">
        <v>32</v>
      </c>
    </row>
    <row r="7" spans="1:13" ht="12.75" customHeight="1">
      <c r="A7" s="1158"/>
      <c r="B7" s="590" t="s">
        <v>29</v>
      </c>
      <c r="C7" s="590" t="s">
        <v>30</v>
      </c>
      <c r="D7" s="590" t="s">
        <v>29</v>
      </c>
      <c r="E7" s="590" t="s">
        <v>30</v>
      </c>
      <c r="F7" s="590" t="s">
        <v>29</v>
      </c>
      <c r="G7" s="590" t="s">
        <v>30</v>
      </c>
      <c r="H7" s="590" t="s">
        <v>29</v>
      </c>
      <c r="I7" s="590" t="s">
        <v>30</v>
      </c>
      <c r="J7" s="590" t="s">
        <v>29</v>
      </c>
      <c r="K7" s="590" t="s">
        <v>30</v>
      </c>
      <c r="L7" s="590" t="s">
        <v>29</v>
      </c>
      <c r="M7" s="590" t="s">
        <v>30</v>
      </c>
    </row>
    <row r="8" spans="1:13" ht="21.75">
      <c r="A8" s="131" t="s">
        <v>1194</v>
      </c>
      <c r="B8" s="1016">
        <v>238497.86938999998</v>
      </c>
      <c r="C8" s="1017">
        <v>0.10995553360867059</v>
      </c>
      <c r="D8" s="1016">
        <v>175223.35092</v>
      </c>
      <c r="E8" s="1017">
        <v>0.13561466811404682</v>
      </c>
      <c r="F8" s="1016">
        <v>3616.3030699999999</v>
      </c>
      <c r="G8" s="1017">
        <v>9.1589636799631145E-3</v>
      </c>
      <c r="H8" s="1016">
        <v>2621430.4225100004</v>
      </c>
      <c r="I8" s="1017">
        <v>0.19997953672833851</v>
      </c>
      <c r="J8" s="1016">
        <v>348258.33767000004</v>
      </c>
      <c r="K8" s="1017">
        <v>0.17381831730309555</v>
      </c>
      <c r="L8" s="1016">
        <v>3387026.2835600004</v>
      </c>
      <c r="M8" s="1017">
        <v>0.17856514394275882</v>
      </c>
    </row>
    <row r="9" spans="1:13" ht="21.75">
      <c r="A9" s="131" t="s">
        <v>1195</v>
      </c>
      <c r="B9" s="1016">
        <v>32061.794429999998</v>
      </c>
      <c r="C9" s="1017">
        <v>1.4781564816570092E-2</v>
      </c>
      <c r="D9" s="1016">
        <v>28908.116000000002</v>
      </c>
      <c r="E9" s="1017">
        <v>2.2373528051819129E-2</v>
      </c>
      <c r="F9" s="1016">
        <v>3126.4924900000001</v>
      </c>
      <c r="G9" s="1017">
        <v>7.9184268041968733E-3</v>
      </c>
      <c r="H9" s="1016">
        <v>297942.98944999999</v>
      </c>
      <c r="I9" s="1017">
        <v>2.2729003405941035E-2</v>
      </c>
      <c r="J9" s="1016">
        <v>21358.06971</v>
      </c>
      <c r="K9" s="1017">
        <v>1.0659970878722232E-2</v>
      </c>
      <c r="L9" s="1016">
        <v>383397.46208000003</v>
      </c>
      <c r="M9" s="1017">
        <v>2.0212840784821398E-2</v>
      </c>
    </row>
    <row r="10" spans="1:13" ht="21.75">
      <c r="A10" s="131" t="s">
        <v>1196</v>
      </c>
      <c r="B10" s="1016">
        <v>1924107.6034200001</v>
      </c>
      <c r="C10" s="1017">
        <v>0.88707827367877212</v>
      </c>
      <c r="D10" s="1016">
        <v>1133429.4799899999</v>
      </c>
      <c r="E10" s="1017">
        <v>0.87722134037773436</v>
      </c>
      <c r="F10" s="1016">
        <v>396259.85547000001</v>
      </c>
      <c r="G10" s="1017">
        <v>1.003602174326933</v>
      </c>
      <c r="H10" s="1016">
        <v>10940873.85506</v>
      </c>
      <c r="I10" s="1017">
        <v>0.83464007518579986</v>
      </c>
      <c r="J10" s="1016">
        <v>1687518.3678600001</v>
      </c>
      <c r="K10" s="1017">
        <v>0.84225292374029204</v>
      </c>
      <c r="L10" s="1016">
        <v>16082189.161800001</v>
      </c>
      <c r="M10" s="1017">
        <v>0.8478583223668158</v>
      </c>
    </row>
    <row r="11" spans="1:13" ht="21.75" customHeight="1">
      <c r="A11" s="131" t="s">
        <v>1197</v>
      </c>
      <c r="B11" s="896">
        <v>593827.75216999999</v>
      </c>
      <c r="C11" s="897">
        <v>0.2737745520682941</v>
      </c>
      <c r="D11" s="896">
        <v>377100.97279000003</v>
      </c>
      <c r="E11" s="897">
        <v>0.29185849375605616</v>
      </c>
      <c r="F11" s="896">
        <v>0</v>
      </c>
      <c r="G11" s="897">
        <v>0</v>
      </c>
      <c r="H11" s="896">
        <v>8080732.8502500001</v>
      </c>
      <c r="I11" s="897">
        <v>0.61645016321706192</v>
      </c>
      <c r="J11" s="896">
        <v>711997.98917999992</v>
      </c>
      <c r="K11" s="897">
        <v>0.3553634730770614</v>
      </c>
      <c r="L11" s="896">
        <v>9763659.56439</v>
      </c>
      <c r="M11" s="897">
        <v>0.51474335584160502</v>
      </c>
    </row>
    <row r="12" spans="1:13" ht="18" customHeight="1">
      <c r="A12" s="80" t="s">
        <v>1198</v>
      </c>
      <c r="B12" s="896">
        <v>554289.39812999999</v>
      </c>
      <c r="C12" s="897">
        <v>0.25554604198727687</v>
      </c>
      <c r="D12" s="896">
        <v>62902.491459999997</v>
      </c>
      <c r="E12" s="897">
        <v>4.8683582742286735E-2</v>
      </c>
      <c r="F12" s="896">
        <v>0</v>
      </c>
      <c r="G12" s="897">
        <v>0</v>
      </c>
      <c r="H12" s="896">
        <v>0</v>
      </c>
      <c r="I12" s="897">
        <v>0</v>
      </c>
      <c r="J12" s="896">
        <v>1055.9755500000001</v>
      </c>
      <c r="K12" s="897">
        <v>5.2704522292912272E-4</v>
      </c>
      <c r="L12" s="896">
        <v>618247.86514000001</v>
      </c>
      <c r="M12" s="897">
        <v>3.2594231573246597E-2</v>
      </c>
    </row>
    <row r="13" spans="1:13" ht="18" customHeight="1">
      <c r="A13" s="80" t="s">
        <v>1199</v>
      </c>
      <c r="B13" s="896">
        <v>5752.1816100000005</v>
      </c>
      <c r="C13" s="897">
        <v>2.6519490507786129E-3</v>
      </c>
      <c r="D13" s="896">
        <v>244178.57889999999</v>
      </c>
      <c r="E13" s="897">
        <v>0.18898278548046785</v>
      </c>
      <c r="F13" s="896">
        <v>0</v>
      </c>
      <c r="G13" s="897">
        <v>0</v>
      </c>
      <c r="H13" s="896">
        <v>6520453.4370900001</v>
      </c>
      <c r="I13" s="897">
        <v>0.49742203585149181</v>
      </c>
      <c r="J13" s="896">
        <v>489855.24616000004</v>
      </c>
      <c r="K13" s="897">
        <v>0.24449038371712059</v>
      </c>
      <c r="L13" s="896">
        <v>7260239.4437600002</v>
      </c>
      <c r="M13" s="897">
        <v>0.38276222054328612</v>
      </c>
    </row>
    <row r="14" spans="1:13" ht="18" customHeight="1">
      <c r="A14" s="80" t="s">
        <v>1200</v>
      </c>
      <c r="B14" s="896">
        <v>0</v>
      </c>
      <c r="C14" s="897">
        <v>0</v>
      </c>
      <c r="D14" s="896">
        <v>126.05494999999999</v>
      </c>
      <c r="E14" s="897">
        <v>9.7560628298836821E-5</v>
      </c>
      <c r="F14" s="896">
        <v>0</v>
      </c>
      <c r="G14" s="897">
        <v>0</v>
      </c>
      <c r="H14" s="896">
        <v>1748.5767599999999</v>
      </c>
      <c r="I14" s="897">
        <v>1.3339265745757368E-4</v>
      </c>
      <c r="J14" s="896">
        <v>0</v>
      </c>
      <c r="K14" s="897">
        <v>0</v>
      </c>
      <c r="L14" s="896">
        <v>1874.6317099999999</v>
      </c>
      <c r="M14" s="897">
        <v>9.8831202686732906E-5</v>
      </c>
    </row>
    <row r="15" spans="1:13" ht="22.5">
      <c r="A15" s="80" t="s">
        <v>1201</v>
      </c>
      <c r="B15" s="896">
        <v>2079.7527700000001</v>
      </c>
      <c r="C15" s="897">
        <v>9.5883592664517596E-4</v>
      </c>
      <c r="D15" s="896">
        <v>23391.185089999999</v>
      </c>
      <c r="E15" s="897">
        <v>1.8103681878694839E-2</v>
      </c>
      <c r="F15" s="896">
        <v>0</v>
      </c>
      <c r="G15" s="897">
        <v>0</v>
      </c>
      <c r="H15" s="896">
        <v>350222.55817999999</v>
      </c>
      <c r="I15" s="897">
        <v>2.6717224434127735E-2</v>
      </c>
      <c r="J15" s="896">
        <v>4228.73225</v>
      </c>
      <c r="K15" s="897">
        <v>2.1105916054673995E-3</v>
      </c>
      <c r="L15" s="896">
        <v>379922.22829</v>
      </c>
      <c r="M15" s="897">
        <v>2.0029625312016196E-2</v>
      </c>
    </row>
    <row r="16" spans="1:13" ht="22.5">
      <c r="A16" s="895" t="s">
        <v>1202</v>
      </c>
      <c r="B16" s="896">
        <v>0</v>
      </c>
      <c r="C16" s="897">
        <v>0</v>
      </c>
      <c r="D16" s="896">
        <v>0</v>
      </c>
      <c r="E16" s="897">
        <v>0</v>
      </c>
      <c r="F16" s="896">
        <v>0</v>
      </c>
      <c r="G16" s="897">
        <v>0</v>
      </c>
      <c r="H16" s="896">
        <v>0</v>
      </c>
      <c r="I16" s="897">
        <v>0</v>
      </c>
      <c r="J16" s="896">
        <v>0</v>
      </c>
      <c r="K16" s="897">
        <v>0</v>
      </c>
      <c r="L16" s="896">
        <v>0</v>
      </c>
      <c r="M16" s="897">
        <v>0</v>
      </c>
    </row>
    <row r="17" spans="1:13" ht="18" customHeight="1">
      <c r="A17" s="895" t="s">
        <v>1203</v>
      </c>
      <c r="B17" s="896">
        <v>9703.6349100000007</v>
      </c>
      <c r="C17" s="897">
        <v>4.473701828874751E-3</v>
      </c>
      <c r="D17" s="896">
        <v>0</v>
      </c>
      <c r="E17" s="897">
        <v>0</v>
      </c>
      <c r="F17" s="896">
        <v>0</v>
      </c>
      <c r="G17" s="897">
        <v>0</v>
      </c>
      <c r="H17" s="896">
        <v>43415.198400000001</v>
      </c>
      <c r="I17" s="897">
        <v>3.3119899687010603E-3</v>
      </c>
      <c r="J17" s="896">
        <v>83855.157579999999</v>
      </c>
      <c r="K17" s="897">
        <v>4.1852730605843866E-2</v>
      </c>
      <c r="L17" s="896">
        <v>136973.99089000002</v>
      </c>
      <c r="M17" s="897">
        <v>7.2213140235744223E-3</v>
      </c>
    </row>
    <row r="18" spans="1:13" ht="18" customHeight="1">
      <c r="A18" s="80" t="s">
        <v>1204</v>
      </c>
      <c r="B18" s="896">
        <v>0</v>
      </c>
      <c r="C18" s="897">
        <v>0</v>
      </c>
      <c r="D18" s="896">
        <v>0</v>
      </c>
      <c r="E18" s="897">
        <v>0</v>
      </c>
      <c r="F18" s="896">
        <v>0</v>
      </c>
      <c r="G18" s="897">
        <v>0</v>
      </c>
      <c r="H18" s="896">
        <v>199985.88037</v>
      </c>
      <c r="I18" s="897">
        <v>1.5256206445604778E-2</v>
      </c>
      <c r="J18" s="896">
        <v>2299.83907</v>
      </c>
      <c r="K18" s="897">
        <v>1.1478667241388838E-3</v>
      </c>
      <c r="L18" s="896">
        <v>202285.71943999999</v>
      </c>
      <c r="M18" s="897">
        <v>1.0664569916299041E-2</v>
      </c>
    </row>
    <row r="19" spans="1:13" ht="18" customHeight="1">
      <c r="A19" s="131" t="s">
        <v>1205</v>
      </c>
      <c r="B19" s="896">
        <v>22002.784749999999</v>
      </c>
      <c r="C19" s="897">
        <v>1.0144023274718656E-2</v>
      </c>
      <c r="D19" s="896">
        <v>46502.662389999998</v>
      </c>
      <c r="E19" s="897">
        <v>3.5990883026307881E-2</v>
      </c>
      <c r="F19" s="896">
        <v>0</v>
      </c>
      <c r="G19" s="897">
        <v>0</v>
      </c>
      <c r="H19" s="896">
        <v>964907.19945000007</v>
      </c>
      <c r="I19" s="897">
        <v>7.360931385967899E-2</v>
      </c>
      <c r="J19" s="896">
        <v>130703.03856999999</v>
      </c>
      <c r="K19" s="897">
        <v>6.5234855201561595E-2</v>
      </c>
      <c r="L19" s="896">
        <v>1164115.6851600001</v>
      </c>
      <c r="M19" s="897">
        <v>6.1372563270495901E-2</v>
      </c>
    </row>
    <row r="20" spans="1:13" ht="18" customHeight="1">
      <c r="A20" s="80" t="s">
        <v>1206</v>
      </c>
      <c r="B20" s="896">
        <v>1330279.8512500001</v>
      </c>
      <c r="C20" s="897">
        <v>0.61330372161047808</v>
      </c>
      <c r="D20" s="896">
        <v>756328.50719999999</v>
      </c>
      <c r="E20" s="897">
        <v>0.58536284662167837</v>
      </c>
      <c r="F20" s="896">
        <v>396259.85547000001</v>
      </c>
      <c r="G20" s="897">
        <v>1.003602174326933</v>
      </c>
      <c r="H20" s="896">
        <v>2860141.0048100008</v>
      </c>
      <c r="I20" s="897">
        <v>0.21818991196873797</v>
      </c>
      <c r="J20" s="896">
        <v>975520.37868000008</v>
      </c>
      <c r="K20" s="897">
        <v>0.48688945066323058</v>
      </c>
      <c r="L20" s="896">
        <v>6318529.5974100009</v>
      </c>
      <c r="M20" s="897">
        <v>0.33311496652521083</v>
      </c>
    </row>
    <row r="21" spans="1:13" ht="18" customHeight="1">
      <c r="A21" s="80" t="s">
        <v>1207</v>
      </c>
      <c r="B21" s="896">
        <v>1241887.0970399999</v>
      </c>
      <c r="C21" s="897">
        <v>0.57255169107385573</v>
      </c>
      <c r="D21" s="896">
        <v>307594.02594000002</v>
      </c>
      <c r="E21" s="897">
        <v>0.2380633718205839</v>
      </c>
      <c r="F21" s="896">
        <v>0</v>
      </c>
      <c r="G21" s="897">
        <v>0</v>
      </c>
      <c r="H21" s="896">
        <v>23426.060079999999</v>
      </c>
      <c r="I21" s="897">
        <v>1.7870902092007566E-3</v>
      </c>
      <c r="J21" s="896">
        <v>155497.19107</v>
      </c>
      <c r="K21" s="897">
        <v>7.7609800465873027E-2</v>
      </c>
      <c r="L21" s="896">
        <v>1728404.3741299999</v>
      </c>
      <c r="M21" s="897">
        <v>9.1122049260693325E-2</v>
      </c>
    </row>
    <row r="22" spans="1:13" ht="18" customHeight="1">
      <c r="A22" s="80" t="s">
        <v>1208</v>
      </c>
      <c r="B22" s="896">
        <v>5624.9155599999995</v>
      </c>
      <c r="C22" s="897">
        <v>2.5932751243665699E-3</v>
      </c>
      <c r="D22" s="896">
        <v>163843.54737000001</v>
      </c>
      <c r="E22" s="897">
        <v>0.12680723306881195</v>
      </c>
      <c r="F22" s="896">
        <v>0</v>
      </c>
      <c r="G22" s="897">
        <v>0</v>
      </c>
      <c r="H22" s="896">
        <v>2568697.8384600002</v>
      </c>
      <c r="I22" s="897">
        <v>0.19595675678413155</v>
      </c>
      <c r="J22" s="896">
        <v>272846.78324000002</v>
      </c>
      <c r="K22" s="897">
        <v>0.13617985160567384</v>
      </c>
      <c r="L22" s="896">
        <v>3011013.0846300004</v>
      </c>
      <c r="M22" s="897">
        <v>0.15874160394922182</v>
      </c>
    </row>
    <row r="23" spans="1:13" ht="18" customHeight="1">
      <c r="A23" s="80" t="s">
        <v>1200</v>
      </c>
      <c r="B23" s="896">
        <v>0</v>
      </c>
      <c r="C23" s="897">
        <v>0</v>
      </c>
      <c r="D23" s="896">
        <v>0</v>
      </c>
      <c r="E23" s="897">
        <v>0</v>
      </c>
      <c r="F23" s="896">
        <v>0</v>
      </c>
      <c r="G23" s="897">
        <v>0</v>
      </c>
      <c r="H23" s="896">
        <v>0</v>
      </c>
      <c r="I23" s="897">
        <v>0</v>
      </c>
      <c r="J23" s="896">
        <v>0</v>
      </c>
      <c r="K23" s="897">
        <v>0</v>
      </c>
      <c r="L23" s="896">
        <v>0</v>
      </c>
      <c r="M23" s="897">
        <v>0</v>
      </c>
    </row>
    <row r="24" spans="1:13" ht="22.5">
      <c r="A24" s="80" t="s">
        <v>1209</v>
      </c>
      <c r="B24" s="896">
        <v>1453.3917799999999</v>
      </c>
      <c r="C24" s="897">
        <v>6.7006245850788392E-4</v>
      </c>
      <c r="D24" s="896">
        <v>7809.8695399999997</v>
      </c>
      <c r="E24" s="897">
        <v>6.0444732971957679E-3</v>
      </c>
      <c r="F24" s="896">
        <v>0</v>
      </c>
      <c r="G24" s="897">
        <v>0</v>
      </c>
      <c r="H24" s="896">
        <v>57102.262849999999</v>
      </c>
      <c r="I24" s="897">
        <v>4.3561270872674671E-3</v>
      </c>
      <c r="J24" s="896">
        <v>12130.11306</v>
      </c>
      <c r="K24" s="897">
        <v>6.0542293255399348E-3</v>
      </c>
      <c r="L24" s="896">
        <v>78495.637230000008</v>
      </c>
      <c r="M24" s="897">
        <v>4.1383159111836364E-3</v>
      </c>
    </row>
    <row r="25" spans="1:13" ht="22.5">
      <c r="A25" s="895" t="s">
        <v>1202</v>
      </c>
      <c r="B25" s="896">
        <v>0</v>
      </c>
      <c r="C25" s="897">
        <v>0</v>
      </c>
      <c r="D25" s="896">
        <v>0</v>
      </c>
      <c r="E25" s="897">
        <v>0</v>
      </c>
      <c r="F25" s="896">
        <v>0</v>
      </c>
      <c r="G25" s="897">
        <v>0</v>
      </c>
      <c r="H25" s="896">
        <v>0</v>
      </c>
      <c r="I25" s="897">
        <v>0</v>
      </c>
      <c r="J25" s="896">
        <v>0</v>
      </c>
      <c r="K25" s="897">
        <v>0</v>
      </c>
      <c r="L25" s="896">
        <v>0</v>
      </c>
      <c r="M25" s="897">
        <v>0</v>
      </c>
    </row>
    <row r="26" spans="1:13" ht="22.5">
      <c r="A26" s="895" t="s">
        <v>1210</v>
      </c>
      <c r="B26" s="896">
        <v>81314.44687</v>
      </c>
      <c r="C26" s="897">
        <v>3.7488692953747751E-2</v>
      </c>
      <c r="D26" s="896">
        <v>277081.06435</v>
      </c>
      <c r="E26" s="897">
        <v>0.21444776843508673</v>
      </c>
      <c r="F26" s="896">
        <v>396259.85547000001</v>
      </c>
      <c r="G26" s="897">
        <v>1.003602174326933</v>
      </c>
      <c r="H26" s="896">
        <v>54521.422780000001</v>
      </c>
      <c r="I26" s="897">
        <v>4.1592440431337399E-3</v>
      </c>
      <c r="J26" s="896">
        <v>534373.09554999997</v>
      </c>
      <c r="K26" s="897">
        <v>0.26670957227321701</v>
      </c>
      <c r="L26" s="896">
        <v>1343549.8850199999</v>
      </c>
      <c r="M26" s="897">
        <v>7.0832393529792745E-2</v>
      </c>
    </row>
    <row r="27" spans="1:13" ht="18" customHeight="1">
      <c r="A27" s="80" t="s">
        <v>1204</v>
      </c>
      <c r="B27" s="896">
        <v>0</v>
      </c>
      <c r="C27" s="897">
        <v>0</v>
      </c>
      <c r="D27" s="896">
        <v>0</v>
      </c>
      <c r="E27" s="897">
        <v>0</v>
      </c>
      <c r="F27" s="896">
        <v>0</v>
      </c>
      <c r="G27" s="897">
        <v>0</v>
      </c>
      <c r="H27" s="896">
        <v>156393.42064</v>
      </c>
      <c r="I27" s="897">
        <v>1.1930693845004411E-2</v>
      </c>
      <c r="J27" s="896">
        <v>673.19576000000006</v>
      </c>
      <c r="K27" s="897">
        <v>3.3599699292672085E-4</v>
      </c>
      <c r="L27" s="896">
        <v>157066.6164</v>
      </c>
      <c r="M27" s="897">
        <v>8.2806038743192534E-3</v>
      </c>
    </row>
    <row r="28" spans="1:13" ht="18" customHeight="1">
      <c r="A28" s="80" t="s">
        <v>1205</v>
      </c>
      <c r="B28" s="896">
        <v>0</v>
      </c>
      <c r="C28" s="897">
        <v>0</v>
      </c>
      <c r="D28" s="896">
        <v>0</v>
      </c>
      <c r="E28" s="897">
        <v>0</v>
      </c>
      <c r="F28" s="896">
        <v>0</v>
      </c>
      <c r="G28" s="897">
        <v>0</v>
      </c>
      <c r="H28" s="896">
        <v>0</v>
      </c>
      <c r="I28" s="897">
        <v>0</v>
      </c>
      <c r="J28" s="896">
        <v>0</v>
      </c>
      <c r="K28" s="897">
        <v>0</v>
      </c>
      <c r="L28" s="896">
        <v>0</v>
      </c>
      <c r="M28" s="897">
        <v>0</v>
      </c>
    </row>
    <row r="29" spans="1:13" ht="18" customHeight="1">
      <c r="A29" s="80" t="s">
        <v>1211</v>
      </c>
      <c r="B29" s="896">
        <v>16.908639999999998</v>
      </c>
      <c r="C29" s="897">
        <v>7.795451332760906E-6</v>
      </c>
      <c r="D29" s="896">
        <v>1659.4809</v>
      </c>
      <c r="E29" s="897">
        <v>1.284360505112407E-3</v>
      </c>
      <c r="F29" s="896">
        <v>0</v>
      </c>
      <c r="G29" s="897">
        <v>0</v>
      </c>
      <c r="H29" s="896">
        <v>2832.5802799999997</v>
      </c>
      <c r="I29" s="897">
        <v>2.1608740299803488E-4</v>
      </c>
      <c r="J29" s="896">
        <v>41090.956829999996</v>
      </c>
      <c r="K29" s="897">
        <v>2.0508801082409819E-2</v>
      </c>
      <c r="L29" s="896">
        <v>45599.926649999994</v>
      </c>
      <c r="M29" s="897">
        <v>2.4040431884331578E-3</v>
      </c>
    </row>
    <row r="30" spans="1:13" ht="18" customHeight="1">
      <c r="A30" s="131" t="s">
        <v>1212</v>
      </c>
      <c r="B30" s="1016">
        <v>2194684.17588</v>
      </c>
      <c r="C30" s="1017">
        <v>1.0118231675553455</v>
      </c>
      <c r="D30" s="1016">
        <v>1339220.42781</v>
      </c>
      <c r="E30" s="1017">
        <v>1.0364938970487128</v>
      </c>
      <c r="F30" s="1016">
        <v>403002.65102999995</v>
      </c>
      <c r="G30" s="1017">
        <v>1.0206795648110929</v>
      </c>
      <c r="H30" s="1016">
        <v>13863079.8473</v>
      </c>
      <c r="I30" s="1017">
        <v>1.0575647027230775</v>
      </c>
      <c r="J30" s="1016">
        <v>2098225.7320699999</v>
      </c>
      <c r="K30" s="1017">
        <v>1.0472400130045196</v>
      </c>
      <c r="L30" s="1016">
        <v>19898212.834089998</v>
      </c>
      <c r="M30" s="1017">
        <v>1.0490403502828289</v>
      </c>
    </row>
    <row r="31" spans="1:13" ht="18" customHeight="1">
      <c r="A31" s="80" t="s">
        <v>1213</v>
      </c>
      <c r="B31" s="896">
        <v>25644.91462</v>
      </c>
      <c r="C31" s="897">
        <v>1.182316755534559E-2</v>
      </c>
      <c r="D31" s="896">
        <v>47152.590630000006</v>
      </c>
      <c r="E31" s="897">
        <v>3.6493897048712858E-2</v>
      </c>
      <c r="F31" s="896">
        <v>8165.0693600000004</v>
      </c>
      <c r="G31" s="897">
        <v>2.0679564811093027E-2</v>
      </c>
      <c r="H31" s="896">
        <v>754586.52145</v>
      </c>
      <c r="I31" s="897">
        <v>5.7564702723077441E-2</v>
      </c>
      <c r="J31" s="896">
        <v>94648.991290000005</v>
      </c>
      <c r="K31" s="897">
        <v>4.7240013004519507E-2</v>
      </c>
      <c r="L31" s="896">
        <v>930198.08735000005</v>
      </c>
      <c r="M31" s="897">
        <v>4.9040350282829229E-2</v>
      </c>
    </row>
    <row r="32" spans="1:13" ht="26.25" customHeight="1">
      <c r="A32" s="591" t="s">
        <v>1214</v>
      </c>
      <c r="B32" s="592">
        <v>2169039.2612600001</v>
      </c>
      <c r="C32" s="593">
        <v>1</v>
      </c>
      <c r="D32" s="592">
        <v>1292067.83718</v>
      </c>
      <c r="E32" s="593">
        <v>1</v>
      </c>
      <c r="F32" s="592">
        <v>394837.58166999999</v>
      </c>
      <c r="G32" s="593">
        <v>1</v>
      </c>
      <c r="H32" s="592">
        <v>13108493.325850001</v>
      </c>
      <c r="I32" s="593">
        <v>1</v>
      </c>
      <c r="J32" s="592">
        <v>2003576.7407799999</v>
      </c>
      <c r="K32" s="593">
        <v>1</v>
      </c>
      <c r="L32" s="592">
        <v>18968014.746740002</v>
      </c>
      <c r="M32" s="593">
        <v>1</v>
      </c>
    </row>
    <row r="33" spans="1:13" ht="22.5">
      <c r="A33" s="80" t="s">
        <v>1215</v>
      </c>
      <c r="B33" s="896">
        <v>763.58468999999991</v>
      </c>
      <c r="C33" s="897">
        <v>3.5203820587204667E-4</v>
      </c>
      <c r="D33" s="896">
        <v>561.62641000000008</v>
      </c>
      <c r="E33" s="897">
        <v>4.3467254105308947E-4</v>
      </c>
      <c r="F33" s="896">
        <v>0</v>
      </c>
      <c r="G33" s="897">
        <v>0</v>
      </c>
      <c r="H33" s="896">
        <v>952.97757999999999</v>
      </c>
      <c r="I33" s="897">
        <v>7.269924592483291E-5</v>
      </c>
      <c r="J33" s="896">
        <v>1721.83483</v>
      </c>
      <c r="K33" s="897">
        <v>8.5938052431656963E-4</v>
      </c>
      <c r="L33" s="896">
        <v>4000.02351</v>
      </c>
      <c r="M33" s="897">
        <v>2.1088256011017056E-4</v>
      </c>
    </row>
    <row r="34" spans="1:13" ht="33">
      <c r="A34" s="80" t="s">
        <v>1216</v>
      </c>
      <c r="B34" s="896">
        <v>0</v>
      </c>
      <c r="C34" s="897">
        <v>0</v>
      </c>
      <c r="D34" s="896">
        <v>28642.90609</v>
      </c>
      <c r="E34" s="897">
        <v>2.2168268000939111E-2</v>
      </c>
      <c r="F34" s="896">
        <v>0</v>
      </c>
      <c r="G34" s="897">
        <v>0</v>
      </c>
      <c r="H34" s="896">
        <v>455545.33405</v>
      </c>
      <c r="I34" s="897">
        <v>3.4751921729377001E-2</v>
      </c>
      <c r="J34" s="896">
        <v>62212.110350000003</v>
      </c>
      <c r="K34" s="897">
        <v>3.105052533489713E-2</v>
      </c>
      <c r="L34" s="896">
        <v>546400.35048999998</v>
      </c>
      <c r="M34" s="897">
        <v>2.8806406879449985E-2</v>
      </c>
    </row>
    <row r="35" spans="1:13" ht="12.75" customHeight="1">
      <c r="A35" s="22" t="s">
        <v>409</v>
      </c>
      <c r="H35" s="77"/>
    </row>
    <row r="36" spans="1:13" ht="12.75" customHeight="1">
      <c r="A36" s="40" t="s">
        <v>462</v>
      </c>
    </row>
    <row r="37" spans="1:13" ht="12.75" customHeight="1">
      <c r="A37" s="279"/>
    </row>
    <row r="38" spans="1:13" ht="12.75" customHeight="1">
      <c r="A38" s="1018"/>
    </row>
    <row r="39" spans="1:13" ht="12.75" customHeight="1"/>
    <row r="40" spans="1:13" ht="12.75" customHeight="1"/>
    <row r="41" spans="1:13" ht="12.75" customHeight="1">
      <c r="A41" s="144" t="s">
        <v>745</v>
      </c>
      <c r="G41" s="140" t="str">
        <f>Naslovnica!A20</f>
        <v>Veljača 2022.</v>
      </c>
    </row>
    <row r="42" spans="1:13">
      <c r="A42" s="548" t="s">
        <v>746</v>
      </c>
      <c r="G42" s="542" t="str">
        <f>Naslovnica!A24</f>
        <v>February 2022</v>
      </c>
    </row>
    <row r="43" spans="1:13" ht="12.75" customHeight="1"/>
    <row r="44" spans="1:13">
      <c r="G44" s="14" t="s">
        <v>463</v>
      </c>
    </row>
    <row r="45" spans="1:13" ht="22.5">
      <c r="A45" s="1157" t="s">
        <v>464</v>
      </c>
      <c r="B45" s="594" t="s">
        <v>432</v>
      </c>
      <c r="C45" s="594" t="s">
        <v>433</v>
      </c>
      <c r="D45" s="594" t="s">
        <v>434</v>
      </c>
      <c r="E45" s="594" t="s">
        <v>435</v>
      </c>
      <c r="F45" s="594" t="s">
        <v>466</v>
      </c>
      <c r="G45" s="594" t="s">
        <v>437</v>
      </c>
    </row>
    <row r="46" spans="1:13" ht="22.5">
      <c r="A46" s="1157"/>
      <c r="B46" s="595" t="s">
        <v>465</v>
      </c>
      <c r="C46" s="595" t="s">
        <v>465</v>
      </c>
      <c r="D46" s="595" t="s">
        <v>465</v>
      </c>
      <c r="E46" s="595" t="s">
        <v>465</v>
      </c>
      <c r="F46" s="595" t="s">
        <v>465</v>
      </c>
      <c r="G46" s="595" t="s">
        <v>465</v>
      </c>
    </row>
    <row r="47" spans="1:13" ht="22.5">
      <c r="A47" s="80" t="s">
        <v>467</v>
      </c>
      <c r="B47" s="453">
        <v>114380.46446999992</v>
      </c>
      <c r="C47" s="453">
        <v>46148.868549999977</v>
      </c>
      <c r="D47" s="453">
        <v>23878.191899999998</v>
      </c>
      <c r="E47" s="453">
        <v>517316.15692999988</v>
      </c>
      <c r="F47" s="453">
        <v>97914.303720000025</v>
      </c>
      <c r="G47" s="453">
        <v>799637.98556999979</v>
      </c>
    </row>
    <row r="48" spans="1:13" ht="22.5">
      <c r="A48" s="454" t="s">
        <v>468</v>
      </c>
      <c r="B48" s="453">
        <v>216795.34747000004</v>
      </c>
      <c r="C48" s="453">
        <v>153157.34435000003</v>
      </c>
      <c r="D48" s="453">
        <v>38228.752009999997</v>
      </c>
      <c r="E48" s="453">
        <v>1794812.0486300006</v>
      </c>
      <c r="F48" s="453">
        <v>144124.63790999999</v>
      </c>
      <c r="G48" s="453">
        <v>2347118.1303700008</v>
      </c>
    </row>
    <row r="49" spans="1:13" ht="21.75">
      <c r="A49" s="591" t="s">
        <v>469</v>
      </c>
      <c r="B49" s="596">
        <f>B47-B48</f>
        <v>-102414.88300000012</v>
      </c>
      <c r="C49" s="596">
        <f t="shared" ref="C49:D49" si="0">C47-C48</f>
        <v>-107008.47580000004</v>
      </c>
      <c r="D49" s="596">
        <f t="shared" si="0"/>
        <v>-14350.560109999999</v>
      </c>
      <c r="E49" s="596">
        <f>E47-E48</f>
        <v>-1277495.8917000007</v>
      </c>
      <c r="F49" s="596">
        <f>F47-F48</f>
        <v>-46210.334189999965</v>
      </c>
      <c r="G49" s="596">
        <f>G47-G48</f>
        <v>-1547480.1448000011</v>
      </c>
    </row>
    <row r="50" spans="1:13" ht="12.75" customHeight="1">
      <c r="A50" s="22" t="s">
        <v>409</v>
      </c>
    </row>
    <row r="51" spans="1:13" ht="12.75" customHeight="1">
      <c r="A51" s="40" t="s">
        <v>462</v>
      </c>
    </row>
    <row r="52" spans="1:13" ht="12.75" customHeight="1"/>
    <row r="53" spans="1:13" ht="12.75" customHeight="1">
      <c r="A53" s="628" t="s">
        <v>83</v>
      </c>
    </row>
    <row r="54" spans="1:13" ht="12.75" customHeight="1"/>
    <row r="55" spans="1:13" ht="12.75" customHeight="1"/>
    <row r="56" spans="1:13" ht="12.75" customHeight="1">
      <c r="M56" s="35" t="s">
        <v>1139</v>
      </c>
    </row>
    <row r="57" spans="1:13" ht="12.75" customHeight="1"/>
    <row r="58" spans="1:13" ht="12.75" customHeight="1"/>
    <row r="59" spans="1:13" ht="12.75" customHeight="1"/>
    <row r="60" spans="1:13" ht="12.75" customHeight="1"/>
    <row r="61" spans="1:13" ht="12.75" customHeight="1"/>
    <row r="62" spans="1:13" ht="12.75" customHeight="1"/>
    <row r="63" spans="1:13" ht="12.75" customHeight="1"/>
    <row r="64" spans="1:13"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8">
    <mergeCell ref="L5:M5"/>
    <mergeCell ref="A45:A46"/>
    <mergeCell ref="J5:K5"/>
    <mergeCell ref="A5:A7"/>
    <mergeCell ref="B5:C5"/>
    <mergeCell ref="D5:E5"/>
    <mergeCell ref="F5:G5"/>
    <mergeCell ref="H5:I5"/>
  </mergeCells>
  <hyperlinks>
    <hyperlink ref="A53" location="'2 Sadržaj'!A1" display="Sadržaj / Contents"/>
  </hyperlinks>
  <pageMargins left="0.7" right="0.7" top="0.75" bottom="0.75" header="0.3" footer="0.3"/>
  <pageSetup paperSize="9" scale="5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J99"/>
  <sheetViews>
    <sheetView showGridLines="0" zoomScaleNormal="100" workbookViewId="0"/>
  </sheetViews>
  <sheetFormatPr defaultRowHeight="15"/>
  <cols>
    <col min="1" max="1" width="32.1406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8" max="8" width="8.85546875" customWidth="1"/>
  </cols>
  <sheetData>
    <row r="1" spans="1:8" ht="12.75" customHeight="1">
      <c r="A1" s="142" t="s">
        <v>747</v>
      </c>
      <c r="F1" s="278" t="s">
        <v>232</v>
      </c>
      <c r="G1" s="161" t="s">
        <v>1537</v>
      </c>
    </row>
    <row r="2" spans="1:8">
      <c r="A2" s="544" t="s">
        <v>748</v>
      </c>
      <c r="F2" s="545" t="s">
        <v>233</v>
      </c>
      <c r="G2" s="546" t="s">
        <v>1538</v>
      </c>
    </row>
    <row r="3" spans="1:8" ht="12.75" customHeight="1"/>
    <row r="4" spans="1:8" ht="12.75" customHeight="1">
      <c r="C4" s="191"/>
      <c r="G4" s="160" t="s">
        <v>402</v>
      </c>
    </row>
    <row r="5" spans="1:8" ht="22.5" customHeight="1">
      <c r="A5" s="578" t="s">
        <v>415</v>
      </c>
      <c r="B5" s="578" t="s">
        <v>416</v>
      </c>
      <c r="C5" s="578" t="s">
        <v>405</v>
      </c>
      <c r="D5" s="578" t="s">
        <v>417</v>
      </c>
      <c r="E5" s="578"/>
      <c r="F5" s="578" t="s">
        <v>418</v>
      </c>
      <c r="G5" s="578" t="s">
        <v>419</v>
      </c>
    </row>
    <row r="6" spans="1:8" ht="12.75" customHeight="1">
      <c r="A6" s="113" t="s">
        <v>79</v>
      </c>
      <c r="B6" s="194">
        <v>47572962490</v>
      </c>
      <c r="C6" s="284" t="s">
        <v>153</v>
      </c>
      <c r="D6" s="113" t="s">
        <v>78</v>
      </c>
      <c r="E6" s="113"/>
      <c r="F6" s="115">
        <v>12613467.210000001</v>
      </c>
      <c r="G6" s="116">
        <v>154.4593208839193</v>
      </c>
      <c r="H6" s="293"/>
    </row>
    <row r="7" spans="1:8" ht="12.75" customHeight="1">
      <c r="A7" s="113" t="s">
        <v>1075</v>
      </c>
      <c r="B7" s="194">
        <v>93273216321</v>
      </c>
      <c r="C7" s="284" t="s">
        <v>155</v>
      </c>
      <c r="D7" s="113" t="s">
        <v>105</v>
      </c>
      <c r="E7" s="113"/>
      <c r="F7" s="115">
        <v>1709527922.6500001</v>
      </c>
      <c r="G7" s="116">
        <v>884.64661168289331</v>
      </c>
      <c r="H7" s="293"/>
    </row>
    <row r="8" spans="1:8" ht="12.75" customHeight="1">
      <c r="A8" s="113" t="s">
        <v>1086</v>
      </c>
      <c r="B8" s="194">
        <v>97433886648</v>
      </c>
      <c r="C8" s="284" t="s">
        <v>156</v>
      </c>
      <c r="D8" s="113" t="s">
        <v>105</v>
      </c>
      <c r="E8" s="113"/>
      <c r="F8" s="115">
        <v>38258520.469999999</v>
      </c>
      <c r="G8" s="116">
        <v>767.0220666327491</v>
      </c>
      <c r="H8" s="293"/>
    </row>
    <row r="9" spans="1:8" ht="12.75" customHeight="1">
      <c r="A9" s="113" t="s">
        <v>1076</v>
      </c>
      <c r="B9" s="194">
        <v>48815690681</v>
      </c>
      <c r="C9" s="284" t="s">
        <v>158</v>
      </c>
      <c r="D9" s="113" t="s">
        <v>1077</v>
      </c>
      <c r="E9" s="113"/>
      <c r="F9" s="115">
        <v>2220694.52</v>
      </c>
      <c r="G9" s="116">
        <v>589.22609616569332</v>
      </c>
      <c r="H9" s="293"/>
    </row>
    <row r="10" spans="1:8" ht="12.75" customHeight="1">
      <c r="A10" s="113" t="s">
        <v>863</v>
      </c>
      <c r="B10" s="194" t="s">
        <v>865</v>
      </c>
      <c r="C10" s="284" t="s">
        <v>866</v>
      </c>
      <c r="D10" s="136" t="s">
        <v>864</v>
      </c>
      <c r="E10" s="136"/>
      <c r="F10" s="117">
        <v>157707227.63</v>
      </c>
      <c r="G10" s="116">
        <v>143.30507455850531</v>
      </c>
      <c r="H10" s="293"/>
    </row>
    <row r="11" spans="1:8" ht="12.75" customHeight="1">
      <c r="A11" s="113" t="s">
        <v>141</v>
      </c>
      <c r="B11" s="194">
        <v>57255663752</v>
      </c>
      <c r="C11" s="284" t="s">
        <v>154</v>
      </c>
      <c r="D11" s="136" t="s">
        <v>182</v>
      </c>
      <c r="E11" s="136"/>
      <c r="F11" s="117">
        <v>8127602.4199999999</v>
      </c>
      <c r="G11" s="116">
        <v>147.51713022108726</v>
      </c>
      <c r="H11" s="293"/>
    </row>
    <row r="12" spans="1:8" s="267" customFormat="1" ht="12.75" customHeight="1">
      <c r="A12" s="113" t="s">
        <v>183</v>
      </c>
      <c r="B12" s="194">
        <v>13264226136</v>
      </c>
      <c r="C12" s="284" t="s">
        <v>157</v>
      </c>
      <c r="D12" s="136" t="s">
        <v>114</v>
      </c>
      <c r="E12" s="136"/>
      <c r="F12" s="117">
        <v>197761.74</v>
      </c>
      <c r="G12" s="116">
        <v>0.96814259836420946</v>
      </c>
      <c r="H12" s="293"/>
    </row>
    <row r="13" spans="1:8" ht="12.75" customHeight="1">
      <c r="A13" s="113" t="s">
        <v>1458</v>
      </c>
      <c r="B13" s="194" t="s">
        <v>207</v>
      </c>
      <c r="C13" s="285" t="s">
        <v>208</v>
      </c>
      <c r="D13" s="113" t="s">
        <v>114</v>
      </c>
      <c r="E13" s="113"/>
      <c r="F13" s="115">
        <v>211207323.46000001</v>
      </c>
      <c r="G13" s="116">
        <v>8.2715820903941157</v>
      </c>
    </row>
    <row r="14" spans="1:8" ht="12.75" customHeight="1">
      <c r="A14" s="113" t="s">
        <v>881</v>
      </c>
      <c r="B14" s="194">
        <v>75398635234</v>
      </c>
      <c r="C14" s="284" t="s">
        <v>867</v>
      </c>
      <c r="D14" s="113" t="s">
        <v>920</v>
      </c>
      <c r="E14" s="113"/>
      <c r="F14" s="118">
        <v>46360320.219999999</v>
      </c>
      <c r="G14" s="119">
        <v>5994.3520844491313</v>
      </c>
      <c r="H14" s="293"/>
    </row>
    <row r="15" spans="1:8" ht="12.75" customHeight="1">
      <c r="A15" s="113" t="s">
        <v>150</v>
      </c>
      <c r="B15" s="194">
        <v>81393286204</v>
      </c>
      <c r="C15" s="284" t="s">
        <v>159</v>
      </c>
      <c r="D15" s="113" t="s">
        <v>80</v>
      </c>
      <c r="E15" s="113"/>
      <c r="F15" s="117">
        <v>787.70939999999996</v>
      </c>
      <c r="G15" s="120"/>
      <c r="H15" s="293"/>
    </row>
    <row r="16" spans="1:8" ht="18.75" customHeight="1">
      <c r="A16" s="584" t="s">
        <v>420</v>
      </c>
      <c r="B16" s="598"/>
      <c r="C16" s="599"/>
      <c r="D16" s="585"/>
      <c r="E16" s="585"/>
      <c r="F16" s="587">
        <f>SUM(F6:F15)</f>
        <v>2186221628.0294003</v>
      </c>
      <c r="G16" s="600"/>
    </row>
    <row r="17" spans="1:7" s="267" customFormat="1">
      <c r="A17" s="280" t="s">
        <v>1467</v>
      </c>
    </row>
    <row r="18" spans="1:7" ht="12.75" customHeight="1">
      <c r="A18" s="22" t="s">
        <v>400</v>
      </c>
    </row>
    <row r="19" spans="1:7" ht="12.75" customHeight="1">
      <c r="A19" s="46" t="s">
        <v>421</v>
      </c>
    </row>
    <row r="20" spans="1:7" ht="12.75" customHeight="1">
      <c r="A20" s="280"/>
    </row>
    <row r="21" spans="1:7" ht="12.75" customHeight="1">
      <c r="A21" s="142" t="s">
        <v>749</v>
      </c>
      <c r="G21" s="161" t="s">
        <v>1227</v>
      </c>
    </row>
    <row r="22" spans="1:7" ht="12.75" customHeight="1">
      <c r="A22" s="544" t="s">
        <v>750</v>
      </c>
      <c r="G22" s="546" t="s">
        <v>1228</v>
      </c>
    </row>
    <row r="23" spans="1:7" ht="12.75" customHeight="1">
      <c r="A23" s="54"/>
    </row>
    <row r="24" spans="1:7" ht="12.75" customHeight="1">
      <c r="A24" s="54"/>
      <c r="G24" s="185" t="s">
        <v>402</v>
      </c>
    </row>
    <row r="25" spans="1:7" ht="21.75">
      <c r="A25" s="578" t="s">
        <v>422</v>
      </c>
      <c r="B25" s="578" t="s">
        <v>416</v>
      </c>
      <c r="C25" s="578" t="s">
        <v>405</v>
      </c>
      <c r="D25" s="578" t="s">
        <v>417</v>
      </c>
      <c r="E25" s="578" t="s">
        <v>423</v>
      </c>
      <c r="F25" s="578" t="s">
        <v>418</v>
      </c>
      <c r="G25" s="578" t="s">
        <v>419</v>
      </c>
    </row>
    <row r="26" spans="1:7">
      <c r="A26" s="113" t="s">
        <v>211</v>
      </c>
      <c r="B26" s="194" t="s">
        <v>217</v>
      </c>
      <c r="C26" s="284" t="s">
        <v>218</v>
      </c>
      <c r="D26" s="113" t="s">
        <v>78</v>
      </c>
      <c r="E26" s="114"/>
      <c r="F26" s="117">
        <v>6160677.1200000001</v>
      </c>
      <c r="G26" s="116">
        <v>97.184200265434825</v>
      </c>
    </row>
    <row r="27" spans="1:7">
      <c r="A27" s="113" t="s">
        <v>212</v>
      </c>
      <c r="B27" s="194" t="s">
        <v>219</v>
      </c>
      <c r="C27" s="284" t="s">
        <v>220</v>
      </c>
      <c r="D27" s="113" t="s">
        <v>215</v>
      </c>
      <c r="E27" s="114"/>
      <c r="F27" s="117">
        <v>254590948.40400001</v>
      </c>
      <c r="G27" s="116">
        <v>941.28569920675511</v>
      </c>
    </row>
    <row r="28" spans="1:7">
      <c r="A28" s="113" t="s">
        <v>213</v>
      </c>
      <c r="B28" s="194" t="s">
        <v>221</v>
      </c>
      <c r="C28" s="284" t="s">
        <v>222</v>
      </c>
      <c r="D28" s="113" t="s">
        <v>215</v>
      </c>
      <c r="E28" s="114"/>
      <c r="F28" s="117">
        <v>5196896.1216000002</v>
      </c>
      <c r="G28" s="116">
        <v>850.10402271800774</v>
      </c>
    </row>
    <row r="29" spans="1:7">
      <c r="A29" s="113" t="s">
        <v>1229</v>
      </c>
      <c r="B29" s="194" t="s">
        <v>1450</v>
      </c>
      <c r="C29" s="284" t="s">
        <v>1451</v>
      </c>
      <c r="D29" s="113" t="s">
        <v>215</v>
      </c>
      <c r="E29" s="114"/>
      <c r="F29" s="117">
        <v>46247507.633900002</v>
      </c>
      <c r="G29" s="116">
        <v>864.16885202580431</v>
      </c>
    </row>
    <row r="30" spans="1:7" s="267" customFormat="1">
      <c r="A30" s="113" t="s">
        <v>214</v>
      </c>
      <c r="B30" s="194" t="s">
        <v>223</v>
      </c>
      <c r="C30" s="284" t="s">
        <v>224</v>
      </c>
      <c r="D30" s="113" t="s">
        <v>215</v>
      </c>
      <c r="E30" s="114"/>
      <c r="F30" s="117">
        <v>6499102.5833999999</v>
      </c>
      <c r="G30" s="116">
        <v>148.89137444186863</v>
      </c>
    </row>
    <row r="31" spans="1:7" s="267" customFormat="1">
      <c r="A31" s="113" t="s">
        <v>1463</v>
      </c>
      <c r="B31" s="194" t="s">
        <v>1595</v>
      </c>
      <c r="C31" s="284" t="s">
        <v>1596</v>
      </c>
      <c r="D31" s="113" t="s">
        <v>1464</v>
      </c>
      <c r="E31" s="114"/>
      <c r="F31" s="117">
        <v>22034378.489999998</v>
      </c>
      <c r="G31" s="116">
        <v>666.44219891297439</v>
      </c>
    </row>
    <row r="32" spans="1:7" ht="12.75" customHeight="1">
      <c r="A32" s="113" t="s">
        <v>185</v>
      </c>
      <c r="B32" s="194" t="s">
        <v>186</v>
      </c>
      <c r="C32" s="284" t="s">
        <v>187</v>
      </c>
      <c r="D32" s="113" t="s">
        <v>182</v>
      </c>
      <c r="E32" s="114" t="s">
        <v>116</v>
      </c>
      <c r="F32" s="117">
        <v>15001116.7752</v>
      </c>
      <c r="G32" s="116">
        <v>152.32939999999999</v>
      </c>
    </row>
    <row r="33" spans="1:10" ht="12.75" customHeight="1">
      <c r="A33" s="113"/>
      <c r="B33" s="194"/>
      <c r="C33" s="284"/>
      <c r="D33" s="113"/>
      <c r="E33" s="114" t="s">
        <v>117</v>
      </c>
      <c r="F33" s="117">
        <v>39031728.3248</v>
      </c>
      <c r="G33" s="116">
        <v>144.99459999999999</v>
      </c>
    </row>
    <row r="34" spans="1:10" ht="12.75" customHeight="1">
      <c r="A34" s="136" t="s">
        <v>1445</v>
      </c>
      <c r="B34" s="194" t="s">
        <v>209</v>
      </c>
      <c r="C34" s="284" t="s">
        <v>210</v>
      </c>
      <c r="D34" s="136" t="s">
        <v>114</v>
      </c>
      <c r="E34" s="136"/>
      <c r="F34" s="117">
        <v>25313705.68</v>
      </c>
      <c r="G34" s="116">
        <v>7.4912021551314991</v>
      </c>
    </row>
    <row r="35" spans="1:10" ht="12.75" customHeight="1">
      <c r="A35" s="113" t="s">
        <v>184</v>
      </c>
      <c r="B35" s="194" t="s">
        <v>178</v>
      </c>
      <c r="C35" s="284" t="s">
        <v>160</v>
      </c>
      <c r="D35" s="113" t="s">
        <v>114</v>
      </c>
      <c r="E35" s="113"/>
      <c r="F35" s="117">
        <v>56269277.079999998</v>
      </c>
      <c r="G35" s="116">
        <v>1.433569738972621</v>
      </c>
    </row>
    <row r="36" spans="1:10" ht="12.75" customHeight="1">
      <c r="A36" s="113" t="s">
        <v>188</v>
      </c>
      <c r="B36" s="194" t="s">
        <v>189</v>
      </c>
      <c r="C36" s="284" t="s">
        <v>190</v>
      </c>
      <c r="D36" s="113" t="s">
        <v>114</v>
      </c>
      <c r="E36" s="113"/>
      <c r="F36" s="117">
        <v>160756932.27000001</v>
      </c>
      <c r="G36" s="116">
        <v>8.5264952110831604</v>
      </c>
    </row>
    <row r="37" spans="1:10" ht="12.75" customHeight="1">
      <c r="A37" s="113" t="s">
        <v>921</v>
      </c>
      <c r="B37" s="194" t="s">
        <v>923</v>
      </c>
      <c r="C37" s="284" t="s">
        <v>924</v>
      </c>
      <c r="D37" s="113" t="s">
        <v>920</v>
      </c>
      <c r="E37" s="113"/>
      <c r="F37" s="117">
        <v>126752498.92</v>
      </c>
      <c r="G37" s="116">
        <v>123.49747902682543</v>
      </c>
      <c r="H37" s="291"/>
    </row>
    <row r="38" spans="1:10" ht="12.75" customHeight="1">
      <c r="A38" s="113" t="s">
        <v>919</v>
      </c>
      <c r="B38" s="194" t="s">
        <v>925</v>
      </c>
      <c r="C38" s="284" t="s">
        <v>926</v>
      </c>
      <c r="D38" s="113" t="s">
        <v>920</v>
      </c>
      <c r="E38" s="113"/>
      <c r="F38" s="115">
        <v>360620.1</v>
      </c>
      <c r="G38" s="116">
        <v>90.155024999999995</v>
      </c>
      <c r="H38" s="291"/>
    </row>
    <row r="39" spans="1:10" ht="12.75" customHeight="1">
      <c r="A39" s="113" t="s">
        <v>922</v>
      </c>
      <c r="B39" s="194" t="s">
        <v>927</v>
      </c>
      <c r="C39" s="284" t="s">
        <v>928</v>
      </c>
      <c r="D39" s="113" t="s">
        <v>920</v>
      </c>
      <c r="E39" s="113"/>
      <c r="F39" s="115">
        <v>2107428.2400000002</v>
      </c>
      <c r="G39" s="116">
        <v>64.991519990871083</v>
      </c>
      <c r="H39" s="290"/>
    </row>
    <row r="40" spans="1:10" s="267" customFormat="1" ht="12.75" customHeight="1">
      <c r="A40" s="113" t="s">
        <v>216</v>
      </c>
      <c r="B40" s="194" t="s">
        <v>226</v>
      </c>
      <c r="C40" s="284" t="s">
        <v>225</v>
      </c>
      <c r="D40" s="113" t="s">
        <v>235</v>
      </c>
      <c r="E40" s="113"/>
      <c r="F40" s="115">
        <v>4003139.2</v>
      </c>
      <c r="G40" s="116">
        <v>911.36009674696959</v>
      </c>
      <c r="H40" s="290"/>
      <c r="J40"/>
    </row>
    <row r="41" spans="1:10" s="267" customFormat="1" ht="12.75" customHeight="1">
      <c r="A41" s="113" t="s">
        <v>234</v>
      </c>
      <c r="B41" s="194">
        <v>34988643147</v>
      </c>
      <c r="C41" s="284" t="s">
        <v>161</v>
      </c>
      <c r="D41" s="136" t="s">
        <v>235</v>
      </c>
      <c r="E41" s="113"/>
      <c r="F41" s="115">
        <v>59965937.329999998</v>
      </c>
      <c r="G41" s="116">
        <v>2307.2733094486211</v>
      </c>
      <c r="H41" s="290"/>
    </row>
    <row r="42" spans="1:10" s="267" customFormat="1" ht="12.75" customHeight="1">
      <c r="A42" s="113" t="s">
        <v>1085</v>
      </c>
      <c r="B42" s="194" t="s">
        <v>1220</v>
      </c>
      <c r="C42" s="284" t="s">
        <v>1219</v>
      </c>
      <c r="D42" s="136" t="s">
        <v>1230</v>
      </c>
      <c r="E42" s="113"/>
      <c r="F42" s="115">
        <v>28390435.84</v>
      </c>
      <c r="G42" s="116">
        <v>2630.86780293329</v>
      </c>
      <c r="H42" s="290"/>
    </row>
    <row r="43" spans="1:10" ht="18.75" customHeight="1">
      <c r="A43" s="584" t="s">
        <v>424</v>
      </c>
      <c r="B43" s="598"/>
      <c r="C43" s="599"/>
      <c r="D43" s="585"/>
      <c r="E43" s="585"/>
      <c r="F43" s="587">
        <f>SUM(F26:F42)</f>
        <v>858682330.11290014</v>
      </c>
      <c r="G43" s="600"/>
      <c r="H43" s="279"/>
    </row>
    <row r="44" spans="1:10" ht="12.75" customHeight="1">
      <c r="A44" s="22" t="s">
        <v>400</v>
      </c>
    </row>
    <row r="45" spans="1:10" ht="12.75" customHeight="1">
      <c r="A45" s="46" t="s">
        <v>425</v>
      </c>
    </row>
    <row r="46" spans="1:10" ht="12.75" customHeight="1">
      <c r="A46" s="280" t="s">
        <v>426</v>
      </c>
    </row>
    <row r="47" spans="1:10" ht="12.75" customHeight="1">
      <c r="A47" s="280"/>
    </row>
    <row r="48" spans="1:10" s="267" customFormat="1" ht="12.75" customHeight="1">
      <c r="A48" s="280"/>
      <c r="C48" s="280"/>
    </row>
    <row r="49" spans="1:7" ht="12.75" customHeight="1">
      <c r="A49" s="142" t="s">
        <v>751</v>
      </c>
      <c r="G49" s="161" t="s">
        <v>1537</v>
      </c>
    </row>
    <row r="50" spans="1:7" ht="12.75" customHeight="1">
      <c r="A50" s="544" t="s">
        <v>858</v>
      </c>
      <c r="G50" s="546" t="s">
        <v>1538</v>
      </c>
    </row>
    <row r="51" spans="1:7" ht="12.75" customHeight="1">
      <c r="A51" s="69"/>
    </row>
    <row r="52" spans="1:7" ht="12.75" customHeight="1">
      <c r="A52" s="46"/>
      <c r="G52" s="198" t="s">
        <v>402</v>
      </c>
    </row>
    <row r="53" spans="1:7" ht="47.25" customHeight="1">
      <c r="A53" s="601" t="s">
        <v>427</v>
      </c>
      <c r="B53" s="578" t="s">
        <v>404</v>
      </c>
      <c r="C53" s="578" t="s">
        <v>405</v>
      </c>
      <c r="D53" s="601" t="s">
        <v>406</v>
      </c>
      <c r="E53" s="601"/>
      <c r="F53" s="601" t="s">
        <v>407</v>
      </c>
      <c r="G53" s="601" t="s">
        <v>408</v>
      </c>
    </row>
    <row r="54" spans="1:7">
      <c r="A54" s="121" t="s">
        <v>152</v>
      </c>
      <c r="B54" s="113">
        <v>8269700991</v>
      </c>
      <c r="C54" s="284" t="s">
        <v>168</v>
      </c>
      <c r="D54" s="121" t="s">
        <v>864</v>
      </c>
      <c r="E54" s="121"/>
      <c r="F54" s="122">
        <v>1710013202.0999999</v>
      </c>
      <c r="G54" s="116">
        <v>444.67891234458136</v>
      </c>
    </row>
    <row r="55" spans="1:7">
      <c r="A55" s="22" t="s">
        <v>318</v>
      </c>
      <c r="G55" s="226"/>
    </row>
    <row r="56" spans="1:7">
      <c r="A56" s="157" t="s">
        <v>428</v>
      </c>
    </row>
    <row r="57" spans="1:7" ht="12.75" customHeight="1">
      <c r="A57" s="163" t="s">
        <v>109</v>
      </c>
      <c r="B57" s="186"/>
      <c r="C57" s="186"/>
      <c r="D57" s="186"/>
      <c r="E57" s="225"/>
      <c r="F57" s="186"/>
      <c r="G57" s="186"/>
    </row>
    <row r="58" spans="1:7" ht="21.75" customHeight="1">
      <c r="A58" s="1161" t="s">
        <v>110</v>
      </c>
      <c r="B58" s="1161"/>
      <c r="C58" s="1161"/>
      <c r="D58" s="1161"/>
      <c r="E58" s="1161"/>
      <c r="F58" s="1161"/>
      <c r="G58" s="1161"/>
    </row>
    <row r="59" spans="1:7" ht="12.75" customHeight="1">
      <c r="A59" s="54"/>
    </row>
    <row r="60" spans="1:7" ht="12.75" customHeight="1">
      <c r="A60" s="148" t="s">
        <v>752</v>
      </c>
      <c r="F60" s="149"/>
      <c r="G60" s="161" t="s">
        <v>1227</v>
      </c>
    </row>
    <row r="61" spans="1:7" ht="12.75" customHeight="1">
      <c r="A61" s="547" t="s">
        <v>855</v>
      </c>
      <c r="F61" s="55"/>
      <c r="G61" s="546" t="s">
        <v>1228</v>
      </c>
    </row>
    <row r="62" spans="1:7" ht="12.75" customHeight="1"/>
    <row r="63" spans="1:7" ht="12.75" customHeight="1">
      <c r="G63" s="160" t="s">
        <v>410</v>
      </c>
    </row>
    <row r="64" spans="1:7" ht="35.25" customHeight="1">
      <c r="A64" s="601" t="s">
        <v>854</v>
      </c>
      <c r="B64" s="578" t="s">
        <v>416</v>
      </c>
      <c r="C64" s="578" t="s">
        <v>405</v>
      </c>
      <c r="D64" s="601" t="s">
        <v>406</v>
      </c>
      <c r="E64" s="601"/>
      <c r="F64" s="601" t="s">
        <v>407</v>
      </c>
      <c r="G64" s="578" t="s">
        <v>419</v>
      </c>
    </row>
    <row r="65" spans="1:7" ht="12.75" customHeight="1">
      <c r="A65" s="125" t="s">
        <v>1465</v>
      </c>
      <c r="B65" s="194"/>
      <c r="C65" s="286"/>
      <c r="D65" s="125" t="s">
        <v>1466</v>
      </c>
      <c r="E65" s="125"/>
      <c r="F65" s="126">
        <v>25606565.859999999</v>
      </c>
      <c r="G65" s="127">
        <v>637.5640614350383</v>
      </c>
    </row>
    <row r="66" spans="1:7" ht="12.75" customHeight="1">
      <c r="A66" s="41" t="s">
        <v>429</v>
      </c>
    </row>
    <row r="67" spans="1:7" s="267" customFormat="1" ht="12.75" customHeight="1">
      <c r="A67" s="41" t="s">
        <v>1226</v>
      </c>
    </row>
    <row r="68" spans="1:7" ht="12.75" customHeight="1">
      <c r="A68" s="46" t="s">
        <v>425</v>
      </c>
    </row>
    <row r="69" spans="1:7" ht="12.75" customHeight="1"/>
    <row r="70" spans="1:7" ht="12.75" customHeight="1">
      <c r="A70" s="148" t="s">
        <v>856</v>
      </c>
      <c r="F70" s="149"/>
      <c r="G70" s="161" t="s">
        <v>1227</v>
      </c>
    </row>
    <row r="71" spans="1:7" ht="12.75" customHeight="1">
      <c r="A71" s="547" t="s">
        <v>857</v>
      </c>
      <c r="F71" s="55"/>
      <c r="G71" s="546" t="s">
        <v>1228</v>
      </c>
    </row>
    <row r="72" spans="1:7" ht="12.75" customHeight="1">
      <c r="A72" s="162"/>
    </row>
    <row r="73" spans="1:7" ht="12.75" customHeight="1">
      <c r="G73" s="160" t="s">
        <v>410</v>
      </c>
    </row>
    <row r="74" spans="1:7" ht="21.75">
      <c r="A74" s="601" t="s">
        <v>430</v>
      </c>
      <c r="B74" s="578" t="s">
        <v>416</v>
      </c>
      <c r="C74" s="578" t="s">
        <v>405</v>
      </c>
      <c r="D74" s="601" t="s">
        <v>406</v>
      </c>
      <c r="E74" s="601"/>
      <c r="F74" s="601" t="s">
        <v>407</v>
      </c>
      <c r="G74" s="578" t="s">
        <v>419</v>
      </c>
    </row>
    <row r="75" spans="1:7" ht="12.75" customHeight="1">
      <c r="A75" s="287" t="s">
        <v>1469</v>
      </c>
      <c r="B75" s="194">
        <v>79640747340</v>
      </c>
      <c r="C75" s="286" t="s">
        <v>162</v>
      </c>
      <c r="D75" s="125"/>
      <c r="E75" s="125"/>
      <c r="F75" s="814">
        <v>5267913.62</v>
      </c>
      <c r="G75" s="815">
        <v>9.6405015289488638</v>
      </c>
    </row>
    <row r="76" spans="1:7" ht="12.75" customHeight="1">
      <c r="A76" s="125" t="s">
        <v>1470</v>
      </c>
      <c r="B76" s="194">
        <v>61196386099</v>
      </c>
      <c r="C76" s="286" t="s">
        <v>164</v>
      </c>
      <c r="D76" s="125"/>
      <c r="E76" s="125"/>
      <c r="F76" s="814">
        <v>36200614.704999998</v>
      </c>
      <c r="G76" s="815">
        <v>7.6249449056323284</v>
      </c>
    </row>
    <row r="77" spans="1:7" ht="12.75" customHeight="1">
      <c r="A77" s="287" t="s">
        <v>885</v>
      </c>
      <c r="B77" s="194">
        <v>37735093339</v>
      </c>
      <c r="C77" s="286" t="s">
        <v>163</v>
      </c>
      <c r="D77" s="125" t="s">
        <v>82</v>
      </c>
      <c r="E77" s="125"/>
      <c r="F77" s="814">
        <v>37452120.420000002</v>
      </c>
      <c r="G77" s="815">
        <v>2.5610045816864835</v>
      </c>
    </row>
    <row r="78" spans="1:7" ht="12.75" customHeight="1">
      <c r="A78" s="125" t="s">
        <v>1471</v>
      </c>
      <c r="B78" s="194">
        <v>48379655657</v>
      </c>
      <c r="C78" s="286" t="s">
        <v>165</v>
      </c>
      <c r="D78" s="128"/>
      <c r="E78" s="128"/>
      <c r="F78" s="814">
        <v>77911795.359999999</v>
      </c>
      <c r="G78" s="815">
        <v>204.74926087817929</v>
      </c>
    </row>
    <row r="79" spans="1:7" ht="18.75" customHeight="1">
      <c r="A79" s="584" t="s">
        <v>424</v>
      </c>
      <c r="B79" s="598"/>
      <c r="C79" s="599"/>
      <c r="D79" s="598"/>
      <c r="E79" s="598"/>
      <c r="F79" s="602">
        <f>SUM(F75:F78)</f>
        <v>156832444.10500002</v>
      </c>
      <c r="G79" s="603"/>
    </row>
    <row r="80" spans="1:7" s="267" customFormat="1">
      <c r="A80" s="280" t="s">
        <v>1468</v>
      </c>
    </row>
    <row r="81" spans="1:7" ht="12.75" customHeight="1">
      <c r="A81" s="41" t="s">
        <v>429</v>
      </c>
    </row>
    <row r="82" spans="1:7" ht="12.75" customHeight="1">
      <c r="A82" s="46" t="s">
        <v>425</v>
      </c>
      <c r="F82" s="45"/>
    </row>
    <row r="83" spans="1:7" ht="12.75" customHeight="1">
      <c r="A83" s="543" t="s">
        <v>175</v>
      </c>
      <c r="D83" s="45"/>
    </row>
    <row r="84" spans="1:7">
      <c r="A84" s="163" t="s">
        <v>108</v>
      </c>
    </row>
    <row r="85" spans="1:7" ht="21" customHeight="1">
      <c r="A85" s="1162" t="s">
        <v>107</v>
      </c>
      <c r="B85" s="1162"/>
      <c r="C85" s="1162"/>
      <c r="D85" s="1162"/>
      <c r="E85" s="1162"/>
      <c r="F85" s="1162"/>
      <c r="G85" s="1162"/>
    </row>
    <row r="86" spans="1:7" ht="12.75" customHeight="1">
      <c r="A86" s="164"/>
      <c r="D86" s="45"/>
    </row>
    <row r="87" spans="1:7" ht="12.75" customHeight="1">
      <c r="A87" s="628" t="s">
        <v>83</v>
      </c>
    </row>
    <row r="88" spans="1:7" ht="12.75" customHeight="1">
      <c r="G88" s="35" t="s">
        <v>849</v>
      </c>
    </row>
    <row r="89" spans="1:7" ht="12.75" customHeight="1"/>
    <row r="90" spans="1:7" ht="12.75" customHeight="1">
      <c r="A90" s="165"/>
      <c r="F90" s="135"/>
    </row>
    <row r="91" spans="1:7" ht="12.75" customHeight="1">
      <c r="A91" s="163"/>
    </row>
    <row r="92" spans="1:7" ht="12.75" customHeight="1">
      <c r="A92" s="163"/>
    </row>
    <row r="93" spans="1:7" ht="12.75" customHeight="1">
      <c r="A93" s="163"/>
    </row>
    <row r="94" spans="1:7" ht="12.75" customHeight="1">
      <c r="A94" s="164"/>
      <c r="F94" s="45"/>
    </row>
    <row r="95" spans="1:7" ht="12.75" customHeight="1">
      <c r="A95" s="164"/>
    </row>
    <row r="96" spans="1:7" ht="12.75" customHeight="1">
      <c r="A96" s="164"/>
    </row>
    <row r="97" spans="1:1" ht="12.75" customHeight="1">
      <c r="A97" s="164"/>
    </row>
    <row r="98" spans="1:1" ht="12.75" customHeight="1"/>
    <row r="99" spans="1:1" ht="12.75" customHeight="1"/>
  </sheetData>
  <mergeCells count="2">
    <mergeCell ref="A58:G58"/>
    <mergeCell ref="A85:G85"/>
  </mergeCells>
  <hyperlinks>
    <hyperlink ref="A87" location="'2 Sadržaj'!A1" display="Sadržaj / Contents"/>
  </hyperlinks>
  <pageMargins left="0.7" right="0.7" top="0.75" bottom="0.75" header="0.3" footer="0.3"/>
  <pageSetup paperSize="9" scale="58" orientation="portrait" r:id="rId1"/>
  <ignoredErrors>
    <ignoredError sqref="B10:B13 B26:B31 B32:B42"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F209"/>
  <sheetViews>
    <sheetView showGridLines="0" zoomScaleNormal="100" workbookViewId="0"/>
  </sheetViews>
  <sheetFormatPr defaultColWidth="9.140625" defaultRowHeight="15"/>
  <cols>
    <col min="1" max="1" width="32.140625" style="64" customWidth="1"/>
    <col min="2" max="2" width="10.42578125" style="64" bestFit="1" customWidth="1"/>
    <col min="3" max="3" width="13.42578125" style="64" bestFit="1" customWidth="1"/>
    <col min="4" max="4" width="31.5703125" style="64" customWidth="1"/>
    <col min="5" max="5" width="13.140625" style="64" bestFit="1" customWidth="1"/>
    <col min="6" max="16384" width="9.140625" style="64"/>
  </cols>
  <sheetData>
    <row r="1" spans="1:6" ht="12.75" customHeight="1">
      <c r="A1" s="144" t="s">
        <v>754</v>
      </c>
      <c r="F1" s="146" t="str">
        <f>Naslovnica!A20</f>
        <v>Veljača 2022.</v>
      </c>
    </row>
    <row r="2" spans="1:6" ht="12.75" customHeight="1">
      <c r="A2" s="540" t="s">
        <v>755</v>
      </c>
      <c r="F2" s="541" t="str">
        <f>Naslovnica!A24</f>
        <v>February 2022</v>
      </c>
    </row>
    <row r="3" spans="1:6" ht="12.75" customHeight="1"/>
    <row r="4" spans="1:6" ht="12.75" customHeight="1">
      <c r="F4" s="14" t="s">
        <v>402</v>
      </c>
    </row>
    <row r="5" spans="1:6" ht="33">
      <c r="A5" s="601" t="s">
        <v>403</v>
      </c>
      <c r="B5" s="578" t="s">
        <v>404</v>
      </c>
      <c r="C5" s="578" t="s">
        <v>405</v>
      </c>
      <c r="D5" s="601" t="s">
        <v>406</v>
      </c>
      <c r="E5" s="601" t="s">
        <v>407</v>
      </c>
      <c r="F5" s="578" t="s">
        <v>419</v>
      </c>
    </row>
    <row r="6" spans="1:6">
      <c r="A6" s="121" t="s">
        <v>1090</v>
      </c>
      <c r="B6" s="194" t="s">
        <v>1092</v>
      </c>
      <c r="C6" s="114" t="s">
        <v>1099</v>
      </c>
      <c r="D6" s="121" t="s">
        <v>1093</v>
      </c>
      <c r="E6" s="122">
        <v>546519.84</v>
      </c>
      <c r="F6" s="168">
        <v>119.65051670289039</v>
      </c>
    </row>
    <row r="7" spans="1:6">
      <c r="A7" s="121" t="s">
        <v>1091</v>
      </c>
      <c r="B7" s="194" t="s">
        <v>1100</v>
      </c>
      <c r="C7" s="114" t="s">
        <v>1101</v>
      </c>
      <c r="D7" s="121" t="s">
        <v>1093</v>
      </c>
      <c r="E7" s="122">
        <v>339235.58</v>
      </c>
      <c r="F7" s="168">
        <v>102.51427978096156</v>
      </c>
    </row>
    <row r="8" spans="1:6">
      <c r="A8" s="121" t="s">
        <v>1112</v>
      </c>
      <c r="B8" s="194" t="s">
        <v>1190</v>
      </c>
      <c r="C8" s="114" t="s">
        <v>1191</v>
      </c>
      <c r="D8" s="121" t="s">
        <v>1094</v>
      </c>
      <c r="E8" s="122">
        <v>21546852.190000001</v>
      </c>
      <c r="F8" s="168">
        <v>716.6673376495537</v>
      </c>
    </row>
    <row r="9" spans="1:6">
      <c r="A9" s="584" t="s">
        <v>399</v>
      </c>
      <c r="B9" s="597"/>
      <c r="C9" s="597"/>
      <c r="D9" s="604"/>
      <c r="E9" s="605">
        <f>SUM(E6:E8)</f>
        <v>22432607.609999999</v>
      </c>
      <c r="F9" s="606"/>
    </row>
    <row r="10" spans="1:6" ht="12.75" customHeight="1">
      <c r="A10" s="22" t="s">
        <v>409</v>
      </c>
      <c r="F10" s="1019"/>
    </row>
    <row r="11" spans="1:6" ht="12.75" customHeight="1">
      <c r="A11" s="22"/>
    </row>
    <row r="12" spans="1:6" ht="12.75" customHeight="1">
      <c r="A12" s="144" t="s">
        <v>756</v>
      </c>
      <c r="F12" s="146" t="s">
        <v>1540</v>
      </c>
    </row>
    <row r="13" spans="1:6" ht="12.75" customHeight="1">
      <c r="A13" s="540" t="s">
        <v>757</v>
      </c>
      <c r="F13" s="541" t="s">
        <v>1541</v>
      </c>
    </row>
    <row r="14" spans="1:6" ht="12.75" customHeight="1"/>
    <row r="15" spans="1:6" ht="12.75" customHeight="1">
      <c r="F15" s="14" t="s">
        <v>410</v>
      </c>
    </row>
    <row r="16" spans="1:6" ht="54.75">
      <c r="A16" s="601" t="s">
        <v>411</v>
      </c>
      <c r="B16" s="578" t="s">
        <v>404</v>
      </c>
      <c r="C16" s="578" t="s">
        <v>405</v>
      </c>
      <c r="D16" s="601" t="s">
        <v>406</v>
      </c>
      <c r="E16" s="601" t="s">
        <v>407</v>
      </c>
      <c r="F16" s="601" t="s">
        <v>408</v>
      </c>
    </row>
    <row r="17" spans="1:6" ht="12.75" customHeight="1">
      <c r="A17" s="121" t="s">
        <v>142</v>
      </c>
      <c r="B17" s="194">
        <v>75111210338</v>
      </c>
      <c r="C17" s="284" t="s">
        <v>167</v>
      </c>
      <c r="D17" s="282" t="s">
        <v>144</v>
      </c>
      <c r="E17" s="122">
        <v>40706809.391400002</v>
      </c>
      <c r="F17" s="168">
        <v>80.448239903952569</v>
      </c>
    </row>
    <row r="18" spans="1:6" ht="12.75" customHeight="1">
      <c r="A18" s="121" t="s">
        <v>151</v>
      </c>
      <c r="B18" s="194" t="s">
        <v>177</v>
      </c>
      <c r="C18" s="284" t="s">
        <v>166</v>
      </c>
      <c r="D18" s="121" t="s">
        <v>182</v>
      </c>
      <c r="E18" s="122">
        <v>97742347.329999998</v>
      </c>
      <c r="F18" s="168">
        <v>35.265014269468175</v>
      </c>
    </row>
    <row r="19" spans="1:6">
      <c r="A19" s="584" t="s">
        <v>399</v>
      </c>
      <c r="B19" s="597"/>
      <c r="C19" s="597"/>
      <c r="D19" s="604"/>
      <c r="E19" s="605">
        <f>SUM(E17:E18)</f>
        <v>138449156.72139999</v>
      </c>
      <c r="F19" s="606"/>
    </row>
    <row r="20" spans="1:6" ht="12.75" customHeight="1">
      <c r="A20" s="22" t="s">
        <v>412</v>
      </c>
    </row>
    <row r="21" spans="1:6" ht="12.75" customHeight="1"/>
    <row r="22" spans="1:6" ht="12.75" customHeight="1">
      <c r="A22" s="145" t="s">
        <v>758</v>
      </c>
      <c r="F22" s="146" t="s">
        <v>1540</v>
      </c>
    </row>
    <row r="23" spans="1:6" ht="12.75" customHeight="1">
      <c r="A23" s="538" t="s">
        <v>759</v>
      </c>
      <c r="F23" s="541" t="s">
        <v>1541</v>
      </c>
    </row>
    <row r="24" spans="1:6" ht="12.75" customHeight="1"/>
    <row r="25" spans="1:6" ht="12.75" customHeight="1">
      <c r="F25" s="14" t="s">
        <v>402</v>
      </c>
    </row>
    <row r="26" spans="1:6" ht="54.75">
      <c r="A26" s="601" t="s">
        <v>411</v>
      </c>
      <c r="B26" s="578" t="s">
        <v>404</v>
      </c>
      <c r="C26" s="578" t="s">
        <v>405</v>
      </c>
      <c r="D26" s="601" t="s">
        <v>406</v>
      </c>
      <c r="E26" s="601" t="s">
        <v>407</v>
      </c>
      <c r="F26" s="601" t="s">
        <v>408</v>
      </c>
    </row>
    <row r="27" spans="1:6" ht="12.75" customHeight="1">
      <c r="A27" s="121" t="s">
        <v>880</v>
      </c>
      <c r="B27" s="194">
        <v>56903349567</v>
      </c>
      <c r="C27" s="284" t="s">
        <v>169</v>
      </c>
      <c r="D27" s="287" t="s">
        <v>939</v>
      </c>
      <c r="E27" s="122" t="s">
        <v>143</v>
      </c>
      <c r="F27" s="168" t="s">
        <v>143</v>
      </c>
    </row>
    <row r="28" spans="1:6" ht="12.75" customHeight="1">
      <c r="A28" s="813" t="s">
        <v>882</v>
      </c>
    </row>
    <row r="29" spans="1:6" ht="12.75" customHeight="1">
      <c r="A29" s="22" t="s">
        <v>409</v>
      </c>
    </row>
    <row r="30" spans="1:6" ht="19.5" customHeight="1">
      <c r="A30" s="1163" t="s">
        <v>109</v>
      </c>
      <c r="B30" s="1163"/>
      <c r="C30" s="1163"/>
      <c r="D30" s="1163"/>
    </row>
    <row r="31" spans="1:6" ht="21.75" customHeight="1">
      <c r="A31" s="1161" t="s">
        <v>110</v>
      </c>
      <c r="B31" s="1161"/>
      <c r="C31" s="1161"/>
      <c r="D31" s="1161"/>
      <c r="E31" s="54"/>
      <c r="F31" s="54"/>
    </row>
    <row r="32" spans="1:6" ht="12.75" customHeight="1">
      <c r="A32" s="813"/>
    </row>
    <row r="33" spans="1:6" ht="12.75" customHeight="1"/>
    <row r="34" spans="1:6" ht="12.75" customHeight="1">
      <c r="A34" s="147" t="s">
        <v>760</v>
      </c>
      <c r="F34" s="140" t="str">
        <f>Naslovnica!A20</f>
        <v>Veljača 2022.</v>
      </c>
    </row>
    <row r="35" spans="1:6" ht="12.75" customHeight="1">
      <c r="A35" s="538" t="s">
        <v>761</v>
      </c>
      <c r="F35" s="542" t="str">
        <f>Naslovnica!A24</f>
        <v>February 2022</v>
      </c>
    </row>
    <row r="36" spans="1:6" ht="12.75" customHeight="1"/>
    <row r="37" spans="1:6" ht="12.75" customHeight="1">
      <c r="E37" s="14"/>
      <c r="F37" s="14" t="s">
        <v>410</v>
      </c>
    </row>
    <row r="38" spans="1:6" ht="33">
      <c r="A38" s="601" t="s">
        <v>413</v>
      </c>
      <c r="B38" s="578" t="s">
        <v>404</v>
      </c>
      <c r="C38" s="578" t="s">
        <v>405</v>
      </c>
      <c r="D38" s="601" t="s">
        <v>406</v>
      </c>
      <c r="E38" s="601" t="s">
        <v>407</v>
      </c>
      <c r="F38" s="578" t="s">
        <v>419</v>
      </c>
    </row>
    <row r="39" spans="1:6" ht="22.5" customHeight="1">
      <c r="A39" s="123" t="s">
        <v>81</v>
      </c>
      <c r="B39" s="194">
        <v>39146857475</v>
      </c>
      <c r="C39" s="284" t="s">
        <v>170</v>
      </c>
      <c r="D39" s="264" t="s">
        <v>114</v>
      </c>
      <c r="E39" s="124">
        <v>986996378.84000003</v>
      </c>
      <c r="F39" s="168">
        <v>543.2953</v>
      </c>
    </row>
    <row r="40" spans="1:6" ht="12.75" customHeight="1">
      <c r="A40" s="22" t="s">
        <v>409</v>
      </c>
      <c r="B40" s="273"/>
      <c r="C40" s="274"/>
      <c r="D40" s="275"/>
      <c r="E40" s="276"/>
    </row>
    <row r="41" spans="1:6" ht="12.75" customHeight="1">
      <c r="A41" s="543" t="s">
        <v>176</v>
      </c>
      <c r="E41" s="1037"/>
      <c r="F41" s="1038"/>
    </row>
    <row r="42" spans="1:6" ht="12.75" customHeight="1">
      <c r="A42" s="159"/>
      <c r="D42" s="917"/>
    </row>
    <row r="43" spans="1:6" ht="12.75" customHeight="1">
      <c r="A43" s="277"/>
      <c r="B43" s="187"/>
      <c r="C43" s="187"/>
      <c r="D43" s="187"/>
      <c r="E43" s="1019"/>
      <c r="F43" s="1019"/>
    </row>
    <row r="44" spans="1:6" ht="12.75" customHeight="1">
      <c r="A44" s="283"/>
      <c r="B44" s="54"/>
      <c r="C44" s="54"/>
      <c r="D44" s="54"/>
    </row>
    <row r="45" spans="1:6" ht="12.75" customHeight="1">
      <c r="A45" s="178"/>
    </row>
    <row r="46" spans="1:6" ht="12.75" customHeight="1"/>
    <row r="47" spans="1:6" ht="12.75" customHeight="1"/>
    <row r="48" spans="1:6" ht="12.75" customHeight="1">
      <c r="A48" s="623" t="s">
        <v>414</v>
      </c>
      <c r="B48" s="625"/>
      <c r="C48" s="625"/>
      <c r="D48" s="625"/>
    </row>
    <row r="49" spans="1:6" ht="12.75" customHeight="1">
      <c r="A49" s="626" t="s">
        <v>180</v>
      </c>
      <c r="B49" s="625"/>
      <c r="C49" s="625"/>
      <c r="D49" s="625"/>
    </row>
    <row r="50" spans="1:6" ht="12.75" customHeight="1">
      <c r="A50" s="625" t="s">
        <v>1089</v>
      </c>
      <c r="B50" s="625"/>
      <c r="C50" s="625"/>
      <c r="D50" s="625"/>
    </row>
    <row r="51" spans="1:6" ht="12.75" customHeight="1">
      <c r="A51" s="628" t="s">
        <v>83</v>
      </c>
    </row>
    <row r="52" spans="1:6" ht="12.75" customHeight="1"/>
    <row r="53" spans="1:6" ht="12.75" customHeight="1">
      <c r="F53" s="35" t="s">
        <v>1140</v>
      </c>
    </row>
    <row r="54" spans="1:6" ht="12.75" customHeight="1"/>
    <row r="55" spans="1:6" ht="12.75" customHeight="1"/>
    <row r="56" spans="1:6" ht="12.75" customHeight="1"/>
    <row r="57" spans="1:6" ht="12.75" customHeight="1"/>
    <row r="58" spans="1:6" ht="12.75" customHeight="1"/>
    <row r="59" spans="1:6" ht="12.75" customHeight="1"/>
    <row r="60" spans="1:6" ht="12.75" customHeight="1"/>
    <row r="61" spans="1:6" ht="12.75" customHeight="1"/>
    <row r="62" spans="1:6" ht="12.75" customHeight="1"/>
    <row r="63" spans="1:6" ht="12.75" customHeight="1"/>
    <row r="64" spans="1: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sheetData>
  <mergeCells count="2">
    <mergeCell ref="A30:D30"/>
    <mergeCell ref="A31:D31"/>
  </mergeCells>
  <hyperlinks>
    <hyperlink ref="A51" location="'2 Sadržaj'!A1" display="Sadržaj / Contents"/>
  </hyperlinks>
  <pageMargins left="0.7" right="0.7" top="0.75" bottom="0.75" header="0.3" footer="0.3"/>
  <pageSetup paperSize="9" scale="79" orientation="portrait" r:id="rId1"/>
  <ignoredErrors>
    <ignoredError sqref="B6:B8 B18"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619" t="s">
        <v>718</v>
      </c>
      <c r="B1" s="620"/>
      <c r="C1" s="620"/>
      <c r="D1" s="525"/>
      <c r="E1" s="617"/>
      <c r="F1" s="203"/>
      <c r="G1" s="203"/>
      <c r="H1" s="203"/>
      <c r="I1" s="526" t="s">
        <v>1542</v>
      </c>
    </row>
    <row r="2" spans="1:27" ht="15" customHeight="1">
      <c r="A2" s="621" t="s">
        <v>719</v>
      </c>
      <c r="B2" s="620"/>
      <c r="C2" s="620"/>
      <c r="D2" s="525"/>
      <c r="E2" s="618"/>
      <c r="F2" s="203"/>
      <c r="G2" s="203"/>
      <c r="H2" s="203"/>
      <c r="I2" s="533" t="s">
        <v>1543</v>
      </c>
    </row>
    <row r="3" spans="1:27" ht="12.75" customHeight="1">
      <c r="A3" s="42" t="s">
        <v>891</v>
      </c>
    </row>
    <row r="4" spans="1:27" ht="12.75" customHeight="1"/>
    <row r="5" spans="1:27" ht="12.75" customHeight="1">
      <c r="A5" s="150" t="s">
        <v>720</v>
      </c>
    </row>
    <row r="6" spans="1:27" ht="12.75" customHeight="1">
      <c r="A6" s="534" t="s">
        <v>721</v>
      </c>
    </row>
    <row r="7" spans="1:27" ht="12.75" customHeight="1">
      <c r="J7" s="1164"/>
      <c r="K7" s="1164"/>
      <c r="L7" s="322"/>
      <c r="M7" s="322"/>
      <c r="N7" s="322"/>
      <c r="O7" s="322"/>
      <c r="P7" s="322"/>
    </row>
    <row r="8" spans="1:27" ht="16.5" customHeight="1">
      <c r="A8" s="1165" t="s">
        <v>388</v>
      </c>
      <c r="B8" s="1165"/>
      <c r="C8" s="455">
        <v>44561</v>
      </c>
      <c r="D8" s="322"/>
      <c r="E8" s="322"/>
      <c r="F8" s="322"/>
      <c r="G8" s="322"/>
      <c r="J8" s="1164"/>
      <c r="K8" s="1164"/>
      <c r="L8" s="323"/>
      <c r="M8" s="323"/>
      <c r="N8" s="323"/>
      <c r="O8" s="323"/>
      <c r="P8" s="323"/>
    </row>
    <row r="9" spans="1:27" ht="21.75" customHeight="1">
      <c r="A9" s="1166" t="s">
        <v>389</v>
      </c>
      <c r="B9" s="1166"/>
      <c r="C9" s="456">
        <v>15</v>
      </c>
      <c r="D9" s="322"/>
      <c r="E9" s="323"/>
      <c r="F9" s="323"/>
      <c r="G9" s="323"/>
    </row>
    <row r="10" spans="1:27" ht="12.75" customHeight="1">
      <c r="A10" s="17" t="s">
        <v>318</v>
      </c>
    </row>
    <row r="11" spans="1:27" ht="12.75" customHeight="1"/>
    <row r="12" spans="1:27" ht="12.75" customHeight="1">
      <c r="A12" s="150" t="s">
        <v>722</v>
      </c>
    </row>
    <row r="13" spans="1:27" ht="12.75" customHeight="1">
      <c r="A13" s="534" t="s">
        <v>723</v>
      </c>
      <c r="Z13" s="65"/>
      <c r="AA13" s="65"/>
    </row>
    <row r="14" spans="1:27" s="267" customFormat="1" ht="12.75" customHeight="1">
      <c r="A14" s="43"/>
      <c r="F14" s="203"/>
      <c r="I14" s="65" t="s">
        <v>391</v>
      </c>
      <c r="Y14" s="65"/>
      <c r="Z14" s="65"/>
      <c r="AA14" s="65"/>
    </row>
    <row r="15" spans="1:27" s="267" customFormat="1" ht="22.5" customHeight="1">
      <c r="A15" s="457"/>
      <c r="B15" s="1170" t="s">
        <v>390</v>
      </c>
      <c r="C15" s="1170"/>
      <c r="D15" s="1170"/>
      <c r="E15" s="1170"/>
      <c r="F15" s="1170" t="s">
        <v>328</v>
      </c>
      <c r="G15" s="1170"/>
      <c r="H15" s="1170"/>
      <c r="I15" s="1170"/>
      <c r="Y15" s="65"/>
      <c r="Z15" s="65"/>
      <c r="AA15" s="65"/>
    </row>
    <row r="16" spans="1:27" ht="135" customHeight="1">
      <c r="A16" s="1171" t="s">
        <v>392</v>
      </c>
      <c r="B16" s="816" t="s">
        <v>813</v>
      </c>
      <c r="C16" s="1169" t="s">
        <v>393</v>
      </c>
      <c r="D16" s="816" t="s">
        <v>394</v>
      </c>
      <c r="E16" s="1169" t="s">
        <v>393</v>
      </c>
      <c r="F16" s="816" t="s">
        <v>814</v>
      </c>
      <c r="G16" s="1169" t="s">
        <v>395</v>
      </c>
      <c r="H16" s="816" t="s">
        <v>811</v>
      </c>
      <c r="I16" s="1169" t="s">
        <v>395</v>
      </c>
    </row>
    <row r="17" spans="1:16" ht="15.75" customHeight="1">
      <c r="A17" s="1171"/>
      <c r="B17" s="507">
        <v>44561</v>
      </c>
      <c r="C17" s="1169"/>
      <c r="D17" s="507">
        <v>44561</v>
      </c>
      <c r="E17" s="1169"/>
      <c r="F17" s="507" t="s">
        <v>1555</v>
      </c>
      <c r="G17" s="1169"/>
      <c r="H17" s="507" t="s">
        <v>1555</v>
      </c>
      <c r="I17" s="1169"/>
      <c r="J17" s="1164"/>
      <c r="K17" s="231"/>
      <c r="L17" s="324"/>
      <c r="M17" s="231"/>
      <c r="N17" s="325"/>
      <c r="O17" s="267"/>
    </row>
    <row r="18" spans="1:16" ht="16.5" customHeight="1">
      <c r="A18" s="458" t="s">
        <v>396</v>
      </c>
      <c r="B18" s="459">
        <v>38418</v>
      </c>
      <c r="C18" s="460">
        <v>-2.9407306351371836E-2</v>
      </c>
      <c r="D18" s="459">
        <v>2375700.28363</v>
      </c>
      <c r="E18" s="460">
        <v>-2.2845447277429824E-2</v>
      </c>
      <c r="F18" s="459">
        <v>10983</v>
      </c>
      <c r="G18" s="460">
        <v>5.6870669745958433E-2</v>
      </c>
      <c r="H18" s="459">
        <v>1289627.6223700002</v>
      </c>
      <c r="I18" s="462">
        <v>3.4429204173137523E-2</v>
      </c>
      <c r="J18" s="1164"/>
      <c r="K18" s="326"/>
      <c r="L18" s="327"/>
      <c r="M18" s="326"/>
      <c r="N18" s="327"/>
      <c r="O18" s="267"/>
    </row>
    <row r="19" spans="1:16" ht="16.5" customHeight="1">
      <c r="A19" s="458" t="s">
        <v>397</v>
      </c>
      <c r="B19" s="459">
        <v>113896</v>
      </c>
      <c r="C19" s="460">
        <v>6.7651552789208744E-2</v>
      </c>
      <c r="D19" s="459">
        <v>14277447.533720002</v>
      </c>
      <c r="E19" s="460">
        <v>3.284755412206989E-2</v>
      </c>
      <c r="F19" s="459">
        <v>39130</v>
      </c>
      <c r="G19" s="460">
        <v>0.30324729392173189</v>
      </c>
      <c r="H19" s="459">
        <v>6845494.7196899997</v>
      </c>
      <c r="I19" s="462">
        <v>0.28349795647464165</v>
      </c>
      <c r="J19" s="42"/>
      <c r="K19" s="328"/>
      <c r="L19" s="329"/>
      <c r="M19" s="328"/>
      <c r="N19" s="330"/>
      <c r="O19" s="267"/>
    </row>
    <row r="20" spans="1:16" ht="16.5" customHeight="1">
      <c r="A20" s="458" t="s">
        <v>398</v>
      </c>
      <c r="B20" s="459">
        <v>17</v>
      </c>
      <c r="C20" s="460">
        <v>-0.29166666666666669</v>
      </c>
      <c r="D20" s="459">
        <v>0</v>
      </c>
      <c r="E20" s="460">
        <v>-1</v>
      </c>
      <c r="F20" s="459"/>
      <c r="G20" s="460"/>
      <c r="H20" s="459"/>
      <c r="I20" s="461"/>
      <c r="J20" s="42"/>
      <c r="K20" s="328"/>
      <c r="L20" s="329"/>
      <c r="M20" s="328"/>
      <c r="N20" s="330"/>
      <c r="O20" s="267"/>
    </row>
    <row r="21" spans="1:16" ht="16.5" customHeight="1">
      <c r="A21" s="463" t="s">
        <v>399</v>
      </c>
      <c r="B21" s="464">
        <v>152331</v>
      </c>
      <c r="C21" s="465">
        <v>4.1330279933007488E-2</v>
      </c>
      <c r="D21" s="464">
        <v>16653147.817350002</v>
      </c>
      <c r="E21" s="465">
        <v>2.4496504018924913E-2</v>
      </c>
      <c r="F21" s="464">
        <v>50113</v>
      </c>
      <c r="G21" s="465">
        <v>0.23989905237894946</v>
      </c>
      <c r="H21" s="464">
        <v>8135122.3420599997</v>
      </c>
      <c r="I21" s="466">
        <v>0.23630843823581127</v>
      </c>
      <c r="J21" s="42"/>
      <c r="K21" s="328"/>
      <c r="L21" s="329"/>
      <c r="M21" s="328"/>
      <c r="N21" s="330"/>
      <c r="O21" s="267"/>
    </row>
    <row r="22" spans="1:16" ht="12.75" customHeight="1">
      <c r="A22" s="17" t="s">
        <v>400</v>
      </c>
    </row>
    <row r="23" spans="1:16" ht="49.5" customHeight="1">
      <c r="A23" s="1167" t="s">
        <v>401</v>
      </c>
      <c r="B23" s="1167"/>
      <c r="C23" s="1167"/>
      <c r="D23" s="1167"/>
      <c r="E23" s="1167"/>
      <c r="F23" s="1167"/>
      <c r="G23" s="1167"/>
      <c r="H23" s="1167"/>
      <c r="I23" s="1167"/>
    </row>
    <row r="24" spans="1:16" ht="56.25" customHeight="1">
      <c r="A24" s="1167" t="s">
        <v>812</v>
      </c>
      <c r="B24" s="1167"/>
      <c r="C24" s="1167"/>
      <c r="D24" s="1167"/>
      <c r="E24" s="1167"/>
      <c r="F24" s="1167"/>
      <c r="G24" s="1167"/>
      <c r="H24" s="1167"/>
      <c r="I24" s="1167"/>
    </row>
    <row r="25" spans="1:16" ht="23.25" customHeight="1">
      <c r="A25" s="1168" t="s">
        <v>351</v>
      </c>
      <c r="B25" s="1168"/>
      <c r="C25" s="1168"/>
      <c r="D25" s="1168"/>
      <c r="E25" s="1168"/>
      <c r="F25" s="1168"/>
      <c r="G25" s="1168"/>
      <c r="H25" s="1168"/>
      <c r="I25" s="1168"/>
      <c r="J25" s="158"/>
      <c r="K25" s="71"/>
      <c r="L25" s="71"/>
      <c r="M25" s="71"/>
      <c r="N25" s="71"/>
      <c r="O25" s="71"/>
      <c r="P25" s="71"/>
    </row>
    <row r="26" spans="1:16">
      <c r="A26" s="158"/>
      <c r="B26" s="71"/>
      <c r="C26" s="71"/>
      <c r="D26" s="71"/>
      <c r="E26" s="71"/>
      <c r="F26" s="71"/>
      <c r="G26" s="71"/>
    </row>
    <row r="27" spans="1:16" ht="12.75" customHeight="1">
      <c r="A27" s="628" t="s">
        <v>83</v>
      </c>
    </row>
    <row r="28" spans="1:16" ht="12.75" customHeight="1"/>
    <row r="29" spans="1:16" ht="12.75" customHeight="1"/>
    <row r="30" spans="1:16" ht="12.75" customHeight="1"/>
    <row r="31" spans="1:16" ht="12.75" customHeight="1"/>
    <row r="32" spans="1:16" ht="12.75" customHeight="1">
      <c r="I32" s="35" t="s">
        <v>850</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A25:I25"/>
    <mergeCell ref="I16:I17"/>
    <mergeCell ref="B15:E15"/>
    <mergeCell ref="F15:I15"/>
    <mergeCell ref="J8:K8"/>
    <mergeCell ref="A16:A17"/>
    <mergeCell ref="C16:C17"/>
    <mergeCell ref="E16:E17"/>
    <mergeCell ref="G16:G17"/>
    <mergeCell ref="J17:J18"/>
    <mergeCell ref="J7:K7"/>
    <mergeCell ref="A8:B8"/>
    <mergeCell ref="A9:B9"/>
    <mergeCell ref="A23:I23"/>
    <mergeCell ref="A24:I24"/>
  </mergeCells>
  <hyperlinks>
    <hyperlink ref="A27" location="'2 Sadržaj'!A1" display="Sadržaj / Contents"/>
  </hyperlinks>
  <pageMargins left="0.7" right="0.7" top="0.75" bottom="0.75" header="0.3" footer="0.3"/>
  <pageSetup paperSize="9" scale="62" orientation="portrait" r:id="rId1"/>
  <rowBreaks count="1" manualBreakCount="1">
    <brk id="32" max="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F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5" ht="12.75" customHeight="1">
      <c r="A1" s="151" t="s">
        <v>724</v>
      </c>
    </row>
    <row r="2" spans="1:5" ht="12.75" customHeight="1">
      <c r="A2" s="537" t="s">
        <v>725</v>
      </c>
    </row>
    <row r="3" spans="1:5" ht="12.75" customHeight="1"/>
    <row r="4" spans="1:5" ht="12.75" customHeight="1">
      <c r="D4" s="65" t="s">
        <v>329</v>
      </c>
      <c r="E4" s="74"/>
    </row>
    <row r="5" spans="1:5" ht="45" customHeight="1">
      <c r="A5" s="1171" t="s">
        <v>319</v>
      </c>
      <c r="B5" s="467" t="s">
        <v>357</v>
      </c>
      <c r="C5" s="1174" t="s">
        <v>358</v>
      </c>
      <c r="D5" s="1174"/>
    </row>
    <row r="6" spans="1:5" ht="22.5" customHeight="1">
      <c r="A6" s="1172"/>
      <c r="B6" s="1042">
        <v>44561</v>
      </c>
      <c r="C6" s="803" t="s">
        <v>359</v>
      </c>
      <c r="D6" s="803" t="s">
        <v>360</v>
      </c>
    </row>
    <row r="7" spans="1:5" ht="12.75" customHeight="1">
      <c r="A7" s="476" t="s">
        <v>361</v>
      </c>
      <c r="B7" s="477">
        <v>13965108.680689998</v>
      </c>
      <c r="C7" s="478">
        <v>2.6073079834705998E-3</v>
      </c>
      <c r="D7" s="477">
        <v>36316.650659998879</v>
      </c>
      <c r="E7" s="44"/>
    </row>
    <row r="8" spans="1:5" ht="12.75" customHeight="1">
      <c r="A8" s="468" t="s">
        <v>362</v>
      </c>
      <c r="B8" s="469">
        <v>24581.442620000002</v>
      </c>
      <c r="C8" s="470">
        <v>-2.8230930078092104E-2</v>
      </c>
      <c r="D8" s="469">
        <v>-714.11717999999746</v>
      </c>
      <c r="E8" s="53"/>
    </row>
    <row r="9" spans="1:5" ht="12.75" customHeight="1">
      <c r="A9" s="468" t="s">
        <v>363</v>
      </c>
      <c r="B9" s="469">
        <v>4205762.0910200002</v>
      </c>
      <c r="C9" s="470">
        <v>-8.6318254282167443E-3</v>
      </c>
      <c r="D9" s="469">
        <v>-36619.497270000167</v>
      </c>
      <c r="E9" s="53"/>
    </row>
    <row r="10" spans="1:5" ht="12.75" customHeight="1">
      <c r="A10" s="468" t="s">
        <v>364</v>
      </c>
      <c r="B10" s="469">
        <v>91425.285770000002</v>
      </c>
      <c r="C10" s="470">
        <v>-0.27496400917523572</v>
      </c>
      <c r="D10" s="469">
        <v>-34672.296870000006</v>
      </c>
    </row>
    <row r="11" spans="1:5" ht="12.75" customHeight="1">
      <c r="A11" s="468" t="s">
        <v>365</v>
      </c>
      <c r="B11" s="469">
        <v>9471684.7230900005</v>
      </c>
      <c r="C11" s="470">
        <v>1.0765467914568342E-2</v>
      </c>
      <c r="D11" s="469">
        <v>100881.08588999696</v>
      </c>
    </row>
    <row r="12" spans="1:5" ht="12.75" customHeight="1">
      <c r="A12" s="468" t="s">
        <v>366</v>
      </c>
      <c r="B12" s="469">
        <v>171655.13819</v>
      </c>
      <c r="C12" s="470">
        <v>4.531581596096694E-2</v>
      </c>
      <c r="D12" s="469">
        <v>7441.476090000011</v>
      </c>
    </row>
    <row r="13" spans="1:5" ht="12.75" customHeight="1">
      <c r="A13" s="476" t="s">
        <v>367</v>
      </c>
      <c r="B13" s="477">
        <v>5854606.4899799982</v>
      </c>
      <c r="C13" s="478">
        <v>3.4122866008763943E-2</v>
      </c>
      <c r="D13" s="477">
        <v>193183.96232999861</v>
      </c>
    </row>
    <row r="14" spans="1:5" ht="12.75" customHeight="1">
      <c r="A14" s="468" t="s">
        <v>368</v>
      </c>
      <c r="B14" s="469">
        <v>138590.79425000001</v>
      </c>
      <c r="C14" s="470">
        <v>-9.5618082752576605E-2</v>
      </c>
      <c r="D14" s="469">
        <v>-14652.864879999979</v>
      </c>
    </row>
    <row r="15" spans="1:5" ht="12.75" customHeight="1">
      <c r="A15" s="468" t="s">
        <v>369</v>
      </c>
      <c r="B15" s="469">
        <v>5223521.7745499993</v>
      </c>
      <c r="C15" s="470">
        <v>3.8273269457448404E-2</v>
      </c>
      <c r="D15" s="469">
        <v>192551.67427999992</v>
      </c>
    </row>
    <row r="16" spans="1:5" ht="12.75" customHeight="1">
      <c r="A16" s="468" t="s">
        <v>370</v>
      </c>
      <c r="B16" s="469">
        <v>69980.048590000006</v>
      </c>
      <c r="C16" s="470">
        <v>0.73043530024237102</v>
      </c>
      <c r="D16" s="469">
        <v>29539.329090000007</v>
      </c>
    </row>
    <row r="17" spans="1:6" ht="12.75" customHeight="1">
      <c r="A17" s="468" t="s">
        <v>371</v>
      </c>
      <c r="B17" s="469">
        <v>422513.87258999998</v>
      </c>
      <c r="C17" s="470">
        <v>-3.2635574421697053E-2</v>
      </c>
      <c r="D17" s="469">
        <v>-14254.176160000032</v>
      </c>
    </row>
    <row r="18" spans="1:6" ht="22.5">
      <c r="A18" s="471" t="s">
        <v>372</v>
      </c>
      <c r="B18" s="469">
        <v>118257.55414000001</v>
      </c>
      <c r="C18" s="470">
        <v>5.5344873810806036E-2</v>
      </c>
      <c r="D18" s="469">
        <v>6201.7162099999841</v>
      </c>
    </row>
    <row r="19" spans="1:6" ht="12.75" customHeight="1">
      <c r="A19" s="479" t="s">
        <v>373</v>
      </c>
      <c r="B19" s="480">
        <v>19937972.724810001</v>
      </c>
      <c r="C19" s="481">
        <v>1.196320649687754E-2</v>
      </c>
      <c r="D19" s="480">
        <v>235702.32919999957</v>
      </c>
    </row>
    <row r="20" spans="1:6" ht="12.75" customHeight="1">
      <c r="A20" s="468" t="s">
        <v>374</v>
      </c>
      <c r="B20" s="469">
        <v>29605144.252330001</v>
      </c>
      <c r="C20" s="470">
        <v>3.0834453898771885E-2</v>
      </c>
      <c r="D20" s="469">
        <v>885552.91508000344</v>
      </c>
    </row>
    <row r="21" spans="1:6" ht="12.75" customHeight="1">
      <c r="A21" s="472" t="s">
        <v>261</v>
      </c>
      <c r="B21" s="473">
        <v>2521303.1772299996</v>
      </c>
      <c r="C21" s="474">
        <v>0.12431754328790331</v>
      </c>
      <c r="D21" s="473">
        <v>278784.42237999989</v>
      </c>
    </row>
    <row r="22" spans="1:6" ht="12.75" customHeight="1">
      <c r="A22" s="472" t="s">
        <v>267</v>
      </c>
      <c r="B22" s="473">
        <v>104309.23780000002</v>
      </c>
      <c r="C22" s="474">
        <v>8.5041843227570579E-2</v>
      </c>
      <c r="D22" s="473">
        <v>8175.3988600000012</v>
      </c>
    </row>
    <row r="23" spans="1:6" ht="12.75" customHeight="1">
      <c r="A23" s="472" t="s">
        <v>263</v>
      </c>
      <c r="B23" s="473">
        <v>9261672.2666500024</v>
      </c>
      <c r="C23" s="474">
        <v>-9.6463452521753951E-2</v>
      </c>
      <c r="D23" s="473">
        <v>-988795.51187999733</v>
      </c>
    </row>
    <row r="24" spans="1:6" ht="12.75" customHeight="1">
      <c r="A24" s="472" t="s">
        <v>264</v>
      </c>
      <c r="B24" s="473">
        <v>7611249.4617599994</v>
      </c>
      <c r="C24" s="474">
        <v>0.14098379758906687</v>
      </c>
      <c r="D24" s="473">
        <v>940471.59634000063</v>
      </c>
    </row>
    <row r="25" spans="1:6" ht="22.5">
      <c r="A25" s="475" t="s">
        <v>375</v>
      </c>
      <c r="B25" s="473">
        <v>439438.58137999999</v>
      </c>
      <c r="C25" s="474">
        <v>-6.6314672788744932E-3</v>
      </c>
      <c r="D25" s="473">
        <v>-2933.5764900000067</v>
      </c>
    </row>
    <row r="26" spans="1:6">
      <c r="A26" s="479" t="s">
        <v>376</v>
      </c>
      <c r="B26" s="480">
        <v>19937972.724819999</v>
      </c>
      <c r="C26" s="481">
        <v>1.1963206497385028E-2</v>
      </c>
      <c r="D26" s="480">
        <v>235702.32920999825</v>
      </c>
    </row>
    <row r="27" spans="1:6" ht="12.75" customHeight="1">
      <c r="A27" s="468" t="s">
        <v>377</v>
      </c>
      <c r="B27" s="469">
        <v>29605144.252330001</v>
      </c>
      <c r="C27" s="470">
        <v>3.0834453898771885E-2</v>
      </c>
      <c r="D27" s="469">
        <v>885552.91508000344</v>
      </c>
    </row>
    <row r="28" spans="1:6" ht="12.75" customHeight="1">
      <c r="A28" s="22" t="s">
        <v>318</v>
      </c>
    </row>
    <row r="29" spans="1:6" ht="12.75" customHeight="1">
      <c r="E29" s="71"/>
      <c r="F29" s="71"/>
    </row>
    <row r="30" spans="1:6" ht="26.25" customHeight="1">
      <c r="A30" s="1168" t="s">
        <v>351</v>
      </c>
      <c r="B30" s="1168"/>
      <c r="C30" s="1168"/>
      <c r="D30" s="1168"/>
      <c r="E30" s="71"/>
      <c r="F30" s="71"/>
    </row>
    <row r="31" spans="1:6" ht="12.75" customHeight="1"/>
    <row r="32" spans="1:6" ht="12.75" customHeight="1">
      <c r="A32" s="150" t="s">
        <v>726</v>
      </c>
    </row>
    <row r="33" spans="1:4" ht="12.75" customHeight="1">
      <c r="A33" s="534" t="s">
        <v>1072</v>
      </c>
    </row>
    <row r="34" spans="1:4" s="267" customFormat="1" ht="12.75" customHeight="1">
      <c r="A34" s="43"/>
    </row>
    <row r="35" spans="1:4" s="267" customFormat="1" ht="12.75" customHeight="1">
      <c r="A35" s="43"/>
      <c r="D35" s="65" t="s">
        <v>254</v>
      </c>
    </row>
    <row r="36" spans="1:4" ht="55.5" customHeight="1">
      <c r="A36" s="1171" t="s">
        <v>319</v>
      </c>
      <c r="B36" s="482" t="s">
        <v>320</v>
      </c>
      <c r="C36" s="1174" t="s">
        <v>378</v>
      </c>
      <c r="D36" s="1174"/>
    </row>
    <row r="37" spans="1:4" ht="21" customHeight="1">
      <c r="A37" s="1173"/>
      <c r="B37" s="507" t="s">
        <v>1555</v>
      </c>
      <c r="C37" s="467" t="s">
        <v>359</v>
      </c>
      <c r="D37" s="467" t="s">
        <v>360</v>
      </c>
    </row>
    <row r="38" spans="1:4">
      <c r="A38" s="80" t="s">
        <v>379</v>
      </c>
      <c r="B38" s="129">
        <v>647318.9895899999</v>
      </c>
      <c r="C38" s="130">
        <v>-1.5708156988068534E-2</v>
      </c>
      <c r="D38" s="129">
        <v>-10330.460810000193</v>
      </c>
    </row>
    <row r="39" spans="1:4">
      <c r="A39" s="80" t="s">
        <v>321</v>
      </c>
      <c r="B39" s="129">
        <v>137026.49810999999</v>
      </c>
      <c r="C39" s="130">
        <v>-0.25832538025069096</v>
      </c>
      <c r="D39" s="129">
        <v>-47726.349650000018</v>
      </c>
    </row>
    <row r="40" spans="1:4">
      <c r="A40" s="131" t="s">
        <v>322</v>
      </c>
      <c r="B40" s="132">
        <v>510292.49148000008</v>
      </c>
      <c r="C40" s="133">
        <v>7.9078362228092031E-2</v>
      </c>
      <c r="D40" s="134">
        <v>37395.888840000029</v>
      </c>
    </row>
    <row r="41" spans="1:4">
      <c r="A41" s="80" t="s">
        <v>380</v>
      </c>
      <c r="B41" s="129">
        <v>36440.219349999999</v>
      </c>
      <c r="C41" s="130">
        <v>0.23697564646415806</v>
      </c>
      <c r="D41" s="129">
        <v>6981.0950300000004</v>
      </c>
    </row>
    <row r="42" spans="1:4">
      <c r="A42" s="80" t="s">
        <v>381</v>
      </c>
      <c r="B42" s="129">
        <v>34171.784179999995</v>
      </c>
      <c r="C42" s="130">
        <v>0.62361885125624672</v>
      </c>
      <c r="D42" s="129">
        <v>13125.105549999997</v>
      </c>
    </row>
    <row r="43" spans="1:4" ht="19.5" customHeight="1">
      <c r="A43" s="131" t="s">
        <v>382</v>
      </c>
      <c r="B43" s="132">
        <v>2268.4351700000002</v>
      </c>
      <c r="C43" s="133">
        <v>-0.73034771889267303</v>
      </c>
      <c r="D43" s="134">
        <v>-6144.010519999998</v>
      </c>
    </row>
    <row r="44" spans="1:4">
      <c r="A44" s="80" t="s">
        <v>383</v>
      </c>
      <c r="B44" s="129">
        <v>1247138.7527900001</v>
      </c>
      <c r="C44" s="130">
        <v>-6.3976904427004181E-3</v>
      </c>
      <c r="D44" s="129">
        <v>-8030.182299999753</v>
      </c>
    </row>
    <row r="45" spans="1:4">
      <c r="A45" s="80" t="s">
        <v>384</v>
      </c>
      <c r="B45" s="129">
        <v>1291984.0266800001</v>
      </c>
      <c r="C45" s="130">
        <v>-2.6242624079783658E-2</v>
      </c>
      <c r="D45" s="129">
        <v>-34818.787479999941</v>
      </c>
    </row>
    <row r="46" spans="1:4" ht="19.5" customHeight="1">
      <c r="A46" s="131" t="s">
        <v>323</v>
      </c>
      <c r="B46" s="132">
        <v>-44845.273890000004</v>
      </c>
      <c r="C46" s="133">
        <v>-0.37396558064128294</v>
      </c>
      <c r="D46" s="134">
        <v>26788.605179999991</v>
      </c>
    </row>
    <row r="47" spans="1:4" ht="28.5" customHeight="1">
      <c r="A47" s="80" t="s">
        <v>324</v>
      </c>
      <c r="B47" s="129">
        <v>467715.65275999997</v>
      </c>
      <c r="C47" s="130">
        <v>0.14167439926817865</v>
      </c>
      <c r="D47" s="129">
        <v>58040.483499999915</v>
      </c>
    </row>
    <row r="48" spans="1:4" ht="19.5" customHeight="1">
      <c r="A48" s="80" t="s">
        <v>325</v>
      </c>
      <c r="B48" s="129">
        <v>52726.838330000006</v>
      </c>
      <c r="C48" s="130">
        <v>-0.73514160306930254</v>
      </c>
      <c r="D48" s="129">
        <v>-146348.73919000002</v>
      </c>
    </row>
    <row r="49" spans="1:4">
      <c r="A49" s="80" t="s">
        <v>385</v>
      </c>
      <c r="B49" s="129">
        <v>414988.81443000014</v>
      </c>
      <c r="C49" s="130">
        <v>0.97051101097258063</v>
      </c>
      <c r="D49" s="129">
        <v>204389.22269000014</v>
      </c>
    </row>
    <row r="50" spans="1:4">
      <c r="A50" s="80" t="s">
        <v>386</v>
      </c>
      <c r="B50" s="129">
        <v>75925.389169999995</v>
      </c>
      <c r="C50" s="130">
        <v>0.92509219959022371</v>
      </c>
      <c r="D50" s="129">
        <v>36485.517569999996</v>
      </c>
    </row>
    <row r="51" spans="1:4" ht="19.5" customHeight="1">
      <c r="A51" s="483" t="s">
        <v>387</v>
      </c>
      <c r="B51" s="484">
        <v>339063.42526000005</v>
      </c>
      <c r="C51" s="485">
        <v>0.98097674489455422</v>
      </c>
      <c r="D51" s="486">
        <v>167903.70512000006</v>
      </c>
    </row>
    <row r="52" spans="1:4" ht="12.75" customHeight="1"/>
    <row r="53" spans="1:4" ht="21" customHeight="1">
      <c r="A53" s="1168" t="s">
        <v>326</v>
      </c>
      <c r="B53" s="1168"/>
      <c r="C53" s="1168"/>
    </row>
    <row r="54" spans="1:4" ht="12.75" customHeight="1"/>
    <row r="55" spans="1:4" ht="12.75" customHeight="1">
      <c r="A55" s="628" t="s">
        <v>83</v>
      </c>
    </row>
    <row r="56" spans="1:4" ht="12.75" customHeight="1">
      <c r="D56" s="35" t="s">
        <v>1141</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hyperlinks>
  <pageMargins left="0.7" right="0.7" top="0.75" bottom="0.75" header="0.3" footer="0.3"/>
  <pageSetup paperSize="9" scale="83" orientation="portrait" r:id="rId1"/>
  <rowBreaks count="1" manualBreakCount="1">
    <brk id="56"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Normal="100" workbookViewId="0"/>
  </sheetViews>
  <sheetFormatPr defaultRowHeight="15"/>
  <cols>
    <col min="1" max="1" width="24.5703125" customWidth="1"/>
    <col min="2" max="2" width="8.85546875" style="267" customWidth="1"/>
    <col min="3" max="3" width="13.140625" style="267" customWidth="1"/>
    <col min="4" max="18" width="10" customWidth="1"/>
    <col min="19" max="19" width="12.140625" customWidth="1"/>
  </cols>
  <sheetData>
    <row r="1" spans="1:20" ht="18">
      <c r="A1" s="678" t="s">
        <v>993</v>
      </c>
      <c r="B1" s="678"/>
      <c r="C1" s="678"/>
      <c r="D1" s="573"/>
      <c r="E1" s="573"/>
      <c r="F1" s="573"/>
      <c r="G1" s="573"/>
      <c r="H1" s="573"/>
      <c r="I1" s="573"/>
      <c r="J1" s="573"/>
      <c r="K1" s="573"/>
      <c r="L1" s="573"/>
      <c r="M1" s="573"/>
      <c r="N1" s="573"/>
      <c r="O1" s="573"/>
      <c r="P1" s="573"/>
      <c r="Q1" s="573"/>
      <c r="R1" s="573"/>
      <c r="S1" s="573"/>
    </row>
    <row r="2" spans="1:20" ht="16.5">
      <c r="A2" s="679" t="s">
        <v>994</v>
      </c>
      <c r="B2" s="679"/>
      <c r="C2" s="679"/>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53" t="s">
        <v>672</v>
      </c>
      <c r="B4" s="153"/>
      <c r="C4" s="153"/>
      <c r="D4" s="348"/>
      <c r="E4" s="5"/>
      <c r="F4" s="6"/>
      <c r="G4" s="7"/>
      <c r="S4" s="140" t="str">
        <f>Naslovnica!A20</f>
        <v>Veljača 2022.</v>
      </c>
    </row>
    <row r="5" spans="1:20" ht="12.75" customHeight="1">
      <c r="A5" s="564" t="s">
        <v>966</v>
      </c>
      <c r="B5" s="564"/>
      <c r="C5" s="564"/>
      <c r="D5" s="349"/>
      <c r="E5" s="9"/>
      <c r="F5" s="10"/>
      <c r="G5" s="11"/>
      <c r="S5" s="542" t="str">
        <f>Naslovnica!A24</f>
        <v>February 2022</v>
      </c>
    </row>
    <row r="6" spans="1:20" ht="12.75" customHeight="1">
      <c r="E6" s="267"/>
    </row>
    <row r="7" spans="1:20" ht="12.75" customHeight="1">
      <c r="A7" s="1059"/>
      <c r="B7" s="1059"/>
      <c r="C7" s="1059"/>
      <c r="D7" s="1058" t="s">
        <v>19</v>
      </c>
      <c r="E7" s="1058"/>
      <c r="F7" s="1058"/>
      <c r="G7" s="1058" t="s">
        <v>20</v>
      </c>
      <c r="H7" s="1058"/>
      <c r="I7" s="1058"/>
      <c r="J7" s="1058" t="s">
        <v>21</v>
      </c>
      <c r="K7" s="1058"/>
      <c r="L7" s="1058"/>
      <c r="M7" s="1058" t="s">
        <v>22</v>
      </c>
      <c r="N7" s="1058"/>
      <c r="O7" s="1058"/>
      <c r="P7" s="1058" t="s">
        <v>634</v>
      </c>
      <c r="Q7" s="1058"/>
      <c r="R7" s="1058"/>
      <c r="S7" s="1058" t="s">
        <v>493</v>
      </c>
    </row>
    <row r="8" spans="1:20" ht="15" customHeight="1">
      <c r="A8" s="1066"/>
      <c r="B8" s="1066"/>
      <c r="C8" s="1066"/>
      <c r="D8" s="1060" t="s">
        <v>632</v>
      </c>
      <c r="E8" s="1061"/>
      <c r="F8" s="1061"/>
      <c r="G8" s="1060" t="s">
        <v>633</v>
      </c>
      <c r="H8" s="1061"/>
      <c r="I8" s="1061"/>
      <c r="J8" s="1060" t="s">
        <v>632</v>
      </c>
      <c r="K8" s="1061"/>
      <c r="L8" s="1061"/>
      <c r="M8" s="1060" t="s">
        <v>632</v>
      </c>
      <c r="N8" s="1061"/>
      <c r="O8" s="1061"/>
      <c r="P8" s="1060" t="s">
        <v>632</v>
      </c>
      <c r="Q8" s="1061"/>
      <c r="R8" s="1061"/>
      <c r="S8" s="1059"/>
    </row>
    <row r="9" spans="1:20">
      <c r="A9" s="1066" t="s">
        <v>631</v>
      </c>
      <c r="B9" s="1066"/>
      <c r="C9" s="1066"/>
      <c r="D9" s="681" t="s">
        <v>116</v>
      </c>
      <c r="E9" s="681" t="s">
        <v>117</v>
      </c>
      <c r="F9" s="681" t="s">
        <v>118</v>
      </c>
      <c r="G9" s="681" t="s">
        <v>116</v>
      </c>
      <c r="H9" s="681" t="s">
        <v>117</v>
      </c>
      <c r="I9" s="681" t="s">
        <v>118</v>
      </c>
      <c r="J9" s="681" t="s">
        <v>116</v>
      </c>
      <c r="K9" s="681" t="s">
        <v>117</v>
      </c>
      <c r="L9" s="681" t="s">
        <v>118</v>
      </c>
      <c r="M9" s="681" t="s">
        <v>116</v>
      </c>
      <c r="N9" s="681" t="s">
        <v>117</v>
      </c>
      <c r="O9" s="681" t="s">
        <v>118</v>
      </c>
      <c r="P9" s="681" t="s">
        <v>116</v>
      </c>
      <c r="Q9" s="681" t="s">
        <v>117</v>
      </c>
      <c r="R9" s="681" t="s">
        <v>118</v>
      </c>
      <c r="S9" s="1059"/>
    </row>
    <row r="10" spans="1:20" s="340" customFormat="1" ht="22.5" customHeight="1">
      <c r="A10" s="1067" t="s">
        <v>635</v>
      </c>
      <c r="B10" s="1067"/>
      <c r="C10" s="1067"/>
      <c r="D10" s="683">
        <v>32411</v>
      </c>
      <c r="E10" s="683">
        <v>643437</v>
      </c>
      <c r="F10" s="683">
        <v>22833</v>
      </c>
      <c r="G10" s="683">
        <v>35609</v>
      </c>
      <c r="H10" s="683">
        <v>330581</v>
      </c>
      <c r="I10" s="683">
        <v>8094</v>
      </c>
      <c r="J10" s="683">
        <v>56162</v>
      </c>
      <c r="K10" s="683">
        <v>362827</v>
      </c>
      <c r="L10" s="683">
        <v>10734</v>
      </c>
      <c r="M10" s="683">
        <v>31510</v>
      </c>
      <c r="N10" s="683">
        <v>560412</v>
      </c>
      <c r="O10" s="683">
        <v>20940</v>
      </c>
      <c r="P10" s="683">
        <v>155692</v>
      </c>
      <c r="Q10" s="683">
        <v>1897257</v>
      </c>
      <c r="R10" s="683">
        <v>62601</v>
      </c>
      <c r="S10" s="683">
        <v>2115550</v>
      </c>
    </row>
    <row r="11" spans="1:20" ht="21.75" customHeight="1">
      <c r="A11" s="1068" t="s">
        <v>636</v>
      </c>
      <c r="B11" s="1068"/>
      <c r="C11" s="1068"/>
      <c r="D11" s="682">
        <v>1.5320365862305311E-2</v>
      </c>
      <c r="E11" s="682">
        <v>0.30414643946018766</v>
      </c>
      <c r="F11" s="682">
        <v>1.0792938006664933E-2</v>
      </c>
      <c r="G11" s="682">
        <v>1.6832029495875776E-2</v>
      </c>
      <c r="H11" s="682">
        <v>0.15626243766396444</v>
      </c>
      <c r="I11" s="682">
        <v>3.8259554253031128E-3</v>
      </c>
      <c r="J11" s="682">
        <v>2.6547233579920115E-2</v>
      </c>
      <c r="K11" s="682">
        <v>0.17150480962397485</v>
      </c>
      <c r="L11" s="682">
        <v>5.0738578620216964E-3</v>
      </c>
      <c r="M11" s="682">
        <v>1.48944718867434E-2</v>
      </c>
      <c r="N11" s="682">
        <v>0.26490132589633902</v>
      </c>
      <c r="O11" s="682">
        <v>9.8981352366996761E-3</v>
      </c>
      <c r="P11" s="682">
        <v>7.3594100824844605E-2</v>
      </c>
      <c r="Q11" s="682">
        <v>0.89681501264446595</v>
      </c>
      <c r="R11" s="682">
        <v>2.959088653068942E-2</v>
      </c>
      <c r="S11" s="682">
        <v>1</v>
      </c>
    </row>
    <row r="12" spans="1:20" ht="22.5" customHeight="1">
      <c r="A12" s="1069" t="s">
        <v>637</v>
      </c>
      <c r="B12" s="1069"/>
      <c r="C12" s="1069"/>
      <c r="D12" s="341">
        <v>20</v>
      </c>
      <c r="E12" s="341">
        <v>17</v>
      </c>
      <c r="F12" s="341">
        <v>1</v>
      </c>
      <c r="G12" s="341">
        <v>18</v>
      </c>
      <c r="H12" s="341">
        <v>22</v>
      </c>
      <c r="I12" s="341">
        <v>2</v>
      </c>
      <c r="J12" s="341">
        <v>22</v>
      </c>
      <c r="K12" s="341">
        <v>17</v>
      </c>
      <c r="L12" s="341">
        <v>3</v>
      </c>
      <c r="M12" s="341">
        <v>15</v>
      </c>
      <c r="N12" s="341">
        <v>12</v>
      </c>
      <c r="O12" s="341">
        <v>5</v>
      </c>
      <c r="P12" s="341">
        <v>75</v>
      </c>
      <c r="Q12" s="341">
        <v>68</v>
      </c>
      <c r="R12" s="341">
        <v>11</v>
      </c>
      <c r="S12" s="341">
        <v>154</v>
      </c>
    </row>
    <row r="13" spans="1:20" ht="22.5" customHeight="1">
      <c r="A13" s="1069" t="s">
        <v>638</v>
      </c>
      <c r="B13" s="1069"/>
      <c r="C13" s="1069"/>
      <c r="D13" s="341">
        <v>0</v>
      </c>
      <c r="E13" s="341">
        <v>1</v>
      </c>
      <c r="F13" s="341">
        <v>0</v>
      </c>
      <c r="G13" s="341">
        <v>0</v>
      </c>
      <c r="H13" s="341">
        <v>0</v>
      </c>
      <c r="I13" s="341">
        <v>0</v>
      </c>
      <c r="J13" s="341">
        <v>0</v>
      </c>
      <c r="K13" s="341">
        <v>1</v>
      </c>
      <c r="L13" s="341">
        <v>0</v>
      </c>
      <c r="M13" s="341">
        <v>0</v>
      </c>
      <c r="N13" s="341">
        <v>1</v>
      </c>
      <c r="O13" s="341">
        <v>0</v>
      </c>
      <c r="P13" s="341">
        <v>0</v>
      </c>
      <c r="Q13" s="341">
        <v>3</v>
      </c>
      <c r="R13" s="341">
        <v>0</v>
      </c>
      <c r="S13" s="341">
        <v>3</v>
      </c>
    </row>
    <row r="14" spans="1:20" ht="22.5" customHeight="1">
      <c r="A14" s="1069" t="s">
        <v>639</v>
      </c>
      <c r="B14" s="1069"/>
      <c r="C14" s="1069"/>
      <c r="D14" s="341">
        <v>871</v>
      </c>
      <c r="E14" s="341">
        <v>0</v>
      </c>
      <c r="F14" s="341">
        <v>0</v>
      </c>
      <c r="G14" s="341">
        <v>871</v>
      </c>
      <c r="H14" s="341">
        <v>0</v>
      </c>
      <c r="I14" s="341">
        <v>0</v>
      </c>
      <c r="J14" s="341">
        <v>1746</v>
      </c>
      <c r="K14" s="341">
        <v>0</v>
      </c>
      <c r="L14" s="341">
        <v>0</v>
      </c>
      <c r="M14" s="341">
        <v>871</v>
      </c>
      <c r="N14" s="341">
        <v>1</v>
      </c>
      <c r="O14" s="341">
        <v>0</v>
      </c>
      <c r="P14" s="341">
        <v>4359</v>
      </c>
      <c r="Q14" s="341">
        <v>1</v>
      </c>
      <c r="R14" s="341">
        <v>0</v>
      </c>
      <c r="S14" s="341">
        <v>4360</v>
      </c>
      <c r="T14" s="77"/>
    </row>
    <row r="15" spans="1:20" ht="21.75" customHeight="1">
      <c r="A15" s="1068" t="s">
        <v>640</v>
      </c>
      <c r="B15" s="1068"/>
      <c r="C15" s="1068"/>
      <c r="D15" s="686">
        <v>891</v>
      </c>
      <c r="E15" s="686">
        <v>18</v>
      </c>
      <c r="F15" s="686">
        <v>1</v>
      </c>
      <c r="G15" s="686">
        <v>889</v>
      </c>
      <c r="H15" s="686">
        <v>22</v>
      </c>
      <c r="I15" s="686">
        <v>2</v>
      </c>
      <c r="J15" s="686">
        <v>1768</v>
      </c>
      <c r="K15" s="686">
        <v>18</v>
      </c>
      <c r="L15" s="686">
        <v>3</v>
      </c>
      <c r="M15" s="686">
        <v>886</v>
      </c>
      <c r="N15" s="686">
        <v>14</v>
      </c>
      <c r="O15" s="686">
        <v>5</v>
      </c>
      <c r="P15" s="686">
        <v>4434</v>
      </c>
      <c r="Q15" s="686">
        <v>72</v>
      </c>
      <c r="R15" s="686">
        <v>11</v>
      </c>
      <c r="S15" s="686">
        <v>4517</v>
      </c>
    </row>
    <row r="16" spans="1:20" ht="22.5" customHeight="1">
      <c r="A16" s="1070" t="s">
        <v>641</v>
      </c>
      <c r="B16" s="1070"/>
      <c r="C16" s="1070"/>
      <c r="D16" s="175">
        <v>4</v>
      </c>
      <c r="E16" s="175">
        <v>516</v>
      </c>
      <c r="F16" s="175">
        <v>0</v>
      </c>
      <c r="G16" s="175">
        <v>0</v>
      </c>
      <c r="H16" s="175">
        <v>178</v>
      </c>
      <c r="I16" s="175">
        <v>0</v>
      </c>
      <c r="J16" s="175">
        <v>4</v>
      </c>
      <c r="K16" s="175">
        <v>318</v>
      </c>
      <c r="L16" s="175">
        <v>0</v>
      </c>
      <c r="M16" s="175">
        <v>5</v>
      </c>
      <c r="N16" s="175">
        <v>459</v>
      </c>
      <c r="O16" s="175">
        <v>0</v>
      </c>
      <c r="P16" s="175">
        <v>13</v>
      </c>
      <c r="Q16" s="175">
        <v>1471</v>
      </c>
      <c r="R16" s="175">
        <v>0</v>
      </c>
      <c r="S16" s="175">
        <v>1484</v>
      </c>
    </row>
    <row r="17" spans="1:20" ht="22.5" customHeight="1">
      <c r="A17" s="1070" t="s">
        <v>642</v>
      </c>
      <c r="B17" s="1070"/>
      <c r="C17" s="1070"/>
      <c r="D17" s="176">
        <v>21</v>
      </c>
      <c r="E17" s="175">
        <v>4</v>
      </c>
      <c r="F17" s="175">
        <v>495</v>
      </c>
      <c r="G17" s="175">
        <v>13</v>
      </c>
      <c r="H17" s="175">
        <v>0</v>
      </c>
      <c r="I17" s="175">
        <v>165</v>
      </c>
      <c r="J17" s="175">
        <v>23</v>
      </c>
      <c r="K17" s="175">
        <v>3</v>
      </c>
      <c r="L17" s="175">
        <v>296</v>
      </c>
      <c r="M17" s="175">
        <v>21</v>
      </c>
      <c r="N17" s="175">
        <v>5</v>
      </c>
      <c r="O17" s="175">
        <v>438</v>
      </c>
      <c r="P17" s="175">
        <v>78</v>
      </c>
      <c r="Q17" s="175">
        <v>12</v>
      </c>
      <c r="R17" s="175">
        <v>1394</v>
      </c>
      <c r="S17" s="175">
        <v>1484</v>
      </c>
    </row>
    <row r="18" spans="1:20" ht="22.5" customHeight="1">
      <c r="A18" s="1072" t="s">
        <v>643</v>
      </c>
      <c r="B18" s="1072"/>
      <c r="C18" s="1072"/>
      <c r="D18" s="175">
        <v>3</v>
      </c>
      <c r="E18" s="175">
        <v>13</v>
      </c>
      <c r="F18" s="175">
        <v>0</v>
      </c>
      <c r="G18" s="175">
        <v>2</v>
      </c>
      <c r="H18" s="175">
        <v>4</v>
      </c>
      <c r="I18" s="175">
        <v>1</v>
      </c>
      <c r="J18" s="175">
        <v>2</v>
      </c>
      <c r="K18" s="175">
        <v>3</v>
      </c>
      <c r="L18" s="175">
        <v>0</v>
      </c>
      <c r="M18" s="175">
        <v>12</v>
      </c>
      <c r="N18" s="175">
        <v>6</v>
      </c>
      <c r="O18" s="175">
        <v>0</v>
      </c>
      <c r="P18" s="175">
        <v>19</v>
      </c>
      <c r="Q18" s="175">
        <v>26</v>
      </c>
      <c r="R18" s="175">
        <v>1</v>
      </c>
      <c r="S18" s="175">
        <v>46</v>
      </c>
    </row>
    <row r="19" spans="1:20" ht="22.5" customHeight="1">
      <c r="A19" s="1071" t="s">
        <v>644</v>
      </c>
      <c r="B19" s="1071"/>
      <c r="C19" s="1071"/>
      <c r="D19" s="175">
        <v>1</v>
      </c>
      <c r="E19" s="175">
        <v>3</v>
      </c>
      <c r="F19" s="175">
        <v>1</v>
      </c>
      <c r="G19" s="175">
        <v>2</v>
      </c>
      <c r="H19" s="175">
        <v>12</v>
      </c>
      <c r="I19" s="175">
        <v>0</v>
      </c>
      <c r="J19" s="175">
        <v>14</v>
      </c>
      <c r="K19" s="175">
        <v>9</v>
      </c>
      <c r="L19" s="175">
        <v>0</v>
      </c>
      <c r="M19" s="175">
        <v>2</v>
      </c>
      <c r="N19" s="175">
        <v>2</v>
      </c>
      <c r="O19" s="175">
        <v>0</v>
      </c>
      <c r="P19" s="175">
        <v>19</v>
      </c>
      <c r="Q19" s="175">
        <v>26</v>
      </c>
      <c r="R19" s="175">
        <v>1</v>
      </c>
      <c r="S19" s="175">
        <v>46</v>
      </c>
    </row>
    <row r="20" spans="1:20" ht="22.5" customHeight="1">
      <c r="A20" s="1068" t="s">
        <v>645</v>
      </c>
      <c r="B20" s="1068"/>
      <c r="C20" s="1068"/>
      <c r="D20" s="686">
        <v>15</v>
      </c>
      <c r="E20" s="686">
        <v>-522</v>
      </c>
      <c r="F20" s="686">
        <v>496</v>
      </c>
      <c r="G20" s="686">
        <v>13</v>
      </c>
      <c r="H20" s="686">
        <v>-170</v>
      </c>
      <c r="I20" s="686">
        <v>164</v>
      </c>
      <c r="J20" s="686">
        <v>31</v>
      </c>
      <c r="K20" s="686">
        <v>-309</v>
      </c>
      <c r="L20" s="686">
        <v>296</v>
      </c>
      <c r="M20" s="686">
        <v>6</v>
      </c>
      <c r="N20" s="686">
        <v>-458</v>
      </c>
      <c r="O20" s="686">
        <v>438</v>
      </c>
      <c r="P20" s="686">
        <v>65</v>
      </c>
      <c r="Q20" s="686">
        <v>-1459</v>
      </c>
      <c r="R20" s="686">
        <v>1394</v>
      </c>
      <c r="S20" s="686">
        <v>0</v>
      </c>
    </row>
    <row r="21" spans="1:20" ht="22.5" customHeight="1">
      <c r="A21" s="1068" t="s">
        <v>646</v>
      </c>
      <c r="B21" s="1068"/>
      <c r="C21" s="1068"/>
      <c r="D21" s="686">
        <v>2</v>
      </c>
      <c r="E21" s="686">
        <v>174</v>
      </c>
      <c r="F21" s="686">
        <v>181</v>
      </c>
      <c r="G21" s="686">
        <v>0</v>
      </c>
      <c r="H21" s="686">
        <v>63</v>
      </c>
      <c r="I21" s="686">
        <v>53</v>
      </c>
      <c r="J21" s="686">
        <v>2</v>
      </c>
      <c r="K21" s="686">
        <v>81</v>
      </c>
      <c r="L21" s="686">
        <v>94</v>
      </c>
      <c r="M21" s="686">
        <v>2</v>
      </c>
      <c r="N21" s="686">
        <v>127</v>
      </c>
      <c r="O21" s="686">
        <v>153</v>
      </c>
      <c r="P21" s="686">
        <v>6</v>
      </c>
      <c r="Q21" s="686">
        <v>445</v>
      </c>
      <c r="R21" s="686">
        <v>481</v>
      </c>
      <c r="S21" s="686">
        <v>932</v>
      </c>
    </row>
    <row r="22" spans="1:20" ht="21.75" customHeight="1">
      <c r="A22" s="1067" t="s">
        <v>647</v>
      </c>
      <c r="B22" s="1067"/>
      <c r="C22" s="1067"/>
      <c r="D22" s="684">
        <v>33315</v>
      </c>
      <c r="E22" s="684">
        <v>642759</v>
      </c>
      <c r="F22" s="684">
        <v>23149</v>
      </c>
      <c r="G22" s="684">
        <v>36511</v>
      </c>
      <c r="H22" s="684">
        <v>330370</v>
      </c>
      <c r="I22" s="684">
        <v>8207</v>
      </c>
      <c r="J22" s="685">
        <v>57959</v>
      </c>
      <c r="K22" s="684">
        <v>362455</v>
      </c>
      <c r="L22" s="684">
        <v>10939</v>
      </c>
      <c r="M22" s="684">
        <v>32400</v>
      </c>
      <c r="N22" s="684">
        <v>559841</v>
      </c>
      <c r="O22" s="684">
        <v>21230</v>
      </c>
      <c r="P22" s="684">
        <v>160185</v>
      </c>
      <c r="Q22" s="684">
        <v>1895425</v>
      </c>
      <c r="R22" s="684">
        <v>63525</v>
      </c>
      <c r="S22" s="684">
        <v>2119135</v>
      </c>
    </row>
    <row r="23" spans="1:20" s="267" customFormat="1" ht="22.5" customHeight="1">
      <c r="A23" s="1071" t="s">
        <v>671</v>
      </c>
      <c r="B23" s="1071"/>
      <c r="C23" s="1071"/>
      <c r="D23" s="344">
        <v>904</v>
      </c>
      <c r="E23" s="344">
        <v>-678</v>
      </c>
      <c r="F23" s="344">
        <v>316</v>
      </c>
      <c r="G23" s="344">
        <v>902</v>
      </c>
      <c r="H23" s="344">
        <v>-211</v>
      </c>
      <c r="I23" s="344">
        <v>113</v>
      </c>
      <c r="J23" s="344">
        <v>1797</v>
      </c>
      <c r="K23" s="344">
        <v>-372</v>
      </c>
      <c r="L23" s="344">
        <v>205</v>
      </c>
      <c r="M23" s="344">
        <v>890</v>
      </c>
      <c r="N23" s="344">
        <v>-571</v>
      </c>
      <c r="O23" s="344">
        <v>290</v>
      </c>
      <c r="P23" s="344">
        <v>4493</v>
      </c>
      <c r="Q23" s="344">
        <v>-1832</v>
      </c>
      <c r="R23" s="344">
        <v>924</v>
      </c>
      <c r="S23" s="344">
        <v>3585</v>
      </c>
      <c r="T23" s="297"/>
    </row>
    <row r="24" spans="1:20" ht="22.5" customHeight="1">
      <c r="A24" s="1068" t="s">
        <v>648</v>
      </c>
      <c r="B24" s="1068"/>
      <c r="C24" s="1068"/>
      <c r="D24" s="682">
        <v>2.7891765141464318E-2</v>
      </c>
      <c r="E24" s="682">
        <v>-1.0537162146410605E-3</v>
      </c>
      <c r="F24" s="682">
        <v>1.3839618096614549E-2</v>
      </c>
      <c r="G24" s="682">
        <v>2.5330674829397062E-2</v>
      </c>
      <c r="H24" s="682">
        <v>-6.382701970167674E-4</v>
      </c>
      <c r="I24" s="682">
        <v>1.3960958734865333E-2</v>
      </c>
      <c r="J24" s="682">
        <v>3.1996723763398738E-2</v>
      </c>
      <c r="K24" s="682">
        <v>-1.0252820214592629E-3</v>
      </c>
      <c r="L24" s="682">
        <v>1.9098192658841065E-2</v>
      </c>
      <c r="M24" s="682">
        <v>2.8245001586797842E-2</v>
      </c>
      <c r="N24" s="682">
        <v>-1.0188932428284905E-3</v>
      </c>
      <c r="O24" s="682">
        <v>1.3849092645654251E-2</v>
      </c>
      <c r="P24" s="682">
        <v>2.8858258613159316E-2</v>
      </c>
      <c r="Q24" s="682">
        <v>-9.656045543645379E-4</v>
      </c>
      <c r="R24" s="682">
        <v>1.4760147601476014E-2</v>
      </c>
      <c r="S24" s="682">
        <v>1.6945947862258041E-3</v>
      </c>
    </row>
    <row r="25" spans="1:20" ht="21.75" customHeight="1">
      <c r="A25" s="1068" t="s">
        <v>636</v>
      </c>
      <c r="B25" s="1068"/>
      <c r="C25" s="1068"/>
      <c r="D25" s="682">
        <v>1.5721037121278258E-2</v>
      </c>
      <c r="E25" s="682">
        <v>0.30331196455157411</v>
      </c>
      <c r="F25" s="682">
        <v>1.0923796737819912E-2</v>
      </c>
      <c r="G25" s="682">
        <v>1.7229199649857134E-2</v>
      </c>
      <c r="H25" s="682">
        <v>0.15589851519605877</v>
      </c>
      <c r="I25" s="682">
        <v>3.8728065932562106E-3</v>
      </c>
      <c r="J25" s="682">
        <v>2.7350310386077339E-2</v>
      </c>
      <c r="K25" s="682">
        <v>0.17103912681353478</v>
      </c>
      <c r="L25" s="682">
        <v>5.1620118586121226E-3</v>
      </c>
      <c r="M25" s="682">
        <v>1.5289257173327797E-2</v>
      </c>
      <c r="N25" s="682">
        <v>0.2641837353448459</v>
      </c>
      <c r="O25" s="682">
        <v>1.0018238573757689E-2</v>
      </c>
      <c r="P25" s="682">
        <v>7.5589804330540522E-2</v>
      </c>
      <c r="Q25" s="682">
        <v>0.89443334190601353</v>
      </c>
      <c r="R25" s="682">
        <v>2.9976853763445933E-2</v>
      </c>
      <c r="S25" s="682">
        <v>1</v>
      </c>
    </row>
    <row r="26" spans="1:20">
      <c r="A26" s="22" t="s">
        <v>649</v>
      </c>
      <c r="B26" s="22"/>
      <c r="C26" s="22"/>
    </row>
    <row r="27" spans="1:20" ht="12.75" customHeight="1">
      <c r="A27" s="174" t="s">
        <v>650</v>
      </c>
      <c r="B27" s="174"/>
      <c r="C27" s="174"/>
      <c r="D27" s="172"/>
      <c r="E27" s="172"/>
      <c r="F27" s="172"/>
      <c r="G27" s="172"/>
      <c r="H27" s="173"/>
    </row>
    <row r="28" spans="1:20" ht="12.75" customHeight="1">
      <c r="A28" s="169" t="s">
        <v>651</v>
      </c>
      <c r="B28" s="169"/>
      <c r="C28" s="169"/>
      <c r="D28" s="171"/>
      <c r="E28" s="171"/>
      <c r="F28" s="171"/>
      <c r="G28" s="171"/>
      <c r="H28" s="171"/>
    </row>
    <row r="29" spans="1:20" ht="12.75" customHeight="1">
      <c r="A29" s="170"/>
      <c r="B29" s="170"/>
      <c r="C29" s="170"/>
      <c r="D29" s="169"/>
      <c r="E29" s="169"/>
      <c r="F29" s="169"/>
      <c r="G29" s="169"/>
      <c r="H29" s="169"/>
    </row>
    <row r="30" spans="1:20" ht="12.75" customHeight="1">
      <c r="B30" s="627"/>
      <c r="C30" s="627"/>
    </row>
    <row r="31" spans="1:20" ht="12.75" customHeight="1">
      <c r="A31" s="152" t="s">
        <v>673</v>
      </c>
      <c r="B31" s="203"/>
      <c r="C31" s="203"/>
      <c r="D31" s="203"/>
      <c r="E31" s="203"/>
      <c r="F31" s="203"/>
      <c r="S31" s="140" t="str">
        <f>Naslovnica!A20</f>
        <v>Veljača 2022.</v>
      </c>
    </row>
    <row r="32" spans="1:20">
      <c r="A32" s="572" t="s">
        <v>967</v>
      </c>
      <c r="B32" s="203"/>
      <c r="C32" s="203"/>
      <c r="D32" s="203"/>
      <c r="E32" s="203"/>
      <c r="F32" s="203"/>
      <c r="S32" s="542" t="str">
        <f>Naslovnica!A24</f>
        <v>February 2022</v>
      </c>
    </row>
    <row r="33" spans="1:19">
      <c r="B33"/>
      <c r="C33"/>
    </row>
    <row r="34" spans="1:19" ht="32.25" customHeight="1">
      <c r="A34" s="687"/>
      <c r="B34" s="1066" t="s">
        <v>619</v>
      </c>
      <c r="C34" s="1066"/>
      <c r="D34" s="1066"/>
      <c r="E34" s="1065" t="s">
        <v>620</v>
      </c>
      <c r="F34" s="1065"/>
      <c r="G34" s="1065"/>
      <c r="H34" s="1065" t="s">
        <v>621</v>
      </c>
      <c r="I34" s="1065"/>
      <c r="J34" s="1065"/>
      <c r="K34" s="1064" t="s">
        <v>622</v>
      </c>
      <c r="L34" s="1064"/>
      <c r="M34" s="1064"/>
      <c r="N34" s="1064" t="s">
        <v>623</v>
      </c>
      <c r="O34" s="1064"/>
      <c r="P34" s="1064"/>
      <c r="Q34" s="1065" t="s">
        <v>624</v>
      </c>
      <c r="R34" s="1065"/>
      <c r="S34" s="1065"/>
    </row>
    <row r="35" spans="1:19" ht="21">
      <c r="A35" s="687" t="s">
        <v>564</v>
      </c>
      <c r="B35" s="1066" t="s">
        <v>625</v>
      </c>
      <c r="C35" s="1066"/>
      <c r="D35" s="1066"/>
      <c r="E35" s="1066" t="s">
        <v>626</v>
      </c>
      <c r="F35" s="1066"/>
      <c r="G35" s="1066"/>
      <c r="H35" s="1066" t="s">
        <v>626</v>
      </c>
      <c r="I35" s="1066"/>
      <c r="J35" s="1066"/>
      <c r="K35" s="1066" t="s">
        <v>627</v>
      </c>
      <c r="L35" s="1066"/>
      <c r="M35" s="1066"/>
      <c r="N35" s="1066" t="s">
        <v>627</v>
      </c>
      <c r="O35" s="1066"/>
      <c r="P35" s="1066"/>
      <c r="Q35" s="1066" t="s">
        <v>627</v>
      </c>
      <c r="R35" s="1066"/>
      <c r="S35" s="1066"/>
    </row>
    <row r="36" spans="1:19">
      <c r="A36" s="687"/>
      <c r="B36" s="688" t="s">
        <v>116</v>
      </c>
      <c r="C36" s="688" t="s">
        <v>117</v>
      </c>
      <c r="D36" s="688" t="s">
        <v>118</v>
      </c>
      <c r="E36" s="688" t="s">
        <v>116</v>
      </c>
      <c r="F36" s="688" t="s">
        <v>117</v>
      </c>
      <c r="G36" s="688" t="s">
        <v>118</v>
      </c>
      <c r="H36" s="688" t="s">
        <v>116</v>
      </c>
      <c r="I36" s="688" t="s">
        <v>117</v>
      </c>
      <c r="J36" s="688" t="s">
        <v>118</v>
      </c>
      <c r="K36" s="688" t="s">
        <v>116</v>
      </c>
      <c r="L36" s="688" t="s">
        <v>117</v>
      </c>
      <c r="M36" s="688" t="s">
        <v>118</v>
      </c>
      <c r="N36" s="688" t="s">
        <v>116</v>
      </c>
      <c r="O36" s="688" t="s">
        <v>117</v>
      </c>
      <c r="P36" s="688" t="s">
        <v>118</v>
      </c>
      <c r="Q36" s="680" t="s">
        <v>116</v>
      </c>
      <c r="R36" s="680" t="s">
        <v>117</v>
      </c>
      <c r="S36" s="680" t="s">
        <v>118</v>
      </c>
    </row>
    <row r="37" spans="1:19">
      <c r="A37" s="179" t="s">
        <v>6</v>
      </c>
      <c r="B37" s="188">
        <v>4296</v>
      </c>
      <c r="C37" s="188">
        <v>240</v>
      </c>
      <c r="D37" s="188">
        <v>7</v>
      </c>
      <c r="E37" s="188">
        <v>2564</v>
      </c>
      <c r="F37" s="188">
        <v>163</v>
      </c>
      <c r="G37" s="188">
        <v>2</v>
      </c>
      <c r="H37" s="188">
        <v>6860</v>
      </c>
      <c r="I37" s="188">
        <v>403</v>
      </c>
      <c r="J37" s="188">
        <v>9</v>
      </c>
      <c r="K37" s="188">
        <v>-280</v>
      </c>
      <c r="L37" s="188">
        <v>-17</v>
      </c>
      <c r="M37" s="188">
        <v>0</v>
      </c>
      <c r="N37" s="188">
        <v>-176</v>
      </c>
      <c r="O37" s="188">
        <v>-20</v>
      </c>
      <c r="P37" s="188">
        <v>0</v>
      </c>
      <c r="Q37" s="189">
        <v>-6.2329141607435745E-2</v>
      </c>
      <c r="R37" s="189">
        <v>-8.4090909090909105E-2</v>
      </c>
      <c r="S37" s="189">
        <v>0</v>
      </c>
    </row>
    <row r="38" spans="1:19">
      <c r="A38" s="78" t="s">
        <v>7</v>
      </c>
      <c r="B38" s="188">
        <v>44899</v>
      </c>
      <c r="C38" s="188">
        <v>63403</v>
      </c>
      <c r="D38" s="188">
        <v>163</v>
      </c>
      <c r="E38" s="188">
        <v>34527</v>
      </c>
      <c r="F38" s="188">
        <v>48498</v>
      </c>
      <c r="G38" s="188">
        <v>96</v>
      </c>
      <c r="H38" s="188">
        <v>79426</v>
      </c>
      <c r="I38" s="188">
        <v>111901</v>
      </c>
      <c r="J38" s="188">
        <v>259</v>
      </c>
      <c r="K38" s="188">
        <v>1297</v>
      </c>
      <c r="L38" s="188">
        <v>-1563</v>
      </c>
      <c r="M38" s="188">
        <v>5</v>
      </c>
      <c r="N38" s="188">
        <v>899</v>
      </c>
      <c r="O38" s="188">
        <v>-1316</v>
      </c>
      <c r="P38" s="188">
        <v>2</v>
      </c>
      <c r="Q38" s="189">
        <v>2.8434546160818419E-2</v>
      </c>
      <c r="R38" s="189">
        <v>-2.5082767032584052E-2</v>
      </c>
      <c r="S38" s="189">
        <v>2.7777777777777679E-2</v>
      </c>
    </row>
    <row r="39" spans="1:19">
      <c r="A39" s="78" t="s">
        <v>8</v>
      </c>
      <c r="B39" s="188">
        <v>22098</v>
      </c>
      <c r="C39" s="188">
        <v>116628</v>
      </c>
      <c r="D39" s="188">
        <v>173</v>
      </c>
      <c r="E39" s="188">
        <v>16835</v>
      </c>
      <c r="F39" s="188">
        <v>99126</v>
      </c>
      <c r="G39" s="188">
        <v>165</v>
      </c>
      <c r="H39" s="188">
        <v>38933</v>
      </c>
      <c r="I39" s="188">
        <v>215754</v>
      </c>
      <c r="J39" s="188">
        <v>338</v>
      </c>
      <c r="K39" s="188">
        <v>852</v>
      </c>
      <c r="L39" s="188">
        <v>-524</v>
      </c>
      <c r="M39" s="188">
        <v>0</v>
      </c>
      <c r="N39" s="188">
        <v>698</v>
      </c>
      <c r="O39" s="188">
        <v>-477</v>
      </c>
      <c r="P39" s="188">
        <v>0</v>
      </c>
      <c r="Q39" s="189">
        <v>4.1462696947810462E-2</v>
      </c>
      <c r="R39" s="189">
        <v>-4.6181172291296368E-3</v>
      </c>
      <c r="S39" s="189">
        <v>0</v>
      </c>
    </row>
    <row r="40" spans="1:19">
      <c r="A40" s="78" t="s">
        <v>9</v>
      </c>
      <c r="B40" s="188">
        <v>12043</v>
      </c>
      <c r="C40" s="188">
        <v>139424</v>
      </c>
      <c r="D40" s="188">
        <v>84</v>
      </c>
      <c r="E40" s="188">
        <v>3629</v>
      </c>
      <c r="F40" s="188">
        <v>127777</v>
      </c>
      <c r="G40" s="188">
        <v>99</v>
      </c>
      <c r="H40" s="188">
        <v>15672</v>
      </c>
      <c r="I40" s="188">
        <v>267201</v>
      </c>
      <c r="J40" s="188">
        <v>183</v>
      </c>
      <c r="K40" s="188">
        <v>400</v>
      </c>
      <c r="L40" s="188">
        <v>40</v>
      </c>
      <c r="M40" s="188">
        <v>1</v>
      </c>
      <c r="N40" s="188">
        <v>166</v>
      </c>
      <c r="O40" s="188">
        <v>-118</v>
      </c>
      <c r="P40" s="188">
        <v>2</v>
      </c>
      <c r="Q40" s="189">
        <v>3.7468555540844717E-2</v>
      </c>
      <c r="R40" s="189">
        <v>-2.9182988562515E-4</v>
      </c>
      <c r="S40" s="189">
        <v>1.6666666666666607E-2</v>
      </c>
    </row>
    <row r="41" spans="1:19">
      <c r="A41" s="78" t="s">
        <v>10</v>
      </c>
      <c r="B41" s="188">
        <v>10282</v>
      </c>
      <c r="C41" s="188">
        <v>156900</v>
      </c>
      <c r="D41" s="188">
        <v>89</v>
      </c>
      <c r="E41" s="188">
        <v>2529</v>
      </c>
      <c r="F41" s="188">
        <v>143985</v>
      </c>
      <c r="G41" s="188">
        <v>63</v>
      </c>
      <c r="H41" s="188">
        <v>12811</v>
      </c>
      <c r="I41" s="188">
        <v>300885</v>
      </c>
      <c r="J41" s="188">
        <v>152</v>
      </c>
      <c r="K41" s="188">
        <v>381</v>
      </c>
      <c r="L41" s="188">
        <v>-363</v>
      </c>
      <c r="M41" s="188">
        <v>-1</v>
      </c>
      <c r="N41" s="188">
        <v>55</v>
      </c>
      <c r="O41" s="188">
        <v>-329</v>
      </c>
      <c r="P41" s="188">
        <v>0</v>
      </c>
      <c r="Q41" s="189">
        <v>3.5232323232323282E-2</v>
      </c>
      <c r="R41" s="189">
        <v>-2.2946046946551446E-3</v>
      </c>
      <c r="S41" s="189">
        <v>-6.5359477124182774E-3</v>
      </c>
    </row>
    <row r="42" spans="1:19">
      <c r="A42" s="78" t="s">
        <v>11</v>
      </c>
      <c r="B42" s="188">
        <v>3424</v>
      </c>
      <c r="C42" s="188">
        <v>158910</v>
      </c>
      <c r="D42" s="188">
        <v>87</v>
      </c>
      <c r="E42" s="188">
        <v>999</v>
      </c>
      <c r="F42" s="188">
        <v>147569</v>
      </c>
      <c r="G42" s="188">
        <v>87</v>
      </c>
      <c r="H42" s="188">
        <v>4423</v>
      </c>
      <c r="I42" s="188">
        <v>306479</v>
      </c>
      <c r="J42" s="188">
        <v>174</v>
      </c>
      <c r="K42" s="188">
        <v>157</v>
      </c>
      <c r="L42" s="188">
        <v>199</v>
      </c>
      <c r="M42" s="188">
        <v>0</v>
      </c>
      <c r="N42" s="188">
        <v>34</v>
      </c>
      <c r="O42" s="188">
        <v>157</v>
      </c>
      <c r="P42" s="188">
        <v>1</v>
      </c>
      <c r="Q42" s="189">
        <v>4.5132325141777008E-2</v>
      </c>
      <c r="R42" s="189">
        <v>1.1629312400571745E-3</v>
      </c>
      <c r="S42" s="189">
        <v>5.7803468208093012E-3</v>
      </c>
    </row>
    <row r="43" spans="1:19">
      <c r="A43" s="78" t="s">
        <v>12</v>
      </c>
      <c r="B43" s="188">
        <v>790</v>
      </c>
      <c r="C43" s="188">
        <v>132125</v>
      </c>
      <c r="D43" s="188">
        <v>92</v>
      </c>
      <c r="E43" s="188">
        <v>486</v>
      </c>
      <c r="F43" s="188">
        <v>133323</v>
      </c>
      <c r="G43" s="188">
        <v>77</v>
      </c>
      <c r="H43" s="188">
        <v>1276</v>
      </c>
      <c r="I43" s="188">
        <v>265448</v>
      </c>
      <c r="J43" s="188">
        <v>169</v>
      </c>
      <c r="K43" s="188">
        <v>-9</v>
      </c>
      <c r="L43" s="188">
        <v>281</v>
      </c>
      <c r="M43" s="188">
        <v>-1</v>
      </c>
      <c r="N43" s="188">
        <v>6</v>
      </c>
      <c r="O43" s="188">
        <v>131</v>
      </c>
      <c r="P43" s="188">
        <v>-2</v>
      </c>
      <c r="Q43" s="189">
        <v>-2.3455824863174435E-3</v>
      </c>
      <c r="R43" s="189">
        <v>1.5545058029853287E-3</v>
      </c>
      <c r="S43" s="189">
        <v>-1.744186046511631E-2</v>
      </c>
    </row>
    <row r="44" spans="1:19">
      <c r="A44" s="78" t="s">
        <v>13</v>
      </c>
      <c r="B44" s="188">
        <v>510</v>
      </c>
      <c r="C44" s="188">
        <v>111884</v>
      </c>
      <c r="D44" s="188">
        <v>101</v>
      </c>
      <c r="E44" s="188">
        <v>274</v>
      </c>
      <c r="F44" s="188">
        <v>119835</v>
      </c>
      <c r="G44" s="188">
        <v>118</v>
      </c>
      <c r="H44" s="188">
        <v>784</v>
      </c>
      <c r="I44" s="188">
        <v>231719</v>
      </c>
      <c r="J44" s="188">
        <v>219</v>
      </c>
      <c r="K44" s="188">
        <v>10</v>
      </c>
      <c r="L44" s="188">
        <v>86</v>
      </c>
      <c r="M44" s="188">
        <v>1</v>
      </c>
      <c r="N44" s="188">
        <v>3</v>
      </c>
      <c r="O44" s="188">
        <v>116</v>
      </c>
      <c r="P44" s="188">
        <v>-2</v>
      </c>
      <c r="Q44" s="189">
        <v>1.6861219195849486E-2</v>
      </c>
      <c r="R44" s="189">
        <v>8.7250612266043248E-4</v>
      </c>
      <c r="S44" s="189">
        <v>-4.5454545454545192E-3</v>
      </c>
    </row>
    <row r="45" spans="1:19">
      <c r="A45" s="78" t="s">
        <v>14</v>
      </c>
      <c r="B45" s="188">
        <v>0</v>
      </c>
      <c r="C45" s="188">
        <v>104682</v>
      </c>
      <c r="D45" s="188">
        <v>173</v>
      </c>
      <c r="E45" s="188">
        <v>0</v>
      </c>
      <c r="F45" s="188">
        <v>90896</v>
      </c>
      <c r="G45" s="188">
        <v>13497</v>
      </c>
      <c r="H45" s="188">
        <v>0</v>
      </c>
      <c r="I45" s="188">
        <v>195578</v>
      </c>
      <c r="J45" s="188">
        <v>13670</v>
      </c>
      <c r="K45" s="188">
        <v>0</v>
      </c>
      <c r="L45" s="188">
        <v>256</v>
      </c>
      <c r="M45" s="188">
        <v>-2</v>
      </c>
      <c r="N45" s="188">
        <v>0</v>
      </c>
      <c r="O45" s="188">
        <v>1641</v>
      </c>
      <c r="P45" s="188">
        <v>-1252</v>
      </c>
      <c r="Q45" s="189" t="s">
        <v>1231</v>
      </c>
      <c r="R45" s="189">
        <v>9.7944558320124386E-3</v>
      </c>
      <c r="S45" s="189">
        <v>-8.4025730367193741E-2</v>
      </c>
    </row>
    <row r="46" spans="1:19">
      <c r="A46" s="78" t="s">
        <v>15</v>
      </c>
      <c r="B46" s="188">
        <v>0</v>
      </c>
      <c r="C46" s="188">
        <v>50</v>
      </c>
      <c r="D46" s="188">
        <v>25122</v>
      </c>
      <c r="E46" s="188">
        <v>0</v>
      </c>
      <c r="F46" s="188">
        <v>4</v>
      </c>
      <c r="G46" s="188">
        <v>20079</v>
      </c>
      <c r="H46" s="188">
        <v>0</v>
      </c>
      <c r="I46" s="188">
        <v>54</v>
      </c>
      <c r="J46" s="188">
        <v>45201</v>
      </c>
      <c r="K46" s="188">
        <v>0</v>
      </c>
      <c r="L46" s="188">
        <v>-12</v>
      </c>
      <c r="M46" s="188">
        <v>1016</v>
      </c>
      <c r="N46" s="188">
        <v>0</v>
      </c>
      <c r="O46" s="188">
        <v>0</v>
      </c>
      <c r="P46" s="188">
        <v>1006</v>
      </c>
      <c r="Q46" s="189" t="s">
        <v>1231</v>
      </c>
      <c r="R46" s="189">
        <v>-0.18181818181818177</v>
      </c>
      <c r="S46" s="189">
        <v>4.6828319321892575E-2</v>
      </c>
    </row>
    <row r="47" spans="1:19">
      <c r="A47" s="78" t="s">
        <v>16</v>
      </c>
      <c r="B47" s="188">
        <v>0</v>
      </c>
      <c r="C47" s="188">
        <v>3</v>
      </c>
      <c r="D47" s="188">
        <v>1996</v>
      </c>
      <c r="E47" s="188">
        <v>0</v>
      </c>
      <c r="F47" s="188">
        <v>0</v>
      </c>
      <c r="G47" s="188">
        <v>1155</v>
      </c>
      <c r="H47" s="188">
        <v>0</v>
      </c>
      <c r="I47" s="188">
        <v>3</v>
      </c>
      <c r="J47" s="188">
        <v>3151</v>
      </c>
      <c r="K47" s="188">
        <v>0</v>
      </c>
      <c r="L47" s="188">
        <v>0</v>
      </c>
      <c r="M47" s="188">
        <v>92</v>
      </c>
      <c r="N47" s="188">
        <v>0</v>
      </c>
      <c r="O47" s="188">
        <v>0</v>
      </c>
      <c r="P47" s="188">
        <v>58</v>
      </c>
      <c r="Q47" s="189" t="s">
        <v>1231</v>
      </c>
      <c r="R47" s="189">
        <v>0</v>
      </c>
      <c r="S47" s="189">
        <v>4.9983338887037654E-2</v>
      </c>
    </row>
    <row r="48" spans="1:19" ht="24">
      <c r="A48" s="690" t="s">
        <v>628</v>
      </c>
      <c r="B48" s="691">
        <v>98342</v>
      </c>
      <c r="C48" s="691">
        <v>984249</v>
      </c>
      <c r="D48" s="691">
        <v>28087</v>
      </c>
      <c r="E48" s="691">
        <v>61843</v>
      </c>
      <c r="F48" s="691">
        <v>911176</v>
      </c>
      <c r="G48" s="691">
        <v>35438</v>
      </c>
      <c r="H48" s="691">
        <v>160185</v>
      </c>
      <c r="I48" s="691">
        <v>1895425</v>
      </c>
      <c r="J48" s="691">
        <v>63525</v>
      </c>
      <c r="K48" s="691">
        <v>2808</v>
      </c>
      <c r="L48" s="691">
        <v>-1617</v>
      </c>
      <c r="M48" s="691">
        <v>1111</v>
      </c>
      <c r="N48" s="691">
        <v>1685</v>
      </c>
      <c r="O48" s="691">
        <v>-215</v>
      </c>
      <c r="P48" s="691">
        <v>-187</v>
      </c>
      <c r="Q48" s="692">
        <v>2.8858258613159382E-2</v>
      </c>
      <c r="R48" s="692">
        <v>-9.6560455436456305E-4</v>
      </c>
      <c r="S48" s="692">
        <v>1.4760147601476037E-2</v>
      </c>
    </row>
    <row r="49" spans="1:19" ht="24">
      <c r="A49" s="693" t="s">
        <v>629</v>
      </c>
      <c r="B49" s="1063">
        <v>1110678</v>
      </c>
      <c r="C49" s="1063"/>
      <c r="D49" s="1063"/>
      <c r="E49" s="1063">
        <v>1008457</v>
      </c>
      <c r="F49" s="1063"/>
      <c r="G49" s="1063"/>
      <c r="H49" s="1063">
        <v>2119135</v>
      </c>
      <c r="I49" s="1063"/>
      <c r="J49" s="1063"/>
      <c r="K49" s="1063">
        <v>2302</v>
      </c>
      <c r="L49" s="1063"/>
      <c r="M49" s="1063"/>
      <c r="N49" s="1063">
        <v>1283</v>
      </c>
      <c r="O49" s="1063"/>
      <c r="P49" s="1063"/>
      <c r="Q49" s="1062">
        <v>1.6945947862259114E-3</v>
      </c>
      <c r="R49" s="1062"/>
      <c r="S49" s="1062"/>
    </row>
    <row r="50" spans="1:19">
      <c r="A50" s="15" t="s">
        <v>630</v>
      </c>
      <c r="B50"/>
      <c r="C50"/>
    </row>
    <row r="52" spans="1:19">
      <c r="A52" s="627" t="s">
        <v>83</v>
      </c>
    </row>
    <row r="53" spans="1:19">
      <c r="A53" s="627"/>
      <c r="S53" s="14" t="s">
        <v>839</v>
      </c>
    </row>
  </sheetData>
  <mergeCells count="48">
    <mergeCell ref="A22:C22"/>
    <mergeCell ref="A23:C23"/>
    <mergeCell ref="A24:C24"/>
    <mergeCell ref="A25:C25"/>
    <mergeCell ref="A17:C17"/>
    <mergeCell ref="A18:C18"/>
    <mergeCell ref="A19:C19"/>
    <mergeCell ref="A20:C20"/>
    <mergeCell ref="A21:C21"/>
    <mergeCell ref="A12:C12"/>
    <mergeCell ref="A13:C13"/>
    <mergeCell ref="A14:C14"/>
    <mergeCell ref="A15:C15"/>
    <mergeCell ref="A16:C16"/>
    <mergeCell ref="A10:C10"/>
    <mergeCell ref="A7:C7"/>
    <mergeCell ref="A8:C8"/>
    <mergeCell ref="A9:C9"/>
    <mergeCell ref="A11:C11"/>
    <mergeCell ref="N34:P34"/>
    <mergeCell ref="Q34:S34"/>
    <mergeCell ref="B35:D35"/>
    <mergeCell ref="E35:G35"/>
    <mergeCell ref="H35:J35"/>
    <mergeCell ref="K35:M35"/>
    <mergeCell ref="N35:P35"/>
    <mergeCell ref="Q35:S35"/>
    <mergeCell ref="H34:J34"/>
    <mergeCell ref="B34:D34"/>
    <mergeCell ref="E34:G34"/>
    <mergeCell ref="K34:M34"/>
    <mergeCell ref="Q49:S49"/>
    <mergeCell ref="B49:D49"/>
    <mergeCell ref="E49:G49"/>
    <mergeCell ref="H49:J49"/>
    <mergeCell ref="K49:M49"/>
    <mergeCell ref="N49:P49"/>
    <mergeCell ref="S7:S9"/>
    <mergeCell ref="J8:L8"/>
    <mergeCell ref="M8:O8"/>
    <mergeCell ref="P8:R8"/>
    <mergeCell ref="D8:F8"/>
    <mergeCell ref="G8:I8"/>
    <mergeCell ref="D7:F7"/>
    <mergeCell ref="G7:I7"/>
    <mergeCell ref="J7:L7"/>
    <mergeCell ref="M7:O7"/>
    <mergeCell ref="P7:R7"/>
  </mergeCells>
  <hyperlinks>
    <hyperlink ref="A52" location="'2 Sadržaj'!A1" display="Sadržaj / Contents"/>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K101"/>
  <sheetViews>
    <sheetView showGridLines="0" zoomScaleNormal="100" workbookViewId="0"/>
  </sheetViews>
  <sheetFormatPr defaultRowHeight="15"/>
  <cols>
    <col min="1" max="1" width="39.85546875" customWidth="1"/>
    <col min="2" max="2" width="18" customWidth="1"/>
    <col min="3" max="3" width="14.85546875" style="267" customWidth="1"/>
    <col min="4" max="4" width="21.85546875" customWidth="1"/>
    <col min="5" max="5" width="14.85546875" customWidth="1"/>
  </cols>
  <sheetData>
    <row r="1" spans="1:8" ht="12.75" customHeight="1">
      <c r="A1" s="150" t="s">
        <v>727</v>
      </c>
    </row>
    <row r="2" spans="1:8" ht="12.75" customHeight="1">
      <c r="A2" s="534" t="s">
        <v>728</v>
      </c>
    </row>
    <row r="3" spans="1:8">
      <c r="D3" s="321"/>
      <c r="E3" s="65" t="s">
        <v>254</v>
      </c>
    </row>
    <row r="4" spans="1:8" ht="79.5" customHeight="1">
      <c r="A4" s="1171" t="s">
        <v>352</v>
      </c>
      <c r="B4" s="467" t="s">
        <v>353</v>
      </c>
      <c r="C4" s="506" t="s">
        <v>334</v>
      </c>
      <c r="D4" s="467" t="s">
        <v>354</v>
      </c>
      <c r="E4" s="506" t="s">
        <v>334</v>
      </c>
    </row>
    <row r="5" spans="1:8" ht="15.75" customHeight="1">
      <c r="A5" s="1171"/>
      <c r="B5" s="507" t="s">
        <v>1555</v>
      </c>
      <c r="C5" s="508"/>
      <c r="D5" s="507" t="s">
        <v>1555</v>
      </c>
      <c r="E5" s="508"/>
    </row>
    <row r="6" spans="1:8">
      <c r="A6" s="509" t="s">
        <v>1494</v>
      </c>
      <c r="B6" s="510">
        <v>3170</v>
      </c>
      <c r="C6" s="511">
        <v>0.42152466367713004</v>
      </c>
      <c r="D6" s="510">
        <v>389525.32953000005</v>
      </c>
      <c r="E6" s="511">
        <v>0.43697103470060134</v>
      </c>
      <c r="F6" s="44"/>
      <c r="G6" s="77"/>
      <c r="H6" s="77"/>
    </row>
    <row r="7" spans="1:8">
      <c r="A7" s="509" t="s">
        <v>1495</v>
      </c>
      <c r="B7" s="510">
        <v>1527</v>
      </c>
      <c r="C7" s="511">
        <v>7.0827489481065917E-2</v>
      </c>
      <c r="D7" s="510">
        <v>228113.34388</v>
      </c>
      <c r="E7" s="511">
        <v>4.2883556829380227E-2</v>
      </c>
      <c r="F7" s="44"/>
      <c r="G7" s="77"/>
      <c r="H7" s="77"/>
    </row>
    <row r="8" spans="1:8">
      <c r="A8" s="509" t="s">
        <v>1496</v>
      </c>
      <c r="B8" s="510">
        <v>1084</v>
      </c>
      <c r="C8" s="511">
        <v>8.8353413654618476E-2</v>
      </c>
      <c r="D8" s="510">
        <v>240562.42072999998</v>
      </c>
      <c r="E8" s="511">
        <v>0.22014072382774844</v>
      </c>
      <c r="F8" s="44"/>
      <c r="G8" s="77"/>
      <c r="H8" s="77"/>
    </row>
    <row r="9" spans="1:8">
      <c r="A9" s="509" t="s">
        <v>1561</v>
      </c>
      <c r="B9" s="510">
        <v>0</v>
      </c>
      <c r="C9" s="511">
        <v>0</v>
      </c>
      <c r="D9" s="510">
        <v>0</v>
      </c>
      <c r="E9" s="511">
        <v>0</v>
      </c>
      <c r="F9" s="44"/>
      <c r="G9" s="77"/>
      <c r="H9" s="77"/>
    </row>
    <row r="10" spans="1:8">
      <c r="A10" s="509" t="s">
        <v>1557</v>
      </c>
      <c r="B10" s="510">
        <v>5564</v>
      </c>
      <c r="C10" s="511">
        <v>0.28469175709997691</v>
      </c>
      <c r="D10" s="510">
        <v>1198534.74138</v>
      </c>
      <c r="E10" s="511">
        <v>0.22976936102767159</v>
      </c>
      <c r="F10" s="44"/>
      <c r="G10" s="77"/>
      <c r="H10" s="77"/>
    </row>
    <row r="11" spans="1:8">
      <c r="A11" s="509" t="s">
        <v>1497</v>
      </c>
      <c r="B11" s="510">
        <v>129</v>
      </c>
      <c r="C11" s="511">
        <v>0.1834862385321101</v>
      </c>
      <c r="D11" s="510">
        <v>61373.61</v>
      </c>
      <c r="E11" s="511">
        <v>0.83379991339188886</v>
      </c>
      <c r="F11" s="44"/>
      <c r="G11" s="77"/>
      <c r="H11" s="77"/>
    </row>
    <row r="12" spans="1:8">
      <c r="A12" s="509" t="s">
        <v>1558</v>
      </c>
      <c r="B12" s="510">
        <v>4785</v>
      </c>
      <c r="C12" s="511">
        <v>0.25294579732914374</v>
      </c>
      <c r="D12" s="510">
        <v>805136.94281999988</v>
      </c>
      <c r="E12" s="511">
        <v>0.27372086539312157</v>
      </c>
      <c r="F12" s="44"/>
      <c r="G12" s="77"/>
      <c r="H12" s="77"/>
    </row>
    <row r="13" spans="1:8">
      <c r="A13" s="509" t="s">
        <v>1498</v>
      </c>
      <c r="B13" s="510">
        <v>1029</v>
      </c>
      <c r="C13" s="511">
        <v>-2.7410207939508508E-2</v>
      </c>
      <c r="D13" s="510">
        <v>276710.47514999995</v>
      </c>
      <c r="E13" s="511">
        <v>6.5954594279827986E-2</v>
      </c>
      <c r="F13" s="44"/>
      <c r="G13" s="77"/>
      <c r="H13" s="77"/>
    </row>
    <row r="14" spans="1:8">
      <c r="A14" s="509" t="s">
        <v>1499</v>
      </c>
      <c r="B14" s="510">
        <v>9009</v>
      </c>
      <c r="C14" s="511">
        <v>0.60302491103202849</v>
      </c>
      <c r="D14" s="510">
        <v>1547187.44056</v>
      </c>
      <c r="E14" s="511">
        <v>0.56142159728624386</v>
      </c>
      <c r="F14" s="44"/>
      <c r="G14" s="77"/>
      <c r="H14" s="77"/>
    </row>
    <row r="15" spans="1:8">
      <c r="A15" s="509" t="s">
        <v>1559</v>
      </c>
      <c r="B15" s="510">
        <v>1947</v>
      </c>
      <c r="C15" s="511">
        <v>8.7709497206703915E-2</v>
      </c>
      <c r="D15" s="510">
        <v>291467.44088999997</v>
      </c>
      <c r="E15" s="511">
        <v>0.13513274152846036</v>
      </c>
      <c r="F15" s="44"/>
      <c r="G15" s="77"/>
      <c r="H15" s="77"/>
    </row>
    <row r="16" spans="1:8">
      <c r="A16" s="509" t="s">
        <v>1500</v>
      </c>
      <c r="B16" s="510">
        <v>11023</v>
      </c>
      <c r="C16" s="511">
        <v>0.10384538353695173</v>
      </c>
      <c r="D16" s="510">
        <v>1217207.5550799998</v>
      </c>
      <c r="E16" s="511">
        <v>2.4446442193111192E-2</v>
      </c>
      <c r="F16" s="44"/>
      <c r="G16" s="77"/>
      <c r="H16" s="77"/>
    </row>
    <row r="17" spans="1:11">
      <c r="A17" s="509" t="s">
        <v>1560</v>
      </c>
      <c r="B17" s="510">
        <v>2189</v>
      </c>
      <c r="C17" s="511">
        <v>0.22358859698155395</v>
      </c>
      <c r="D17" s="510">
        <v>383904.58906999999</v>
      </c>
      <c r="E17" s="511">
        <v>9.6573298645430378E-2</v>
      </c>
      <c r="F17" s="44"/>
      <c r="G17" s="77"/>
      <c r="H17" s="77"/>
    </row>
    <row r="18" spans="1:11">
      <c r="A18" s="509" t="s">
        <v>1501</v>
      </c>
      <c r="B18" s="510">
        <v>252</v>
      </c>
      <c r="C18" s="511">
        <v>7.2340425531914887E-2</v>
      </c>
      <c r="D18" s="510">
        <v>117760.3787</v>
      </c>
      <c r="E18" s="511">
        <v>-7.8737347232069793E-2</v>
      </c>
      <c r="F18" s="44"/>
      <c r="G18" s="77"/>
      <c r="H18" s="77"/>
    </row>
    <row r="19" spans="1:11" s="267" customFormat="1">
      <c r="A19" s="509" t="s">
        <v>1502</v>
      </c>
      <c r="B19" s="510">
        <v>8130</v>
      </c>
      <c r="C19" s="511">
        <v>0.17723718505647262</v>
      </c>
      <c r="D19" s="510">
        <v>1246999.4755499999</v>
      </c>
      <c r="E19" s="511">
        <v>0.21376883263274218</v>
      </c>
      <c r="F19" s="44"/>
      <c r="G19" s="77"/>
      <c r="H19" s="77"/>
    </row>
    <row r="20" spans="1:11">
      <c r="A20" s="509" t="s">
        <v>1503</v>
      </c>
      <c r="B20" s="510">
        <v>275</v>
      </c>
      <c r="C20" s="511">
        <v>1.2540983606557377</v>
      </c>
      <c r="D20" s="510">
        <v>130638.59871999999</v>
      </c>
      <c r="E20" s="511">
        <v>1.4969013782833203</v>
      </c>
      <c r="F20" s="44"/>
      <c r="G20" s="77"/>
      <c r="H20" s="77"/>
    </row>
    <row r="21" spans="1:11">
      <c r="A21" s="512" t="s">
        <v>355</v>
      </c>
      <c r="B21" s="513">
        <v>50113</v>
      </c>
      <c r="C21" s="514">
        <v>0.23989905237894946</v>
      </c>
      <c r="D21" s="513">
        <v>8135122.3420599997</v>
      </c>
      <c r="E21" s="514">
        <v>0.23630843823581127</v>
      </c>
      <c r="G21" s="77"/>
      <c r="H21" s="77"/>
    </row>
    <row r="22" spans="1:11">
      <c r="A22" s="17" t="s">
        <v>349</v>
      </c>
    </row>
    <row r="23" spans="1:11" ht="76.5" customHeight="1">
      <c r="A23" s="1167" t="s">
        <v>356</v>
      </c>
      <c r="B23" s="1167"/>
      <c r="C23" s="1167"/>
      <c r="D23" s="1167"/>
      <c r="E23" s="1167"/>
      <c r="G23" s="1175"/>
      <c r="H23" s="1175"/>
      <c r="I23" s="1175"/>
      <c r="J23" s="1175"/>
      <c r="K23" s="1175"/>
    </row>
    <row r="24" spans="1:11" ht="21.75" customHeight="1">
      <c r="A24" s="1168" t="s">
        <v>326</v>
      </c>
      <c r="B24" s="1168"/>
      <c r="C24" s="1168"/>
      <c r="D24" s="1168"/>
      <c r="E24" s="1168"/>
      <c r="F24" s="71"/>
    </row>
    <row r="25" spans="1:11" ht="12.75" customHeight="1"/>
    <row r="26" spans="1:11" ht="12.75" customHeight="1">
      <c r="A26" s="628" t="s">
        <v>83</v>
      </c>
      <c r="B26" s="72"/>
      <c r="C26" s="72"/>
      <c r="D26" s="72"/>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c r="E61" s="35" t="s">
        <v>878</v>
      </c>
    </row>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hyperlinks>
  <pageMargins left="0.7" right="0.7" top="0.75" bottom="0.75" header="0.3" footer="0.3"/>
  <pageSetup paperSize="9" scale="7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I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47" t="s">
        <v>729</v>
      </c>
    </row>
    <row r="2" spans="1:9" ht="12.75" customHeight="1">
      <c r="A2" s="538" t="s">
        <v>730</v>
      </c>
    </row>
    <row r="3" spans="1:9" ht="12.75" customHeight="1">
      <c r="E3" s="74"/>
      <c r="F3" s="74"/>
      <c r="I3" s="65" t="s">
        <v>329</v>
      </c>
    </row>
    <row r="4" spans="1:9" s="267" customFormat="1" ht="21" customHeight="1">
      <c r="A4" s="457"/>
      <c r="B4" s="1170" t="s">
        <v>327</v>
      </c>
      <c r="C4" s="1170"/>
      <c r="D4" s="1170"/>
      <c r="E4" s="1170"/>
      <c r="F4" s="1170" t="s">
        <v>328</v>
      </c>
      <c r="G4" s="1170"/>
      <c r="H4" s="1170"/>
      <c r="I4" s="1170"/>
    </row>
    <row r="5" spans="1:9" ht="89.25" customHeight="1">
      <c r="A5" s="467" t="s">
        <v>330</v>
      </c>
      <c r="B5" s="817" t="s">
        <v>331</v>
      </c>
      <c r="C5" s="1177" t="s">
        <v>332</v>
      </c>
      <c r="D5" s="817" t="s">
        <v>807</v>
      </c>
      <c r="E5" s="1177" t="s">
        <v>332</v>
      </c>
      <c r="F5" s="817" t="s">
        <v>333</v>
      </c>
      <c r="G5" s="1177" t="s">
        <v>892</v>
      </c>
      <c r="H5" s="817" t="s">
        <v>808</v>
      </c>
      <c r="I5" s="1177" t="s">
        <v>892</v>
      </c>
    </row>
    <row r="6" spans="1:9" ht="17.25" customHeight="1">
      <c r="A6" s="487"/>
      <c r="B6" s="507">
        <v>44561</v>
      </c>
      <c r="C6" s="1177"/>
      <c r="D6" s="507">
        <v>44561</v>
      </c>
      <c r="E6" s="1177"/>
      <c r="F6" s="507" t="s">
        <v>1555</v>
      </c>
      <c r="G6" s="1177"/>
      <c r="H6" s="507" t="s">
        <v>1555</v>
      </c>
      <c r="I6" s="1177"/>
    </row>
    <row r="7" spans="1:9" ht="12.75" customHeight="1">
      <c r="A7" s="500" t="s">
        <v>335</v>
      </c>
      <c r="B7" s="501"/>
      <c r="C7" s="502"/>
      <c r="D7" s="501"/>
      <c r="E7" s="502"/>
      <c r="F7" s="501"/>
      <c r="G7" s="502"/>
      <c r="H7" s="501"/>
      <c r="I7" s="502"/>
    </row>
    <row r="8" spans="1:9" ht="12.75" customHeight="1">
      <c r="A8" s="492" t="s">
        <v>336</v>
      </c>
      <c r="B8" s="489">
        <v>26</v>
      </c>
      <c r="C8" s="490">
        <v>-0.21212121212121213</v>
      </c>
      <c r="D8" s="491">
        <v>120647.98413000001</v>
      </c>
      <c r="E8" s="490">
        <v>-0.22274365295943227</v>
      </c>
      <c r="F8" s="489">
        <v>1</v>
      </c>
      <c r="G8" s="490">
        <v>-0.8571428571428571</v>
      </c>
      <c r="H8" s="491">
        <v>205.28044</v>
      </c>
      <c r="I8" s="490">
        <v>-0.98584414643855978</v>
      </c>
    </row>
    <row r="9" spans="1:9" ht="12.75" customHeight="1">
      <c r="A9" s="492" t="s">
        <v>337</v>
      </c>
      <c r="B9" s="489">
        <v>31939</v>
      </c>
      <c r="C9" s="490">
        <v>-2.1056825844418561E-2</v>
      </c>
      <c r="D9" s="491">
        <v>1819163.40484</v>
      </c>
      <c r="E9" s="490">
        <v>6.463399320865342E-3</v>
      </c>
      <c r="F9" s="489">
        <v>9629</v>
      </c>
      <c r="G9" s="490">
        <v>6.7279982265573038E-2</v>
      </c>
      <c r="H9" s="491">
        <v>1104292.8689900001</v>
      </c>
      <c r="I9" s="490">
        <v>7.0404855819022949E-2</v>
      </c>
    </row>
    <row r="10" spans="1:9" ht="12.75" customHeight="1">
      <c r="A10" s="488" t="s">
        <v>338</v>
      </c>
      <c r="B10" s="489">
        <v>5899</v>
      </c>
      <c r="C10" s="490">
        <v>-6.8088467614533965E-2</v>
      </c>
      <c r="D10" s="491">
        <v>339823.10570000001</v>
      </c>
      <c r="E10" s="490">
        <v>-0.12405857933952401</v>
      </c>
      <c r="F10" s="489">
        <v>1273</v>
      </c>
      <c r="G10" s="490">
        <v>-6.2451209992193599E-3</v>
      </c>
      <c r="H10" s="491">
        <v>135079.62483000002</v>
      </c>
      <c r="I10" s="490">
        <v>-0.16537808706432763</v>
      </c>
    </row>
    <row r="11" spans="1:9" ht="12.75" customHeight="1">
      <c r="A11" s="492" t="s">
        <v>339</v>
      </c>
      <c r="B11" s="489">
        <v>28</v>
      </c>
      <c r="C11" s="490">
        <v>-0.42857142857142855</v>
      </c>
      <c r="D11" s="491">
        <v>7324.3603100000009</v>
      </c>
      <c r="E11" s="490">
        <v>-0.51605186318267215</v>
      </c>
      <c r="F11" s="489">
        <v>1</v>
      </c>
      <c r="G11" s="490">
        <v>0</v>
      </c>
      <c r="H11" s="491">
        <v>370.79946000000001</v>
      </c>
      <c r="I11" s="490">
        <v>-0.10430531928192142</v>
      </c>
    </row>
    <row r="12" spans="1:9" ht="12.75" customHeight="1">
      <c r="A12" s="493" t="s">
        <v>340</v>
      </c>
      <c r="B12" s="489">
        <v>0</v>
      </c>
      <c r="C12" s="490" t="s">
        <v>143</v>
      </c>
      <c r="D12" s="491">
        <v>0</v>
      </c>
      <c r="E12" s="490" t="s">
        <v>143</v>
      </c>
      <c r="F12" s="489">
        <v>0</v>
      </c>
      <c r="G12" s="490" t="s">
        <v>143</v>
      </c>
      <c r="H12" s="491">
        <v>0</v>
      </c>
      <c r="I12" s="490" t="s">
        <v>143</v>
      </c>
    </row>
    <row r="13" spans="1:9" ht="29.25">
      <c r="A13" s="488" t="s">
        <v>341</v>
      </c>
      <c r="B13" s="489">
        <v>513</v>
      </c>
      <c r="C13" s="490">
        <v>-4.4692737430167599E-2</v>
      </c>
      <c r="D13" s="491">
        <v>88277.390979999996</v>
      </c>
      <c r="E13" s="490">
        <v>0.35192383115291992</v>
      </c>
      <c r="F13" s="489">
        <v>69</v>
      </c>
      <c r="G13" s="490">
        <v>-0.12658227848101267</v>
      </c>
      <c r="H13" s="491">
        <v>48978.710719999995</v>
      </c>
      <c r="I13" s="490">
        <v>0.28242024157336698</v>
      </c>
    </row>
    <row r="14" spans="1:9" ht="12.75" customHeight="1">
      <c r="A14" s="492" t="s">
        <v>342</v>
      </c>
      <c r="B14" s="489">
        <v>13</v>
      </c>
      <c r="C14" s="490">
        <v>0.8571428571428571</v>
      </c>
      <c r="D14" s="491">
        <v>464.03766999999999</v>
      </c>
      <c r="E14" s="490">
        <v>1.9895620569815813</v>
      </c>
      <c r="F14" s="489">
        <v>10</v>
      </c>
      <c r="G14" s="490">
        <v>4</v>
      </c>
      <c r="H14" s="491">
        <v>700.33793000000003</v>
      </c>
      <c r="I14" s="490">
        <v>6.580243403229141</v>
      </c>
    </row>
    <row r="15" spans="1:9" ht="22.5" customHeight="1">
      <c r="A15" s="494" t="s">
        <v>343</v>
      </c>
      <c r="B15" s="497">
        <v>38418</v>
      </c>
      <c r="C15" s="496">
        <v>-2.9407306351371836E-2</v>
      </c>
      <c r="D15" s="497">
        <v>2375700.28363</v>
      </c>
      <c r="E15" s="496">
        <v>-2.2845447277429824E-2</v>
      </c>
      <c r="F15" s="497">
        <v>10983</v>
      </c>
      <c r="G15" s="498">
        <v>5.6870669745958433E-2</v>
      </c>
      <c r="H15" s="497">
        <v>1289627.6223700002</v>
      </c>
      <c r="I15" s="498">
        <v>3.4429204173137523E-2</v>
      </c>
    </row>
    <row r="16" spans="1:9" ht="15" customHeight="1">
      <c r="A16" s="500" t="s">
        <v>344</v>
      </c>
      <c r="B16" s="503"/>
      <c r="C16" s="499"/>
      <c r="D16" s="503"/>
      <c r="E16" s="504"/>
      <c r="F16" s="503"/>
      <c r="G16" s="499"/>
      <c r="H16" s="503"/>
      <c r="I16" s="504"/>
    </row>
    <row r="17" spans="1:9" ht="12.75" customHeight="1">
      <c r="A17" s="492" t="s">
        <v>336</v>
      </c>
      <c r="B17" s="489">
        <v>226</v>
      </c>
      <c r="C17" s="490">
        <v>-0.15355805243445692</v>
      </c>
      <c r="D17" s="489">
        <v>507888.22640999994</v>
      </c>
      <c r="E17" s="490">
        <v>-0.13032409166465267</v>
      </c>
      <c r="F17" s="489">
        <v>11</v>
      </c>
      <c r="G17" s="490">
        <v>0.5714285714285714</v>
      </c>
      <c r="H17" s="491">
        <v>25080.559819999999</v>
      </c>
      <c r="I17" s="490">
        <v>2.7990586839492875</v>
      </c>
    </row>
    <row r="18" spans="1:9" ht="12.75" customHeight="1">
      <c r="A18" s="492" t="s">
        <v>337</v>
      </c>
      <c r="B18" s="489">
        <v>81567</v>
      </c>
      <c r="C18" s="490">
        <v>9.4756197404270742E-2</v>
      </c>
      <c r="D18" s="489">
        <v>6847391.2493199985</v>
      </c>
      <c r="E18" s="490">
        <v>0.13751404165472353</v>
      </c>
      <c r="F18" s="489">
        <v>30652</v>
      </c>
      <c r="G18" s="490">
        <v>0.33623959196128861</v>
      </c>
      <c r="H18" s="491">
        <v>4225753.1130299997</v>
      </c>
      <c r="I18" s="490">
        <v>0.38844340176703418</v>
      </c>
    </row>
    <row r="19" spans="1:9" ht="12.75" customHeight="1">
      <c r="A19" s="488" t="s">
        <v>338</v>
      </c>
      <c r="B19" s="489">
        <v>22312</v>
      </c>
      <c r="C19" s="490">
        <v>-1.0159265338716117E-2</v>
      </c>
      <c r="D19" s="489">
        <v>3650971.1644599997</v>
      </c>
      <c r="E19" s="490">
        <v>-3.5668158757479099E-2</v>
      </c>
      <c r="F19" s="489">
        <v>5945</v>
      </c>
      <c r="G19" s="490">
        <v>0.19689953694382928</v>
      </c>
      <c r="H19" s="491">
        <v>1523669.4453200002</v>
      </c>
      <c r="I19" s="490">
        <v>0.20915222909394096</v>
      </c>
    </row>
    <row r="20" spans="1:9" ht="12.75" customHeight="1">
      <c r="A20" s="492" t="s">
        <v>339</v>
      </c>
      <c r="B20" s="489">
        <v>1405</v>
      </c>
      <c r="C20" s="490">
        <v>-4.2263122017723247E-2</v>
      </c>
      <c r="D20" s="489">
        <v>1166975.2102099999</v>
      </c>
      <c r="E20" s="490">
        <v>-4.6797192188474862E-2</v>
      </c>
      <c r="F20" s="489">
        <v>234</v>
      </c>
      <c r="G20" s="490">
        <v>-0.2822085889570552</v>
      </c>
      <c r="H20" s="491">
        <v>284077.32754999999</v>
      </c>
      <c r="I20" s="490">
        <v>-0.23196264952228293</v>
      </c>
    </row>
    <row r="21" spans="1:9" ht="12.75" customHeight="1">
      <c r="A21" s="493" t="s">
        <v>340</v>
      </c>
      <c r="B21" s="489">
        <v>0</v>
      </c>
      <c r="C21" s="490" t="s">
        <v>143</v>
      </c>
      <c r="D21" s="489">
        <v>0</v>
      </c>
      <c r="E21" s="490" t="s">
        <v>143</v>
      </c>
      <c r="F21" s="489">
        <v>0</v>
      </c>
      <c r="G21" s="490" t="s">
        <v>143</v>
      </c>
      <c r="H21" s="491">
        <v>0</v>
      </c>
      <c r="I21" s="490" t="s">
        <v>143</v>
      </c>
    </row>
    <row r="22" spans="1:9" ht="29.25">
      <c r="A22" s="488" t="s">
        <v>341</v>
      </c>
      <c r="B22" s="489">
        <v>8076</v>
      </c>
      <c r="C22" s="490">
        <v>6.8112683507472557E-2</v>
      </c>
      <c r="D22" s="489">
        <v>2076036.2099600001</v>
      </c>
      <c r="E22" s="490">
        <v>-4.5645618441547936E-2</v>
      </c>
      <c r="F22" s="489">
        <v>2226</v>
      </c>
      <c r="G22" s="490">
        <v>0.28521939953810621</v>
      </c>
      <c r="H22" s="491">
        <v>778491.03981999995</v>
      </c>
      <c r="I22" s="490">
        <v>0.20558074860840678</v>
      </c>
    </row>
    <row r="23" spans="1:9" ht="12.75" customHeight="1">
      <c r="A23" s="492" t="s">
        <v>345</v>
      </c>
      <c r="B23" s="489">
        <v>310</v>
      </c>
      <c r="C23" s="490">
        <v>-7.7380952380952384E-2</v>
      </c>
      <c r="D23" s="489">
        <v>28185.47336</v>
      </c>
      <c r="E23" s="490">
        <v>-0.17505666118236612</v>
      </c>
      <c r="F23" s="489">
        <v>62</v>
      </c>
      <c r="G23" s="490">
        <v>0.14814814814814814</v>
      </c>
      <c r="H23" s="491">
        <v>8423.2341500000002</v>
      </c>
      <c r="I23" s="490">
        <v>0.10545582140666651</v>
      </c>
    </row>
    <row r="24" spans="1:9" ht="22.5" customHeight="1">
      <c r="A24" s="494" t="s">
        <v>346</v>
      </c>
      <c r="B24" s="495">
        <v>113896</v>
      </c>
      <c r="C24" s="496">
        <v>6.7651552789208744E-2</v>
      </c>
      <c r="D24" s="497">
        <v>14277447.533720002</v>
      </c>
      <c r="E24" s="496">
        <v>3.284755412206989E-2</v>
      </c>
      <c r="F24" s="497">
        <v>39130</v>
      </c>
      <c r="G24" s="498">
        <v>0.30324729392173189</v>
      </c>
      <c r="H24" s="497">
        <v>6845494.7196899997</v>
      </c>
      <c r="I24" s="498">
        <v>0.28349795647464165</v>
      </c>
    </row>
    <row r="25" spans="1:9" ht="15" customHeight="1">
      <c r="A25" s="500" t="s">
        <v>347</v>
      </c>
      <c r="B25" s="503"/>
      <c r="C25" s="499"/>
      <c r="D25" s="503"/>
      <c r="E25" s="505"/>
      <c r="F25" s="503"/>
      <c r="G25" s="499"/>
      <c r="H25" s="503"/>
      <c r="I25" s="505"/>
    </row>
    <row r="26" spans="1:9" ht="12.75" customHeight="1">
      <c r="A26" s="492" t="s">
        <v>336</v>
      </c>
      <c r="B26" s="489">
        <v>6</v>
      </c>
      <c r="C26" s="490">
        <v>-0.5</v>
      </c>
      <c r="D26" s="489">
        <v>0</v>
      </c>
      <c r="E26" s="490">
        <v>-1</v>
      </c>
      <c r="F26" s="489"/>
      <c r="G26" s="490"/>
      <c r="H26" s="489"/>
      <c r="I26" s="490"/>
    </row>
    <row r="27" spans="1:9" ht="12.75" customHeight="1">
      <c r="A27" s="492" t="s">
        <v>337</v>
      </c>
      <c r="B27" s="489">
        <v>5</v>
      </c>
      <c r="C27" s="490">
        <v>0</v>
      </c>
      <c r="D27" s="489">
        <v>0</v>
      </c>
      <c r="E27" s="490">
        <v>-1</v>
      </c>
      <c r="F27" s="489"/>
      <c r="G27" s="490"/>
      <c r="H27" s="489"/>
      <c r="I27" s="490"/>
    </row>
    <row r="28" spans="1:9" ht="12.75" customHeight="1">
      <c r="A28" s="488" t="s">
        <v>338</v>
      </c>
      <c r="B28" s="489">
        <v>0</v>
      </c>
      <c r="C28" s="490">
        <v>-1</v>
      </c>
      <c r="D28" s="489">
        <v>0</v>
      </c>
      <c r="E28" s="490" t="s">
        <v>143</v>
      </c>
      <c r="F28" s="489"/>
      <c r="G28" s="490"/>
      <c r="H28" s="489"/>
      <c r="I28" s="490"/>
    </row>
    <row r="29" spans="1:9" ht="12.75" customHeight="1">
      <c r="A29" s="492" t="s">
        <v>339</v>
      </c>
      <c r="B29" s="489">
        <v>0</v>
      </c>
      <c r="C29" s="490" t="s">
        <v>143</v>
      </c>
      <c r="D29" s="489">
        <v>0</v>
      </c>
      <c r="E29" s="490" t="s">
        <v>143</v>
      </c>
      <c r="F29" s="489"/>
      <c r="G29" s="490"/>
      <c r="H29" s="489"/>
      <c r="I29" s="490"/>
    </row>
    <row r="30" spans="1:9" ht="12.75" customHeight="1">
      <c r="A30" s="493" t="s">
        <v>348</v>
      </c>
      <c r="B30" s="489">
        <v>0</v>
      </c>
      <c r="C30" s="490" t="s">
        <v>143</v>
      </c>
      <c r="D30" s="489">
        <v>0</v>
      </c>
      <c r="E30" s="490" t="s">
        <v>143</v>
      </c>
      <c r="F30" s="489"/>
      <c r="G30" s="490"/>
      <c r="H30" s="489"/>
      <c r="I30" s="490"/>
    </row>
    <row r="31" spans="1:9" ht="29.25">
      <c r="A31" s="488" t="s">
        <v>341</v>
      </c>
      <c r="B31" s="489">
        <v>6</v>
      </c>
      <c r="C31" s="490">
        <v>0</v>
      </c>
      <c r="D31" s="489">
        <v>0</v>
      </c>
      <c r="E31" s="490" t="s">
        <v>143</v>
      </c>
      <c r="F31" s="489"/>
      <c r="G31" s="490"/>
      <c r="H31" s="489"/>
      <c r="I31" s="490"/>
    </row>
    <row r="32" spans="1:9" ht="12.75" customHeight="1">
      <c r="A32" s="492" t="s">
        <v>342</v>
      </c>
      <c r="B32" s="489">
        <v>0</v>
      </c>
      <c r="C32" s="490" t="s">
        <v>143</v>
      </c>
      <c r="D32" s="489">
        <v>0</v>
      </c>
      <c r="E32" s="490" t="s">
        <v>143</v>
      </c>
      <c r="F32" s="489"/>
      <c r="G32" s="490"/>
      <c r="H32" s="489"/>
      <c r="I32" s="490"/>
    </row>
    <row r="33" spans="1:9" ht="22.5" customHeight="1">
      <c r="A33" s="494" t="s">
        <v>343</v>
      </c>
      <c r="B33" s="497">
        <v>17</v>
      </c>
      <c r="C33" s="496">
        <v>-0.29166666666666669</v>
      </c>
      <c r="D33" s="497">
        <v>0</v>
      </c>
      <c r="E33" s="496">
        <v>-1</v>
      </c>
      <c r="F33" s="497"/>
      <c r="G33" s="496"/>
      <c r="H33" s="497"/>
      <c r="I33" s="496"/>
    </row>
    <row r="34" spans="1:9" ht="12.75" customHeight="1">
      <c r="A34" s="17" t="s">
        <v>349</v>
      </c>
    </row>
    <row r="35" spans="1:9" ht="48" customHeight="1">
      <c r="A35" s="1178" t="s">
        <v>350</v>
      </c>
      <c r="B35" s="1178"/>
      <c r="C35" s="1178"/>
      <c r="D35" s="1178"/>
      <c r="E35" s="1178"/>
      <c r="F35" s="1178"/>
      <c r="G35" s="1178"/>
      <c r="H35" s="1178"/>
      <c r="I35" s="1178"/>
    </row>
    <row r="36" spans="1:9" ht="25.5" customHeight="1">
      <c r="A36" s="1176" t="s">
        <v>351</v>
      </c>
      <c r="B36" s="1176"/>
      <c r="C36" s="1176"/>
      <c r="D36" s="1176"/>
      <c r="E36" s="1176"/>
      <c r="F36" s="1176"/>
      <c r="G36" s="1176"/>
      <c r="H36" s="1176"/>
      <c r="I36" s="1176"/>
    </row>
    <row r="37" spans="1:9" ht="58.5" customHeight="1">
      <c r="A37" s="1167" t="s">
        <v>809</v>
      </c>
      <c r="B37" s="1167"/>
      <c r="C37" s="1167"/>
      <c r="D37" s="1167"/>
      <c r="E37" s="1167"/>
      <c r="F37" s="1167"/>
      <c r="G37" s="1167"/>
      <c r="H37" s="1167"/>
      <c r="I37" s="1167"/>
    </row>
    <row r="38" spans="1:9" ht="22.5" customHeight="1">
      <c r="A38" s="1176" t="s">
        <v>326</v>
      </c>
      <c r="B38" s="1176"/>
      <c r="C38" s="1176"/>
      <c r="D38" s="1176"/>
      <c r="E38" s="1176"/>
      <c r="F38" s="1176"/>
      <c r="G38" s="1176"/>
      <c r="H38" s="1176"/>
      <c r="I38" s="1176"/>
    </row>
    <row r="39" spans="1:9" ht="12.75" customHeight="1"/>
    <row r="40" spans="1:9" ht="12.75" customHeight="1">
      <c r="A40" s="628" t="s">
        <v>83</v>
      </c>
    </row>
    <row r="41" spans="1:9" ht="12.75" customHeight="1"/>
    <row r="42" spans="1:9" ht="12.75" customHeight="1"/>
    <row r="43" spans="1:9" ht="12.75" customHeight="1"/>
    <row r="44" spans="1:9" ht="12.75" customHeight="1"/>
    <row r="45" spans="1:9" ht="12.75" customHeight="1"/>
    <row r="46" spans="1:9" ht="12.75" customHeight="1"/>
    <row r="47" spans="1:9" ht="12.75" customHeight="1"/>
    <row r="48" spans="1:9"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81" t="s">
        <v>879</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hyperlinks>
  <pageMargins left="0.7" right="0.7" top="0.75" bottom="0.75" header="0.3" footer="0.3"/>
  <pageSetup paperSize="9" scale="6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O46"/>
  <sheetViews>
    <sheetView showGridLines="0" zoomScaleNormal="100" workbookViewId="0"/>
  </sheetViews>
  <sheetFormatPr defaultRowHeight="15"/>
  <cols>
    <col min="1" max="1" width="39.140625" bestFit="1" customWidth="1"/>
    <col min="2" max="13" width="10" customWidth="1"/>
    <col min="14" max="14" width="9.42578125" bestFit="1" customWidth="1"/>
    <col min="15" max="15" width="12.140625" customWidth="1"/>
  </cols>
  <sheetData>
    <row r="1" spans="1:15">
      <c r="A1" s="150" t="s">
        <v>731</v>
      </c>
      <c r="C1" s="43"/>
      <c r="O1" s="140"/>
    </row>
    <row r="2" spans="1:15">
      <c r="A2" s="537" t="s">
        <v>732</v>
      </c>
      <c r="O2" s="66"/>
    </row>
    <row r="3" spans="1:15" ht="12.75" customHeight="1">
      <c r="A3" s="43"/>
      <c r="B3" s="64"/>
      <c r="C3" s="64"/>
      <c r="D3" s="64"/>
      <c r="E3" s="64"/>
      <c r="F3" s="64"/>
      <c r="G3" s="64"/>
      <c r="H3" s="64"/>
      <c r="I3" s="64"/>
      <c r="J3" s="64"/>
      <c r="K3" s="64"/>
      <c r="L3" s="64"/>
      <c r="M3" s="64"/>
      <c r="O3" s="65" t="s">
        <v>254</v>
      </c>
    </row>
    <row r="4" spans="1:15" ht="30.75" customHeight="1">
      <c r="A4" s="515" t="s">
        <v>1556</v>
      </c>
      <c r="B4" s="1179" t="s">
        <v>292</v>
      </c>
      <c r="C4" s="1179"/>
      <c r="D4" s="1179" t="s">
        <v>293</v>
      </c>
      <c r="E4" s="1179"/>
      <c r="F4" s="1179" t="s">
        <v>294</v>
      </c>
      <c r="G4" s="1179"/>
      <c r="H4" s="1179" t="s">
        <v>295</v>
      </c>
      <c r="I4" s="1179"/>
      <c r="J4" s="1179" t="s">
        <v>296</v>
      </c>
      <c r="K4" s="1179"/>
      <c r="L4" s="1179" t="s">
        <v>297</v>
      </c>
      <c r="M4" s="1179"/>
      <c r="N4" s="1179" t="s">
        <v>298</v>
      </c>
      <c r="O4" s="1179"/>
    </row>
    <row r="5" spans="1:15" ht="48.75" customHeight="1">
      <c r="A5" s="804" t="s">
        <v>291</v>
      </c>
      <c r="B5" s="805" t="s">
        <v>299</v>
      </c>
      <c r="C5" s="805" t="s">
        <v>300</v>
      </c>
      <c r="D5" s="805" t="s">
        <v>299</v>
      </c>
      <c r="E5" s="805" t="s">
        <v>300</v>
      </c>
      <c r="F5" s="805" t="s">
        <v>299</v>
      </c>
      <c r="G5" s="805" t="s">
        <v>300</v>
      </c>
      <c r="H5" s="805" t="s">
        <v>299</v>
      </c>
      <c r="I5" s="805" t="s">
        <v>300</v>
      </c>
      <c r="J5" s="805" t="s">
        <v>299</v>
      </c>
      <c r="K5" s="805" t="s">
        <v>300</v>
      </c>
      <c r="L5" s="805" t="s">
        <v>299</v>
      </c>
      <c r="M5" s="805" t="s">
        <v>300</v>
      </c>
      <c r="N5" s="805" t="s">
        <v>299</v>
      </c>
      <c r="O5" s="805" t="s">
        <v>300</v>
      </c>
    </row>
    <row r="6" spans="1:15" ht="13.5" customHeight="1">
      <c r="A6" s="516" t="s">
        <v>301</v>
      </c>
      <c r="B6" s="517">
        <v>14414531.867389999</v>
      </c>
      <c r="C6" s="517">
        <v>429656.16252999997</v>
      </c>
      <c r="D6" s="517">
        <v>82152.203420000005</v>
      </c>
      <c r="E6" s="517">
        <v>12873.616520000001</v>
      </c>
      <c r="F6" s="517">
        <v>26785.93736</v>
      </c>
      <c r="G6" s="517">
        <v>7623.1939699999984</v>
      </c>
      <c r="H6" s="517">
        <v>26785.781950000001</v>
      </c>
      <c r="I6" s="517">
        <v>20533.24942</v>
      </c>
      <c r="J6" s="517">
        <v>223837.46998000002</v>
      </c>
      <c r="K6" s="517">
        <v>213036.11245000002</v>
      </c>
      <c r="L6" s="517">
        <v>14774093.2601</v>
      </c>
      <c r="M6" s="517">
        <v>683722.33488999994</v>
      </c>
      <c r="N6" s="517">
        <v>1743177.28728</v>
      </c>
      <c r="O6" s="517">
        <v>213117.20257999998</v>
      </c>
    </row>
    <row r="7" spans="1:15" ht="13.5" customHeight="1">
      <c r="A7" s="520" t="s">
        <v>302</v>
      </c>
      <c r="B7" s="521">
        <v>506415.36496000004</v>
      </c>
      <c r="C7" s="521">
        <v>55960.926550000004</v>
      </c>
      <c r="D7" s="521">
        <v>5158.2452499999999</v>
      </c>
      <c r="E7" s="521">
        <v>14.315020000000001</v>
      </c>
      <c r="F7" s="521">
        <v>64.225999999999999</v>
      </c>
      <c r="G7" s="521">
        <v>0</v>
      </c>
      <c r="H7" s="521">
        <v>16289.284009999999</v>
      </c>
      <c r="I7" s="521">
        <v>16225.08401</v>
      </c>
      <c r="J7" s="521">
        <v>70183.745219999997</v>
      </c>
      <c r="K7" s="521">
        <v>64721.577709999998</v>
      </c>
      <c r="L7" s="521">
        <v>598110.86544000008</v>
      </c>
      <c r="M7" s="521">
        <v>136921.90329000002</v>
      </c>
      <c r="N7" s="521">
        <v>250994.09787</v>
      </c>
      <c r="O7" s="521">
        <v>52363.503409999998</v>
      </c>
    </row>
    <row r="8" spans="1:15" ht="13.5" customHeight="1">
      <c r="A8" s="520" t="s">
        <v>303</v>
      </c>
      <c r="B8" s="521">
        <v>6951242.4936600011</v>
      </c>
      <c r="C8" s="521">
        <v>90909.438139999984</v>
      </c>
      <c r="D8" s="521">
        <v>29828.908000000003</v>
      </c>
      <c r="E8" s="521">
        <v>2211.8107099999997</v>
      </c>
      <c r="F8" s="521">
        <v>12184.937529999999</v>
      </c>
      <c r="G8" s="521">
        <v>2650.1531299999997</v>
      </c>
      <c r="H8" s="521">
        <v>7841.9156399999993</v>
      </c>
      <c r="I8" s="521">
        <v>2790.1509500000002</v>
      </c>
      <c r="J8" s="521">
        <v>59768.869579999999</v>
      </c>
      <c r="K8" s="521">
        <v>57787.209459999998</v>
      </c>
      <c r="L8" s="521">
        <v>7060867.1244100006</v>
      </c>
      <c r="M8" s="521">
        <v>156348.76239000002</v>
      </c>
      <c r="N8" s="521">
        <v>290761.26744000003</v>
      </c>
      <c r="O8" s="521">
        <v>13822.42836</v>
      </c>
    </row>
    <row r="9" spans="1:15" ht="13.5" customHeight="1">
      <c r="A9" s="520" t="s">
        <v>304</v>
      </c>
      <c r="B9" s="521">
        <v>3679238.9098500004</v>
      </c>
      <c r="C9" s="521">
        <v>174692.57033999998</v>
      </c>
      <c r="D9" s="521">
        <v>28111.684369999999</v>
      </c>
      <c r="E9" s="521">
        <v>8699.8872900000006</v>
      </c>
      <c r="F9" s="521">
        <v>12918.95601</v>
      </c>
      <c r="G9" s="521">
        <v>4118.9597399999993</v>
      </c>
      <c r="H9" s="521">
        <v>1567.972</v>
      </c>
      <c r="I9" s="521">
        <v>1067.6863600000001</v>
      </c>
      <c r="J9" s="521">
        <v>35880.575039999996</v>
      </c>
      <c r="K9" s="521">
        <v>33576.623019999999</v>
      </c>
      <c r="L9" s="521">
        <v>3757718.0972699993</v>
      </c>
      <c r="M9" s="521">
        <v>222155.72675</v>
      </c>
      <c r="N9" s="521">
        <v>638650.63422999997</v>
      </c>
      <c r="O9" s="521">
        <v>98089.646530000013</v>
      </c>
    </row>
    <row r="10" spans="1:15" ht="13.5" customHeight="1">
      <c r="A10" s="520" t="s">
        <v>305</v>
      </c>
      <c r="B10" s="521">
        <v>1158958.9163700002</v>
      </c>
      <c r="C10" s="521">
        <v>57477.293930000007</v>
      </c>
      <c r="D10" s="521">
        <v>14653.9635</v>
      </c>
      <c r="E10" s="521">
        <v>1625.06277</v>
      </c>
      <c r="F10" s="521">
        <v>0.40625</v>
      </c>
      <c r="G10" s="521">
        <v>0</v>
      </c>
      <c r="H10" s="521">
        <v>0</v>
      </c>
      <c r="I10" s="521">
        <v>0</v>
      </c>
      <c r="J10" s="521">
        <v>6948.8100800000002</v>
      </c>
      <c r="K10" s="521">
        <v>6912.0759700000008</v>
      </c>
      <c r="L10" s="521">
        <v>1180562.0962</v>
      </c>
      <c r="M10" s="521">
        <v>66014.432669999995</v>
      </c>
      <c r="N10" s="521">
        <v>370458.71087999997</v>
      </c>
      <c r="O10" s="521">
        <v>31234.41704</v>
      </c>
    </row>
    <row r="11" spans="1:15" ht="13.5" customHeight="1">
      <c r="A11" s="520" t="s">
        <v>306</v>
      </c>
      <c r="B11" s="521">
        <v>0</v>
      </c>
      <c r="C11" s="521">
        <v>0</v>
      </c>
      <c r="D11" s="521">
        <v>0</v>
      </c>
      <c r="E11" s="521">
        <v>0</v>
      </c>
      <c r="F11" s="521">
        <v>0</v>
      </c>
      <c r="G11" s="521">
        <v>0</v>
      </c>
      <c r="H11" s="521">
        <v>0</v>
      </c>
      <c r="I11" s="521">
        <v>0</v>
      </c>
      <c r="J11" s="521">
        <v>0</v>
      </c>
      <c r="K11" s="521">
        <v>0</v>
      </c>
      <c r="L11" s="521">
        <v>0</v>
      </c>
      <c r="M11" s="521">
        <v>0</v>
      </c>
      <c r="N11" s="521">
        <v>0</v>
      </c>
      <c r="O11" s="521">
        <v>0</v>
      </c>
    </row>
    <row r="12" spans="1:15" ht="22.5">
      <c r="A12" s="520" t="s">
        <v>307</v>
      </c>
      <c r="B12" s="521">
        <v>2090177.4538000003</v>
      </c>
      <c r="C12" s="521">
        <v>48083.712050000002</v>
      </c>
      <c r="D12" s="521">
        <v>4399.2523000000001</v>
      </c>
      <c r="E12" s="521">
        <v>322.54073</v>
      </c>
      <c r="F12" s="521">
        <v>1617.41157</v>
      </c>
      <c r="G12" s="521">
        <v>854.08110000000011</v>
      </c>
      <c r="H12" s="521">
        <v>1086.6102999999998</v>
      </c>
      <c r="I12" s="521">
        <v>450.32809999999995</v>
      </c>
      <c r="J12" s="521">
        <v>49394.561570000005</v>
      </c>
      <c r="K12" s="521">
        <v>48377.717769999996</v>
      </c>
      <c r="L12" s="521">
        <v>2146675.2895400003</v>
      </c>
      <c r="M12" s="521">
        <v>98088.379749999993</v>
      </c>
      <c r="N12" s="521">
        <v>189592.01922000002</v>
      </c>
      <c r="O12" s="521">
        <v>16628.185819999999</v>
      </c>
    </row>
    <row r="13" spans="1:15" ht="13.5" customHeight="1">
      <c r="A13" s="520" t="s">
        <v>308</v>
      </c>
      <c r="B13" s="521">
        <v>28498.728749999998</v>
      </c>
      <c r="C13" s="521">
        <v>2532.2215200000001</v>
      </c>
      <c r="D13" s="521">
        <v>0.15</v>
      </c>
      <c r="E13" s="521">
        <v>0</v>
      </c>
      <c r="F13" s="521">
        <v>0</v>
      </c>
      <c r="G13" s="521">
        <v>0</v>
      </c>
      <c r="H13" s="521">
        <v>0</v>
      </c>
      <c r="I13" s="521">
        <v>0</v>
      </c>
      <c r="J13" s="521">
        <v>1660.90849</v>
      </c>
      <c r="K13" s="521">
        <v>1660.90852</v>
      </c>
      <c r="L13" s="521">
        <v>30159.787240000001</v>
      </c>
      <c r="M13" s="521">
        <v>4193.13004</v>
      </c>
      <c r="N13" s="521">
        <v>2720.55764</v>
      </c>
      <c r="O13" s="521">
        <v>979.02142000000003</v>
      </c>
    </row>
    <row r="14" spans="1:15" ht="13.5" customHeight="1">
      <c r="A14" s="516" t="s">
        <v>309</v>
      </c>
      <c r="B14" s="517">
        <v>2433568.8742400003</v>
      </c>
      <c r="C14" s="517">
        <v>2848.6131899999996</v>
      </c>
      <c r="D14" s="517">
        <v>5502.647640000001</v>
      </c>
      <c r="E14" s="517">
        <v>2568.0081500000006</v>
      </c>
      <c r="F14" s="517">
        <v>2626.7359500000002</v>
      </c>
      <c r="G14" s="517">
        <v>1069.2690700000001</v>
      </c>
      <c r="H14" s="517">
        <v>933.91452000000015</v>
      </c>
      <c r="I14" s="517">
        <v>544.86030999999991</v>
      </c>
      <c r="J14" s="517">
        <v>68927.801189999998</v>
      </c>
      <c r="K14" s="517">
        <v>66706.861860000005</v>
      </c>
      <c r="L14" s="517">
        <v>2511559.9735400002</v>
      </c>
      <c r="M14" s="517">
        <v>73737.612580000001</v>
      </c>
      <c r="N14" s="517">
        <v>49575.836329999998</v>
      </c>
      <c r="O14" s="517">
        <v>1135.3776099999998</v>
      </c>
    </row>
    <row r="15" spans="1:15" ht="13.5" customHeight="1">
      <c r="A15" s="520" t="s">
        <v>302</v>
      </c>
      <c r="B15" s="521">
        <v>120988.43044</v>
      </c>
      <c r="C15" s="521">
        <v>246.90197999999998</v>
      </c>
      <c r="D15" s="521">
        <v>0</v>
      </c>
      <c r="E15" s="521">
        <v>0</v>
      </c>
      <c r="F15" s="521">
        <v>0</v>
      </c>
      <c r="G15" s="521">
        <v>0</v>
      </c>
      <c r="H15" s="521">
        <v>0</v>
      </c>
      <c r="I15" s="521">
        <v>0</v>
      </c>
      <c r="J15" s="521">
        <v>137.38618</v>
      </c>
      <c r="K15" s="521">
        <v>137.38618</v>
      </c>
      <c r="L15" s="521">
        <v>121125.81662</v>
      </c>
      <c r="M15" s="521">
        <v>384.28816</v>
      </c>
      <c r="N15" s="521">
        <v>0</v>
      </c>
      <c r="O15" s="521">
        <v>0</v>
      </c>
    </row>
    <row r="16" spans="1:15" ht="13.5" customHeight="1">
      <c r="A16" s="520" t="s">
        <v>303</v>
      </c>
      <c r="B16" s="521">
        <v>1862382.8986000002</v>
      </c>
      <c r="C16" s="521">
        <v>1506.1402499999999</v>
      </c>
      <c r="D16" s="521">
        <v>4117.9572900000003</v>
      </c>
      <c r="E16" s="521">
        <v>2404.9624800000001</v>
      </c>
      <c r="F16" s="521">
        <v>2143.7921200000001</v>
      </c>
      <c r="G16" s="521">
        <v>690.09177</v>
      </c>
      <c r="H16" s="521">
        <v>794.74527</v>
      </c>
      <c r="I16" s="521">
        <v>432.65201999999994</v>
      </c>
      <c r="J16" s="521">
        <v>47601.933039999996</v>
      </c>
      <c r="K16" s="521">
        <v>46113.183019999997</v>
      </c>
      <c r="L16" s="521">
        <v>1917041.3263200002</v>
      </c>
      <c r="M16" s="521">
        <v>51147.029540000003</v>
      </c>
      <c r="N16" s="521">
        <v>40346.049189999998</v>
      </c>
      <c r="O16" s="521">
        <v>934.0354000000001</v>
      </c>
    </row>
    <row r="17" spans="1:15" ht="13.5" customHeight="1">
      <c r="A17" s="520" t="s">
        <v>310</v>
      </c>
      <c r="B17" s="521">
        <v>354549.11288999993</v>
      </c>
      <c r="C17" s="521">
        <v>776.37313000000017</v>
      </c>
      <c r="D17" s="521">
        <v>1384.6903500000001</v>
      </c>
      <c r="E17" s="521">
        <v>163.04566999999997</v>
      </c>
      <c r="F17" s="521">
        <v>482.94382999999993</v>
      </c>
      <c r="G17" s="521">
        <v>379.17729999999995</v>
      </c>
      <c r="H17" s="521">
        <v>139.16925000000001</v>
      </c>
      <c r="I17" s="521">
        <v>112.20828999999999</v>
      </c>
      <c r="J17" s="521">
        <v>7678.6376899999996</v>
      </c>
      <c r="K17" s="521">
        <v>7598.4181099999987</v>
      </c>
      <c r="L17" s="521">
        <v>364234.55401000002</v>
      </c>
      <c r="M17" s="521">
        <v>9029.222499999998</v>
      </c>
      <c r="N17" s="521">
        <v>6053.5161900000003</v>
      </c>
      <c r="O17" s="521">
        <v>198.71624999999997</v>
      </c>
    </row>
    <row r="18" spans="1:15" ht="13.5" customHeight="1">
      <c r="A18" s="520" t="s">
        <v>311</v>
      </c>
      <c r="B18" s="521">
        <v>6674.7815800000008</v>
      </c>
      <c r="C18" s="521">
        <v>0.98959000000000008</v>
      </c>
      <c r="D18" s="521">
        <v>0</v>
      </c>
      <c r="E18" s="521">
        <v>0</v>
      </c>
      <c r="F18" s="521">
        <v>0</v>
      </c>
      <c r="G18" s="521">
        <v>0</v>
      </c>
      <c r="H18" s="521">
        <v>0</v>
      </c>
      <c r="I18" s="521">
        <v>0</v>
      </c>
      <c r="J18" s="521">
        <v>9219.5887300000013</v>
      </c>
      <c r="K18" s="521">
        <v>8567.6190000000006</v>
      </c>
      <c r="L18" s="521">
        <v>15894.370310000002</v>
      </c>
      <c r="M18" s="521">
        <v>8568.6085899999998</v>
      </c>
      <c r="N18" s="521">
        <v>1012.26314</v>
      </c>
      <c r="O18" s="521">
        <v>0.92415999999999998</v>
      </c>
    </row>
    <row r="19" spans="1:15" ht="13.5" customHeight="1">
      <c r="A19" s="520" t="s">
        <v>312</v>
      </c>
      <c r="B19" s="521">
        <v>0</v>
      </c>
      <c r="C19" s="521">
        <v>0</v>
      </c>
      <c r="D19" s="521">
        <v>0</v>
      </c>
      <c r="E19" s="521">
        <v>0</v>
      </c>
      <c r="F19" s="521">
        <v>0</v>
      </c>
      <c r="G19" s="521">
        <v>0</v>
      </c>
      <c r="H19" s="521">
        <v>0</v>
      </c>
      <c r="I19" s="521">
        <v>0</v>
      </c>
      <c r="J19" s="521">
        <v>0</v>
      </c>
      <c r="K19" s="521">
        <v>0</v>
      </c>
      <c r="L19" s="521">
        <v>0</v>
      </c>
      <c r="M19" s="521">
        <v>0</v>
      </c>
      <c r="N19" s="521">
        <v>0</v>
      </c>
      <c r="O19" s="521">
        <v>0</v>
      </c>
    </row>
    <row r="20" spans="1:15" ht="22.5">
      <c r="A20" s="520" t="s">
        <v>307</v>
      </c>
      <c r="B20" s="521">
        <v>88509.470299999986</v>
      </c>
      <c r="C20" s="521">
        <v>318.08721000000003</v>
      </c>
      <c r="D20" s="521">
        <v>0</v>
      </c>
      <c r="E20" s="521">
        <v>0</v>
      </c>
      <c r="F20" s="521">
        <v>0</v>
      </c>
      <c r="G20" s="521">
        <v>0</v>
      </c>
      <c r="H20" s="521">
        <v>0</v>
      </c>
      <c r="I20" s="521">
        <v>0</v>
      </c>
      <c r="J20" s="521">
        <v>4290.2555499999999</v>
      </c>
      <c r="K20" s="521">
        <v>4290.2555499999999</v>
      </c>
      <c r="L20" s="521">
        <v>92799.725849999988</v>
      </c>
      <c r="M20" s="521">
        <v>4608.3427599999995</v>
      </c>
      <c r="N20" s="521">
        <v>2162.2779100000002</v>
      </c>
      <c r="O20" s="521">
        <v>1.7018</v>
      </c>
    </row>
    <row r="21" spans="1:15" ht="13.5" customHeight="1">
      <c r="A21" s="520" t="s">
        <v>313</v>
      </c>
      <c r="B21" s="521">
        <v>464.18043</v>
      </c>
      <c r="C21" s="521">
        <v>0.12103</v>
      </c>
      <c r="D21" s="521">
        <v>0</v>
      </c>
      <c r="E21" s="521">
        <v>0</v>
      </c>
      <c r="F21" s="521">
        <v>0</v>
      </c>
      <c r="G21" s="521">
        <v>0</v>
      </c>
      <c r="H21" s="521">
        <v>0</v>
      </c>
      <c r="I21" s="521">
        <v>0</v>
      </c>
      <c r="J21" s="521">
        <v>0</v>
      </c>
      <c r="K21" s="521">
        <v>0</v>
      </c>
      <c r="L21" s="521">
        <v>464.18043</v>
      </c>
      <c r="M21" s="521">
        <v>0.12103</v>
      </c>
      <c r="N21" s="521">
        <v>1.7299</v>
      </c>
      <c r="O21" s="521">
        <v>0</v>
      </c>
    </row>
    <row r="22" spans="1:15" ht="13.5" customHeight="1">
      <c r="A22" s="516" t="s">
        <v>314</v>
      </c>
      <c r="B22" s="517">
        <v>4.0000000000000003E-5</v>
      </c>
      <c r="C22" s="517">
        <v>0</v>
      </c>
      <c r="D22" s="517">
        <v>0</v>
      </c>
      <c r="E22" s="517">
        <v>0</v>
      </c>
      <c r="F22" s="517">
        <v>0</v>
      </c>
      <c r="G22" s="517">
        <v>0</v>
      </c>
      <c r="H22" s="517">
        <v>0</v>
      </c>
      <c r="I22" s="517">
        <v>0</v>
      </c>
      <c r="J22" s="517">
        <v>30725.140799999997</v>
      </c>
      <c r="K22" s="517">
        <v>30725.14071</v>
      </c>
      <c r="L22" s="517">
        <v>30725.14084</v>
      </c>
      <c r="M22" s="517">
        <v>30725.14071</v>
      </c>
      <c r="N22" s="517">
        <v>28340.63752</v>
      </c>
      <c r="O22" s="517">
        <v>28340.637489999997</v>
      </c>
    </row>
    <row r="23" spans="1:15" ht="13.5" customHeight="1">
      <c r="A23" s="520" t="s">
        <v>302</v>
      </c>
      <c r="B23" s="521">
        <v>2.9999999999999997E-5</v>
      </c>
      <c r="C23" s="521">
        <v>0</v>
      </c>
      <c r="D23" s="521">
        <v>0</v>
      </c>
      <c r="E23" s="521">
        <v>0</v>
      </c>
      <c r="F23" s="521">
        <v>0</v>
      </c>
      <c r="G23" s="521">
        <v>0</v>
      </c>
      <c r="H23" s="521">
        <v>0</v>
      </c>
      <c r="I23" s="521">
        <v>0</v>
      </c>
      <c r="J23" s="521">
        <v>26464.041970000002</v>
      </c>
      <c r="K23" s="521">
        <v>26464.041880000004</v>
      </c>
      <c r="L23" s="521">
        <v>26464.042000000001</v>
      </c>
      <c r="M23" s="521">
        <v>26464.041880000004</v>
      </c>
      <c r="N23" s="521">
        <v>24459.68506</v>
      </c>
      <c r="O23" s="521">
        <v>24459.685030000001</v>
      </c>
    </row>
    <row r="24" spans="1:15" ht="13.5" customHeight="1">
      <c r="A24" s="520" t="s">
        <v>315</v>
      </c>
      <c r="B24" s="521">
        <v>0</v>
      </c>
      <c r="C24" s="521">
        <v>0</v>
      </c>
      <c r="D24" s="521">
        <v>0</v>
      </c>
      <c r="E24" s="521">
        <v>0</v>
      </c>
      <c r="F24" s="521">
        <v>0</v>
      </c>
      <c r="G24" s="521">
        <v>0</v>
      </c>
      <c r="H24" s="521">
        <v>0</v>
      </c>
      <c r="I24" s="521">
        <v>0</v>
      </c>
      <c r="J24" s="521">
        <v>882.24474999999995</v>
      </c>
      <c r="K24" s="521">
        <v>882.24474999999995</v>
      </c>
      <c r="L24" s="521">
        <v>882.24474999999995</v>
      </c>
      <c r="M24" s="521">
        <v>882.24474999999995</v>
      </c>
      <c r="N24" s="521">
        <v>502.09838000000002</v>
      </c>
      <c r="O24" s="521">
        <v>502.09838000000002</v>
      </c>
    </row>
    <row r="25" spans="1:15" ht="13.5" customHeight="1">
      <c r="A25" s="520" t="s">
        <v>304</v>
      </c>
      <c r="B25" s="521">
        <v>0</v>
      </c>
      <c r="C25" s="521">
        <v>0</v>
      </c>
      <c r="D25" s="521">
        <v>0</v>
      </c>
      <c r="E25" s="521">
        <v>0</v>
      </c>
      <c r="F25" s="521">
        <v>0</v>
      </c>
      <c r="G25" s="521">
        <v>0</v>
      </c>
      <c r="H25" s="521">
        <v>0</v>
      </c>
      <c r="I25" s="521">
        <v>0</v>
      </c>
      <c r="J25" s="521">
        <v>0</v>
      </c>
      <c r="K25" s="521">
        <v>0</v>
      </c>
      <c r="L25" s="521">
        <v>0</v>
      </c>
      <c r="M25" s="521">
        <v>0</v>
      </c>
      <c r="N25" s="521">
        <v>0</v>
      </c>
      <c r="O25" s="521">
        <v>0</v>
      </c>
    </row>
    <row r="26" spans="1:15" ht="13.5" customHeight="1">
      <c r="A26" s="520" t="s">
        <v>316</v>
      </c>
      <c r="B26" s="521">
        <v>0</v>
      </c>
      <c r="C26" s="521">
        <v>0</v>
      </c>
      <c r="D26" s="521">
        <v>0</v>
      </c>
      <c r="E26" s="521">
        <v>0</v>
      </c>
      <c r="F26" s="521">
        <v>0</v>
      </c>
      <c r="G26" s="521">
        <v>0</v>
      </c>
      <c r="H26" s="521">
        <v>0</v>
      </c>
      <c r="I26" s="521">
        <v>0</v>
      </c>
      <c r="J26" s="521">
        <v>0</v>
      </c>
      <c r="K26" s="521">
        <v>0</v>
      </c>
      <c r="L26" s="521">
        <v>0</v>
      </c>
      <c r="M26" s="521">
        <v>0</v>
      </c>
      <c r="N26" s="521">
        <v>0</v>
      </c>
      <c r="O26" s="521">
        <v>0</v>
      </c>
    </row>
    <row r="27" spans="1:15" ht="13.5" customHeight="1">
      <c r="A27" s="520" t="s">
        <v>312</v>
      </c>
      <c r="B27" s="521">
        <v>0</v>
      </c>
      <c r="C27" s="521">
        <v>0</v>
      </c>
      <c r="D27" s="521">
        <v>0</v>
      </c>
      <c r="E27" s="521">
        <v>0</v>
      </c>
      <c r="F27" s="521">
        <v>0</v>
      </c>
      <c r="G27" s="521">
        <v>0</v>
      </c>
      <c r="H27" s="521">
        <v>0</v>
      </c>
      <c r="I27" s="521">
        <v>0</v>
      </c>
      <c r="J27" s="521">
        <v>0</v>
      </c>
      <c r="K27" s="521">
        <v>0</v>
      </c>
      <c r="L27" s="521">
        <v>0</v>
      </c>
      <c r="M27" s="521">
        <v>0</v>
      </c>
      <c r="N27" s="521">
        <v>0</v>
      </c>
      <c r="O27" s="521">
        <v>0</v>
      </c>
    </row>
    <row r="28" spans="1:15" ht="22.5">
      <c r="A28" s="520" t="s">
        <v>307</v>
      </c>
      <c r="B28" s="521">
        <v>1.0000000000000001E-5</v>
      </c>
      <c r="C28" s="521">
        <v>0</v>
      </c>
      <c r="D28" s="521">
        <v>0</v>
      </c>
      <c r="E28" s="521">
        <v>0</v>
      </c>
      <c r="F28" s="521">
        <v>0</v>
      </c>
      <c r="G28" s="521">
        <v>0</v>
      </c>
      <c r="H28" s="521">
        <v>0</v>
      </c>
      <c r="I28" s="521">
        <v>0</v>
      </c>
      <c r="J28" s="521">
        <v>3378.8540800000001</v>
      </c>
      <c r="K28" s="521">
        <v>3378.8540800000001</v>
      </c>
      <c r="L28" s="521">
        <v>3378.8540899999998</v>
      </c>
      <c r="M28" s="521">
        <v>3378.8540800000001</v>
      </c>
      <c r="N28" s="521">
        <v>3378.8540800000001</v>
      </c>
      <c r="O28" s="521">
        <v>3378.8540800000001</v>
      </c>
    </row>
    <row r="29" spans="1:15" ht="13.5" customHeight="1">
      <c r="A29" s="520" t="s">
        <v>313</v>
      </c>
      <c r="B29" s="521">
        <v>0</v>
      </c>
      <c r="C29" s="521">
        <v>0</v>
      </c>
      <c r="D29" s="521">
        <v>0</v>
      </c>
      <c r="E29" s="521">
        <v>0</v>
      </c>
      <c r="F29" s="521">
        <v>0</v>
      </c>
      <c r="G29" s="521">
        <v>0</v>
      </c>
      <c r="H29" s="521">
        <v>0</v>
      </c>
      <c r="I29" s="521">
        <v>0</v>
      </c>
      <c r="J29" s="521">
        <v>0</v>
      </c>
      <c r="K29" s="521">
        <v>0</v>
      </c>
      <c r="L29" s="521">
        <v>0</v>
      </c>
      <c r="M29" s="521">
        <v>0</v>
      </c>
      <c r="N29" s="521">
        <v>0</v>
      </c>
      <c r="O29" s="521">
        <v>0</v>
      </c>
    </row>
    <row r="30" spans="1:15" ht="13.5" customHeight="1">
      <c r="A30" s="518" t="s">
        <v>317</v>
      </c>
      <c r="B30" s="519">
        <v>16848100.741670001</v>
      </c>
      <c r="C30" s="519">
        <v>432504.77572000003</v>
      </c>
      <c r="D30" s="519">
        <v>87654.851060000001</v>
      </c>
      <c r="E30" s="519">
        <v>15441.624669999999</v>
      </c>
      <c r="F30" s="519">
        <v>29412.673309999998</v>
      </c>
      <c r="G30" s="519">
        <v>8692.4630400000005</v>
      </c>
      <c r="H30" s="519">
        <v>27719.696470000003</v>
      </c>
      <c r="I30" s="519">
        <v>21078.10973</v>
      </c>
      <c r="J30" s="519">
        <v>323490.41197000002</v>
      </c>
      <c r="K30" s="519">
        <v>310468.11501999997</v>
      </c>
      <c r="L30" s="519">
        <v>17316378.374479998</v>
      </c>
      <c r="M30" s="519">
        <v>788185.08817999996</v>
      </c>
      <c r="N30" s="519">
        <v>1821093.7611299998</v>
      </c>
      <c r="O30" s="519">
        <v>242593.21767999997</v>
      </c>
    </row>
    <row r="31" spans="1:15" ht="12.75" customHeight="1">
      <c r="A31" s="22" t="s">
        <v>318</v>
      </c>
      <c r="L31" s="135"/>
    </row>
    <row r="32" spans="1:15" ht="12.75" customHeight="1">
      <c r="B32" s="135"/>
      <c r="L32" s="135"/>
    </row>
    <row r="33" spans="1:15" ht="12.75" customHeight="1">
      <c r="A33" s="628" t="s">
        <v>83</v>
      </c>
    </row>
    <row r="34" spans="1:15" ht="12.75" customHeight="1">
      <c r="G34" s="35"/>
    </row>
    <row r="35" spans="1:15" ht="12.75" customHeight="1"/>
    <row r="36" spans="1:15" ht="12.75" customHeight="1"/>
    <row r="37" spans="1:15" ht="12.75" customHeight="1"/>
    <row r="38" spans="1:15" ht="12.75" customHeight="1"/>
    <row r="39" spans="1:15" ht="12.75" customHeight="1"/>
    <row r="46" spans="1:15">
      <c r="O46" s="266" t="s">
        <v>1061</v>
      </c>
    </row>
  </sheetData>
  <mergeCells count="7">
    <mergeCell ref="L4:M4"/>
    <mergeCell ref="N4:O4"/>
    <mergeCell ref="B4:C4"/>
    <mergeCell ref="D4:E4"/>
    <mergeCell ref="F4:G4"/>
    <mergeCell ref="H4:I4"/>
    <mergeCell ref="J4:K4"/>
  </mergeCells>
  <hyperlinks>
    <hyperlink ref="A33" location="'2 Sadržaj'!A1" display="Sadržaj / Contents"/>
  </hyperlinks>
  <pageMargins left="0.7" right="0.7" top="0.75" bottom="0.75" header="0.3" footer="0.3"/>
  <pageSetup paperSize="9" scale="7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H55"/>
  <sheetViews>
    <sheetView showGridLines="0" workbookViewId="0"/>
  </sheetViews>
  <sheetFormatPr defaultColWidth="9.140625" defaultRowHeight="12.75"/>
  <cols>
    <col min="1" max="1" width="10.85546875" style="320" customWidth="1"/>
    <col min="2" max="2" width="19.42578125" style="320" customWidth="1"/>
    <col min="3" max="16384" width="9.140625" style="320"/>
  </cols>
  <sheetData>
    <row r="1" spans="1:2">
      <c r="A1" s="150" t="s">
        <v>870</v>
      </c>
    </row>
    <row r="2" spans="1:2">
      <c r="A2" s="537" t="s">
        <v>871</v>
      </c>
    </row>
    <row r="4" spans="1:2">
      <c r="B4" s="65" t="s">
        <v>254</v>
      </c>
    </row>
    <row r="5" spans="1:2" ht="50.25" customHeight="1">
      <c r="A5" s="809" t="s">
        <v>873</v>
      </c>
      <c r="B5" s="809" t="s">
        <v>872</v>
      </c>
    </row>
    <row r="6" spans="1:2" ht="12.75" customHeight="1">
      <c r="A6" s="827">
        <v>42735</v>
      </c>
      <c r="B6" s="828">
        <v>40389.062909999993</v>
      </c>
    </row>
    <row r="7" spans="1:2" ht="12.75" customHeight="1">
      <c r="A7" s="827">
        <v>42825</v>
      </c>
      <c r="B7" s="828">
        <v>37713.038419999997</v>
      </c>
    </row>
    <row r="8" spans="1:2" ht="12.75" customHeight="1">
      <c r="A8" s="827">
        <v>42916</v>
      </c>
      <c r="B8" s="828">
        <v>142490.68692000001</v>
      </c>
    </row>
    <row r="9" spans="1:2" ht="12.75" customHeight="1">
      <c r="A9" s="827">
        <v>43008</v>
      </c>
      <c r="B9" s="828">
        <v>137477.17043999996</v>
      </c>
    </row>
    <row r="10" spans="1:2" ht="12.75" customHeight="1">
      <c r="A10" s="827">
        <v>43100</v>
      </c>
      <c r="B10" s="828">
        <v>132862.53498</v>
      </c>
    </row>
    <row r="11" spans="1:2" ht="12.75" customHeight="1">
      <c r="A11" s="827">
        <v>43190</v>
      </c>
      <c r="B11" s="828">
        <v>129902.28234000001</v>
      </c>
    </row>
    <row r="12" spans="1:2" ht="12.75" customHeight="1">
      <c r="A12" s="827">
        <v>43281</v>
      </c>
      <c r="B12" s="828">
        <v>125814.01814</v>
      </c>
    </row>
    <row r="13" spans="1:2" ht="12.75" customHeight="1">
      <c r="A13" s="827">
        <v>43373</v>
      </c>
      <c r="B13" s="828">
        <v>121555.80378999999</v>
      </c>
    </row>
    <row r="14" spans="1:2" ht="12.75" customHeight="1">
      <c r="A14" s="827">
        <v>43465</v>
      </c>
      <c r="B14" s="828">
        <v>116784.54037</v>
      </c>
    </row>
    <row r="15" spans="1:2" ht="12.75" customHeight="1">
      <c r="A15" s="827">
        <v>43555</v>
      </c>
      <c r="B15" s="828">
        <v>111231.46580000001</v>
      </c>
    </row>
    <row r="16" spans="1:2">
      <c r="A16" s="827">
        <v>43646</v>
      </c>
      <c r="B16" s="828">
        <v>106331.236</v>
      </c>
    </row>
    <row r="17" spans="1:2">
      <c r="A17" s="827">
        <v>43738</v>
      </c>
      <c r="B17" s="828">
        <v>100790.925</v>
      </c>
    </row>
    <row r="18" spans="1:2">
      <c r="A18" s="827">
        <v>43830</v>
      </c>
      <c r="B18" s="828">
        <v>96919.634150000013</v>
      </c>
    </row>
    <row r="19" spans="1:2">
      <c r="A19" s="827">
        <v>43921</v>
      </c>
      <c r="B19" s="828">
        <v>93745.450159999978</v>
      </c>
    </row>
    <row r="20" spans="1:2">
      <c r="A20" s="827">
        <v>44012</v>
      </c>
      <c r="B20" s="828">
        <v>96794.109760000007</v>
      </c>
    </row>
    <row r="21" spans="1:2">
      <c r="A21" s="827">
        <v>44104</v>
      </c>
      <c r="B21" s="828">
        <v>99004.306019999989</v>
      </c>
    </row>
    <row r="22" spans="1:2">
      <c r="A22" s="827">
        <v>44196</v>
      </c>
      <c r="B22" s="828">
        <v>94660.018180000014</v>
      </c>
    </row>
    <row r="23" spans="1:2">
      <c r="A23" s="827">
        <v>44286</v>
      </c>
      <c r="B23" s="828">
        <v>89118.698709999997</v>
      </c>
    </row>
    <row r="24" spans="1:2">
      <c r="A24" s="827">
        <v>44377</v>
      </c>
      <c r="B24" s="828">
        <v>84125.830519999989</v>
      </c>
    </row>
    <row r="25" spans="1:2">
      <c r="A25" s="827">
        <v>44469</v>
      </c>
      <c r="B25" s="828">
        <v>78799.248759999988</v>
      </c>
    </row>
    <row r="26" spans="1:2">
      <c r="A26" s="827">
        <v>44561</v>
      </c>
      <c r="B26" s="828">
        <v>72396.231290000011</v>
      </c>
    </row>
    <row r="27" spans="1:2">
      <c r="A27" s="22" t="s">
        <v>874</v>
      </c>
    </row>
    <row r="55" spans="8:8">
      <c r="H55" s="35" t="s">
        <v>1062</v>
      </c>
    </row>
  </sheetData>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K71"/>
  <sheetViews>
    <sheetView showGridLines="0" zoomScaleNormal="100" workbookViewId="0"/>
  </sheetViews>
  <sheetFormatPr defaultColWidth="9.140625" defaultRowHeight="12.75"/>
  <cols>
    <col min="1" max="1" width="52.7109375" style="56" customWidth="1"/>
    <col min="2" max="2" width="10.85546875" style="56" bestFit="1" customWidth="1"/>
    <col min="3" max="3" width="12" style="56" customWidth="1"/>
    <col min="4" max="4" width="9" style="56" customWidth="1"/>
    <col min="5" max="5" width="10.85546875" style="56" customWidth="1"/>
    <col min="6" max="8" width="9.140625" style="56"/>
    <col min="9" max="9" width="23.85546875" style="56" customWidth="1"/>
    <col min="10" max="10" width="12.85546875" style="56" customWidth="1"/>
    <col min="11" max="11" width="12.140625" style="56" customWidth="1"/>
    <col min="12" max="16384" width="9.140625" style="56"/>
  </cols>
  <sheetData>
    <row r="1" spans="1:11" ht="15" customHeight="1">
      <c r="A1" s="622" t="s">
        <v>733</v>
      </c>
      <c r="B1" s="525"/>
      <c r="C1" s="525"/>
      <c r="D1" s="526" t="s">
        <v>1542</v>
      </c>
    </row>
    <row r="2" spans="1:11" ht="15" customHeight="1">
      <c r="A2" s="539" t="s">
        <v>734</v>
      </c>
      <c r="B2" s="525"/>
      <c r="C2" s="532"/>
      <c r="D2" s="533" t="s">
        <v>1543</v>
      </c>
    </row>
    <row r="3" spans="1:11" ht="15" customHeight="1">
      <c r="A3" s="534"/>
      <c r="B3" s="525"/>
      <c r="C3" s="532"/>
      <c r="D3" s="533"/>
    </row>
    <row r="4" spans="1:11" ht="15" customHeight="1">
      <c r="A4" s="150" t="s">
        <v>735</v>
      </c>
      <c r="B4" s="525"/>
      <c r="C4" s="532"/>
      <c r="D4" s="533"/>
    </row>
    <row r="5" spans="1:11" ht="15" customHeight="1">
      <c r="A5" s="534" t="s">
        <v>736</v>
      </c>
      <c r="B5" s="525"/>
      <c r="C5" s="532"/>
      <c r="D5" s="533"/>
    </row>
    <row r="6" spans="1:11" ht="15" customHeight="1">
      <c r="A6" s="1033" t="s">
        <v>1457</v>
      </c>
      <c r="B6" s="829">
        <v>44561</v>
      </c>
      <c r="C6" s="532"/>
      <c r="D6" s="533"/>
    </row>
    <row r="7" spans="1:11" ht="23.25">
      <c r="A7" s="631" t="s">
        <v>253</v>
      </c>
      <c r="B7" s="524">
        <v>4</v>
      </c>
      <c r="C7" s="632"/>
      <c r="D7" s="633"/>
      <c r="H7" s="150"/>
      <c r="I7" s="332"/>
      <c r="J7" s="333"/>
      <c r="K7" s="333"/>
    </row>
    <row r="8" spans="1:11">
      <c r="B8" s="237"/>
      <c r="C8" s="238"/>
      <c r="D8" s="236"/>
      <c r="E8" s="239"/>
      <c r="H8" s="534"/>
      <c r="I8" s="331"/>
      <c r="J8" s="331"/>
      <c r="K8" s="331"/>
    </row>
    <row r="9" spans="1:11">
      <c r="A9" s="229" t="s">
        <v>737</v>
      </c>
    </row>
    <row r="10" spans="1:11">
      <c r="A10" s="535" t="s">
        <v>738</v>
      </c>
    </row>
    <row r="11" spans="1:11" ht="12.75" customHeight="1">
      <c r="A11"/>
      <c r="B11"/>
      <c r="C11"/>
      <c r="D11" s="65" t="s">
        <v>254</v>
      </c>
    </row>
    <row r="12" spans="1:11" ht="44.25" customHeight="1">
      <c r="A12" s="1021"/>
      <c r="B12" s="1021"/>
      <c r="C12" s="1180" t="s">
        <v>358</v>
      </c>
      <c r="D12" s="1180"/>
    </row>
    <row r="13" spans="1:11" ht="22.5" customHeight="1">
      <c r="A13" s="1180" t="s">
        <v>257</v>
      </c>
      <c r="B13" s="522" t="s">
        <v>255</v>
      </c>
      <c r="C13" s="1180" t="s">
        <v>256</v>
      </c>
      <c r="D13" s="1180" t="s">
        <v>1456</v>
      </c>
    </row>
    <row r="14" spans="1:11" ht="22.5" customHeight="1">
      <c r="A14" s="1182"/>
      <c r="B14" s="1026">
        <v>44561</v>
      </c>
      <c r="C14" s="1180"/>
      <c r="D14" s="1180"/>
      <c r="E14" s="331"/>
    </row>
    <row r="15" spans="1:11" ht="15">
      <c r="A15" s="472" t="s">
        <v>258</v>
      </c>
      <c r="B15" s="469">
        <v>31183.434259999998</v>
      </c>
      <c r="C15" s="470">
        <v>0.11429969185177435</v>
      </c>
      <c r="D15" s="469">
        <v>3198.6519899999985</v>
      </c>
      <c r="F15" s="53"/>
    </row>
    <row r="16" spans="1:11">
      <c r="A16" s="472" t="s">
        <v>259</v>
      </c>
      <c r="B16" s="469">
        <v>333733.33356</v>
      </c>
      <c r="C16" s="470">
        <v>0.1267814790657904</v>
      </c>
      <c r="D16" s="469">
        <v>37550.497970000026</v>
      </c>
    </row>
    <row r="17" spans="1:6" ht="22.5">
      <c r="A17" s="475" t="s">
        <v>260</v>
      </c>
      <c r="B17" s="469">
        <v>1387.0445500000001</v>
      </c>
      <c r="C17" s="470">
        <v>1.9239465661395392</v>
      </c>
      <c r="D17" s="469">
        <v>912.6704400000001</v>
      </c>
      <c r="F17" s="53"/>
    </row>
    <row r="18" spans="1:6">
      <c r="A18" s="634" t="s">
        <v>262</v>
      </c>
      <c r="B18" s="635">
        <v>366303.81237</v>
      </c>
      <c r="C18" s="636">
        <v>0.12833158195952024</v>
      </c>
      <c r="D18" s="635">
        <v>41661.820399999968</v>
      </c>
    </row>
    <row r="19" spans="1:6">
      <c r="A19" s="472" t="s">
        <v>261</v>
      </c>
      <c r="B19" s="473">
        <v>68037.176919999998</v>
      </c>
      <c r="C19" s="474">
        <v>9.2735954157180875E-2</v>
      </c>
      <c r="D19" s="473">
        <v>5774.0321399999957</v>
      </c>
    </row>
    <row r="20" spans="1:6">
      <c r="A20" s="472" t="s">
        <v>267</v>
      </c>
      <c r="B20" s="469">
        <v>0</v>
      </c>
      <c r="C20" s="1020">
        <v>0</v>
      </c>
      <c r="D20" s="523">
        <v>0</v>
      </c>
    </row>
    <row r="21" spans="1:6">
      <c r="A21" s="472" t="s">
        <v>263</v>
      </c>
      <c r="B21" s="469">
        <v>13788.523150000001</v>
      </c>
      <c r="C21" s="470">
        <v>-5.4816428483742602E-2</v>
      </c>
      <c r="D21" s="469">
        <v>-799.67279999999846</v>
      </c>
    </row>
    <row r="22" spans="1:6">
      <c r="A22" s="472" t="s">
        <v>264</v>
      </c>
      <c r="B22" s="469">
        <v>283594.84835000004</v>
      </c>
      <c r="C22" s="470">
        <v>0.14776641649042416</v>
      </c>
      <c r="D22" s="469">
        <v>36510.734130000055</v>
      </c>
    </row>
    <row r="23" spans="1:6" ht="22.5">
      <c r="A23" s="475" t="s">
        <v>265</v>
      </c>
      <c r="B23" s="469">
        <v>883.26393999999993</v>
      </c>
      <c r="C23" s="470">
        <v>0.25013115377875028</v>
      </c>
      <c r="D23" s="469">
        <v>176.72691999999995</v>
      </c>
    </row>
    <row r="24" spans="1:6">
      <c r="A24" s="634" t="s">
        <v>266</v>
      </c>
      <c r="B24" s="637">
        <v>366303.81236000004</v>
      </c>
      <c r="C24" s="638">
        <v>0.12833158192871719</v>
      </c>
      <c r="D24" s="637">
        <v>41661.820390000008</v>
      </c>
    </row>
    <row r="25" spans="1:6">
      <c r="A25" s="22" t="s">
        <v>283</v>
      </c>
    </row>
    <row r="26" spans="1:6">
      <c r="A26" s="22"/>
    </row>
    <row r="27" spans="1:6">
      <c r="A27" s="230" t="s">
        <v>739</v>
      </c>
    </row>
    <row r="28" spans="1:6">
      <c r="A28" s="536" t="s">
        <v>740</v>
      </c>
    </row>
    <row r="29" spans="1:6">
      <c r="D29" s="65" t="s">
        <v>254</v>
      </c>
    </row>
    <row r="30" spans="1:6" ht="47.25" customHeight="1">
      <c r="A30" s="1022"/>
      <c r="B30" s="1022"/>
      <c r="C30" s="1181" t="s">
        <v>378</v>
      </c>
      <c r="D30" s="1181"/>
    </row>
    <row r="31" spans="1:6" ht="24" customHeight="1">
      <c r="A31" s="1180" t="s">
        <v>257</v>
      </c>
      <c r="B31" s="522" t="s">
        <v>269</v>
      </c>
      <c r="C31" s="1180" t="s">
        <v>256</v>
      </c>
      <c r="D31" s="1180" t="s">
        <v>1456</v>
      </c>
    </row>
    <row r="32" spans="1:6" ht="24">
      <c r="A32" s="1182"/>
      <c r="B32" s="1026" t="s">
        <v>1555</v>
      </c>
      <c r="C32" s="1180"/>
      <c r="D32" s="1180"/>
    </row>
    <row r="33" spans="1:4">
      <c r="A33" s="475" t="s">
        <v>270</v>
      </c>
      <c r="B33" s="527">
        <v>17467.28052</v>
      </c>
      <c r="C33" s="470">
        <v>0.1110515410523352</v>
      </c>
      <c r="D33" s="469">
        <v>1745.8851800000011</v>
      </c>
    </row>
    <row r="34" spans="1:4">
      <c r="A34" s="475" t="s">
        <v>271</v>
      </c>
      <c r="B34" s="527">
        <v>8907.4059900000011</v>
      </c>
      <c r="C34" s="470">
        <v>0.20361928646282329</v>
      </c>
      <c r="D34" s="469">
        <v>1506.8881600000013</v>
      </c>
    </row>
    <row r="35" spans="1:4">
      <c r="A35" s="475" t="s">
        <v>272</v>
      </c>
      <c r="B35" s="527">
        <v>8559.8745299999991</v>
      </c>
      <c r="C35" s="470">
        <v>2.8722573996885922E-2</v>
      </c>
      <c r="D35" s="469">
        <v>238.99701999999888</v>
      </c>
    </row>
    <row r="36" spans="1:4">
      <c r="A36" s="475" t="s">
        <v>273</v>
      </c>
      <c r="B36" s="527">
        <v>32365.272270000001</v>
      </c>
      <c r="C36" s="470">
        <v>2.5965723765669404</v>
      </c>
      <c r="D36" s="469">
        <v>23366.350829999999</v>
      </c>
    </row>
    <row r="37" spans="1:4">
      <c r="A37" s="475" t="s">
        <v>274</v>
      </c>
      <c r="B37" s="527">
        <v>23702.692050000001</v>
      </c>
      <c r="C37" s="470">
        <v>6.6735906071363038</v>
      </c>
      <c r="D37" s="469">
        <v>20613.82619</v>
      </c>
    </row>
    <row r="38" spans="1:4" ht="22.5">
      <c r="A38" s="475" t="s">
        <v>275</v>
      </c>
      <c r="B38" s="527">
        <v>8662.5802199999998</v>
      </c>
      <c r="C38" s="528">
        <v>0.46573582984815171</v>
      </c>
      <c r="D38" s="469">
        <v>2752.5246399999996</v>
      </c>
    </row>
    <row r="39" spans="1:4">
      <c r="A39" s="475" t="s">
        <v>277</v>
      </c>
      <c r="B39" s="527">
        <v>3827.6973399999997</v>
      </c>
      <c r="C39" s="470">
        <v>-0.70396025664959749</v>
      </c>
      <c r="D39" s="469">
        <v>-9101.9765499999994</v>
      </c>
    </row>
    <row r="40" spans="1:4">
      <c r="A40" s="475" t="s">
        <v>276</v>
      </c>
      <c r="B40" s="527">
        <v>13648.533200000002</v>
      </c>
      <c r="C40" s="470">
        <v>-0.29613901765840855</v>
      </c>
      <c r="D40" s="469">
        <v>-5742.4169199999997</v>
      </c>
    </row>
    <row r="41" spans="1:4" ht="22.5">
      <c r="A41" s="475" t="s">
        <v>278</v>
      </c>
      <c r="B41" s="527">
        <v>-9820.835860000001</v>
      </c>
      <c r="C41" s="528">
        <v>0.51995294898574562</v>
      </c>
      <c r="D41" s="469">
        <v>-3359.5596300000007</v>
      </c>
    </row>
    <row r="42" spans="1:4">
      <c r="A42" s="475" t="s">
        <v>280</v>
      </c>
      <c r="B42" s="527">
        <v>53660.250129999993</v>
      </c>
      <c r="C42" s="470">
        <v>0.42523940046437186</v>
      </c>
      <c r="D42" s="469">
        <v>16010.259459999994</v>
      </c>
    </row>
    <row r="43" spans="1:4">
      <c r="A43" s="475" t="s">
        <v>279</v>
      </c>
      <c r="B43" s="527">
        <v>46258.631240000002</v>
      </c>
      <c r="C43" s="470">
        <v>0.54812966729704693</v>
      </c>
      <c r="D43" s="469">
        <v>16378.297430000002</v>
      </c>
    </row>
    <row r="44" spans="1:4" ht="22.5">
      <c r="A44" s="475" t="s">
        <v>281</v>
      </c>
      <c r="B44" s="527">
        <v>7401.6188900000006</v>
      </c>
      <c r="C44" s="528">
        <v>-4.7368626006477128E-2</v>
      </c>
      <c r="D44" s="469">
        <v>-368.0379699999994</v>
      </c>
    </row>
    <row r="45" spans="1:4">
      <c r="A45" s="475" t="s">
        <v>284</v>
      </c>
      <c r="B45" s="527">
        <v>576.64154000000008</v>
      </c>
      <c r="C45" s="528">
        <v>-0.15689836274906666</v>
      </c>
      <c r="D45" s="469">
        <v>-107.31104000000005</v>
      </c>
    </row>
    <row r="46" spans="1:4" ht="21.75">
      <c r="A46" s="639" t="s">
        <v>282</v>
      </c>
      <c r="B46" s="640">
        <v>6824.9773499999992</v>
      </c>
      <c r="C46" s="641">
        <v>-3.6796191274299235E-2</v>
      </c>
      <c r="D46" s="635">
        <v>-260.72693000000072</v>
      </c>
    </row>
    <row r="47" spans="1:4">
      <c r="A47" s="22" t="s">
        <v>283</v>
      </c>
    </row>
    <row r="49" spans="1:5">
      <c r="A49" s="230" t="s">
        <v>1218</v>
      </c>
    </row>
    <row r="50" spans="1:5">
      <c r="A50" s="536" t="s">
        <v>742</v>
      </c>
    </row>
    <row r="51" spans="1:5">
      <c r="B51" s="65"/>
      <c r="C51" s="65" t="s">
        <v>254</v>
      </c>
    </row>
    <row r="52" spans="1:5" ht="22.5">
      <c r="A52" s="1180" t="s">
        <v>257</v>
      </c>
      <c r="B52" s="522" t="s">
        <v>269</v>
      </c>
      <c r="C52" s="1032" t="s">
        <v>32</v>
      </c>
      <c r="D52" s="1183"/>
      <c r="E52" s="1183"/>
    </row>
    <row r="53" spans="1:5" ht="24">
      <c r="A53" s="1182"/>
      <c r="B53" s="1026" t="s">
        <v>1555</v>
      </c>
      <c r="C53" s="1036" t="s">
        <v>30</v>
      </c>
      <c r="D53" s="1183"/>
      <c r="E53" s="1183"/>
    </row>
    <row r="54" spans="1:5">
      <c r="A54" s="529" t="s">
        <v>285</v>
      </c>
      <c r="B54" s="530">
        <v>740229.84767000005</v>
      </c>
      <c r="C54" s="470">
        <f>B54/B$57</f>
        <v>0.79278423047794544</v>
      </c>
      <c r="D54" s="232"/>
      <c r="E54" s="233"/>
    </row>
    <row r="55" spans="1:5" ht="22.5">
      <c r="A55" s="475" t="s">
        <v>286</v>
      </c>
      <c r="B55" s="530">
        <v>83487.988870000001</v>
      </c>
      <c r="C55" s="470">
        <f t="shared" ref="C55:C56" si="0">B55/B$57</f>
        <v>8.9415417682483539E-2</v>
      </c>
      <c r="D55" s="232"/>
      <c r="E55" s="233"/>
    </row>
    <row r="56" spans="1:5" ht="22.5">
      <c r="A56" s="475" t="s">
        <v>287</v>
      </c>
      <c r="B56" s="530">
        <v>109991.26010000001</v>
      </c>
      <c r="C56" s="470">
        <f t="shared" si="0"/>
        <v>0.11780035183957099</v>
      </c>
      <c r="D56" s="232"/>
      <c r="E56" s="233"/>
    </row>
    <row r="57" spans="1:5">
      <c r="A57" s="642" t="s">
        <v>288</v>
      </c>
      <c r="B57" s="643">
        <v>933709.09664000012</v>
      </c>
      <c r="C57" s="641">
        <f>SUM(C54:C56)</f>
        <v>1</v>
      </c>
      <c r="D57" s="234"/>
      <c r="E57" s="235"/>
    </row>
    <row r="58" spans="1:5">
      <c r="A58" s="22" t="s">
        <v>268</v>
      </c>
      <c r="C58" s="1034"/>
    </row>
    <row r="59" spans="1:5">
      <c r="A59" s="22"/>
    </row>
    <row r="60" spans="1:5">
      <c r="A60" s="230" t="s">
        <v>743</v>
      </c>
    </row>
    <row r="61" spans="1:5">
      <c r="A61" s="536" t="s">
        <v>744</v>
      </c>
    </row>
    <row r="62" spans="1:5">
      <c r="A62" s="22"/>
      <c r="B62" s="65"/>
      <c r="C62" s="65" t="s">
        <v>254</v>
      </c>
    </row>
    <row r="63" spans="1:5" ht="22.5">
      <c r="A63" s="1180" t="s">
        <v>257</v>
      </c>
      <c r="B63" s="522" t="s">
        <v>255</v>
      </c>
      <c r="C63" s="1032" t="s">
        <v>32</v>
      </c>
    </row>
    <row r="64" spans="1:5">
      <c r="A64" s="1182"/>
      <c r="B64" s="1026">
        <v>44561</v>
      </c>
      <c r="C64" s="1036" t="s">
        <v>30</v>
      </c>
    </row>
    <row r="65" spans="1:5">
      <c r="A65" s="529" t="s">
        <v>289</v>
      </c>
      <c r="B65" s="530">
        <v>144338.19193</v>
      </c>
      <c r="C65" s="470">
        <f>B65/B$68</f>
        <v>0.72771042946818887</v>
      </c>
    </row>
    <row r="66" spans="1:5" ht="22.5">
      <c r="A66" s="475" t="s">
        <v>286</v>
      </c>
      <c r="B66" s="530">
        <v>14123.865760000001</v>
      </c>
      <c r="C66" s="470">
        <f t="shared" ref="C66:C67" si="1">B66/B$68</f>
        <v>7.1208349505619647E-2</v>
      </c>
    </row>
    <row r="67" spans="1:5" ht="22.5">
      <c r="A67" s="475" t="s">
        <v>287</v>
      </c>
      <c r="B67" s="530">
        <v>39883.583769999997</v>
      </c>
      <c r="C67" s="470">
        <f t="shared" si="1"/>
        <v>0.20108122102619155</v>
      </c>
    </row>
    <row r="68" spans="1:5">
      <c r="A68" s="642" t="s">
        <v>290</v>
      </c>
      <c r="B68" s="643">
        <v>198345.64145999998</v>
      </c>
      <c r="C68" s="641">
        <f>SUM(C65:C67)</f>
        <v>1</v>
      </c>
    </row>
    <row r="69" spans="1:5">
      <c r="A69" s="22" t="s">
        <v>283</v>
      </c>
      <c r="C69" s="1035"/>
    </row>
    <row r="71" spans="1:5">
      <c r="A71" s="628" t="s">
        <v>83</v>
      </c>
      <c r="E71" s="35" t="s">
        <v>1142</v>
      </c>
    </row>
  </sheetData>
  <mergeCells count="12">
    <mergeCell ref="E52:E53"/>
    <mergeCell ref="A13:A14"/>
    <mergeCell ref="D13:D14"/>
    <mergeCell ref="A31:A32"/>
    <mergeCell ref="D31:D32"/>
    <mergeCell ref="C13:C14"/>
    <mergeCell ref="C31:C32"/>
    <mergeCell ref="C12:D12"/>
    <mergeCell ref="C30:D30"/>
    <mergeCell ref="A63:A64"/>
    <mergeCell ref="A52:A53"/>
    <mergeCell ref="D52:D53"/>
  </mergeCells>
  <hyperlinks>
    <hyperlink ref="A71" location="'2 Sadržaj'!A1" display="Sadržaj / Contents"/>
  </hyperlinks>
  <pageMargins left="0.7" right="0.7" top="0.75" bottom="0.75" header="0.3" footer="0.3"/>
  <pageSetup paperSize="9" scale="63" orientation="portrait" r:id="rId1"/>
  <rowBreaks count="1" manualBreakCount="1">
    <brk id="71" max="4"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H60"/>
  <sheetViews>
    <sheetView showGridLines="0" workbookViewId="0"/>
  </sheetViews>
  <sheetFormatPr defaultColWidth="9.140625" defaultRowHeight="12"/>
  <cols>
    <col min="1" max="1" width="11" style="808" customWidth="1"/>
    <col min="2" max="2" width="19.42578125" style="808" customWidth="1"/>
    <col min="3" max="16384" width="9.140625" style="808"/>
  </cols>
  <sheetData>
    <row r="1" spans="1:2" ht="12.75">
      <c r="A1" s="150" t="s">
        <v>875</v>
      </c>
    </row>
    <row r="2" spans="1:2">
      <c r="A2" s="537" t="s">
        <v>876</v>
      </c>
    </row>
    <row r="4" spans="1:2">
      <c r="B4" s="65" t="s">
        <v>254</v>
      </c>
    </row>
    <row r="5" spans="1:2" ht="48">
      <c r="A5" s="812" t="s">
        <v>873</v>
      </c>
      <c r="B5" s="812" t="s">
        <v>877</v>
      </c>
    </row>
    <row r="6" spans="1:2">
      <c r="A6" s="811">
        <v>42735</v>
      </c>
      <c r="B6" s="810">
        <v>1203495.0464000001</v>
      </c>
    </row>
    <row r="7" spans="1:2">
      <c r="A7" s="811">
        <v>42825</v>
      </c>
      <c r="B7" s="810">
        <v>1146319.70306</v>
      </c>
    </row>
    <row r="8" spans="1:2">
      <c r="A8" s="811">
        <v>42916</v>
      </c>
      <c r="B8" s="810">
        <v>877228.42964999995</v>
      </c>
    </row>
    <row r="9" spans="1:2">
      <c r="A9" s="811">
        <v>43008</v>
      </c>
      <c r="B9" s="810">
        <v>894151.84952999989</v>
      </c>
    </row>
    <row r="10" spans="1:2">
      <c r="A10" s="811">
        <v>43100</v>
      </c>
      <c r="B10" s="810">
        <v>1107262.56757</v>
      </c>
    </row>
    <row r="11" spans="1:2">
      <c r="A11" s="811">
        <v>43190</v>
      </c>
      <c r="B11" s="810">
        <v>900884.15221000009</v>
      </c>
    </row>
    <row r="12" spans="1:2">
      <c r="A12" s="811">
        <v>43281</v>
      </c>
      <c r="B12" s="810">
        <v>848211.15226999996</v>
      </c>
    </row>
    <row r="13" spans="1:2">
      <c r="A13" s="811">
        <v>43373</v>
      </c>
      <c r="B13" s="810">
        <v>810938.32378999994</v>
      </c>
    </row>
    <row r="14" spans="1:2">
      <c r="A14" s="811">
        <v>43465</v>
      </c>
      <c r="B14" s="810">
        <v>1130869.9720300001</v>
      </c>
    </row>
    <row r="15" spans="1:2">
      <c r="A15" s="811">
        <v>43555</v>
      </c>
      <c r="B15" s="810">
        <v>1115130.94731</v>
      </c>
    </row>
    <row r="16" spans="1:2">
      <c r="A16" s="811" t="s">
        <v>884</v>
      </c>
      <c r="B16" s="810">
        <v>963335.01599999995</v>
      </c>
    </row>
    <row r="17" spans="1:2">
      <c r="A17" s="811">
        <v>43738</v>
      </c>
      <c r="B17" s="810">
        <v>1183278.73</v>
      </c>
    </row>
    <row r="18" spans="1:2">
      <c r="A18" s="811">
        <v>43830</v>
      </c>
      <c r="B18" s="810">
        <v>1269940.3296900003</v>
      </c>
    </row>
    <row r="19" spans="1:2">
      <c r="A19" s="811">
        <v>43921</v>
      </c>
      <c r="B19" s="810">
        <v>1261623.8706100001</v>
      </c>
    </row>
    <row r="20" spans="1:2">
      <c r="A20" s="811">
        <v>44012</v>
      </c>
      <c r="B20" s="810">
        <v>1536281.7394600003</v>
      </c>
    </row>
    <row r="21" spans="1:2">
      <c r="A21" s="811">
        <v>44104</v>
      </c>
      <c r="B21" s="810">
        <v>1340154.5910399999</v>
      </c>
    </row>
    <row r="22" spans="1:2">
      <c r="A22" s="811">
        <v>44196</v>
      </c>
      <c r="B22" s="810">
        <v>1819533.7452499999</v>
      </c>
    </row>
    <row r="23" spans="1:2">
      <c r="A23" s="811">
        <v>44286</v>
      </c>
      <c r="B23" s="810">
        <v>1790536.3650700001</v>
      </c>
    </row>
    <row r="24" spans="1:2">
      <c r="A24" s="811">
        <v>44377</v>
      </c>
      <c r="B24" s="810">
        <v>1813218.3398100003</v>
      </c>
    </row>
    <row r="25" spans="1:2">
      <c r="A25" s="811">
        <v>44469</v>
      </c>
      <c r="B25" s="810">
        <v>1726431.0678699999</v>
      </c>
    </row>
    <row r="26" spans="1:2">
      <c r="A26" s="811">
        <v>44561</v>
      </c>
      <c r="B26" s="810">
        <v>2058837.2244399996</v>
      </c>
    </row>
    <row r="27" spans="1:2">
      <c r="A27" s="22" t="s">
        <v>874</v>
      </c>
    </row>
    <row r="60" spans="8:8">
      <c r="H60" s="35" t="s">
        <v>1143</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F71"/>
  <sheetViews>
    <sheetView showGridLines="0" zoomScaleNormal="100" workbookViewId="0"/>
  </sheetViews>
  <sheetFormatPr defaultRowHeight="15"/>
  <cols>
    <col min="1" max="1" width="53.5703125" customWidth="1"/>
    <col min="2" max="2" width="13.85546875" customWidth="1"/>
    <col min="3" max="3" width="18.85546875" customWidth="1"/>
    <col min="4" max="4" width="14" customWidth="1"/>
    <col min="5" max="5" width="10" bestFit="1" customWidth="1"/>
  </cols>
  <sheetData>
    <row r="1" spans="1:6" ht="12.75" customHeight="1">
      <c r="A1" s="153" t="s">
        <v>762</v>
      </c>
      <c r="D1" s="140" t="str">
        <f>Naslovnica!A20</f>
        <v>Veljača 2022.</v>
      </c>
    </row>
    <row r="2" spans="1:6" ht="12.75" customHeight="1">
      <c r="A2" s="564" t="s">
        <v>763</v>
      </c>
      <c r="D2" s="542" t="str">
        <f>Naslovnica!A24</f>
        <v>February 2022</v>
      </c>
    </row>
    <row r="3" spans="1:6" ht="12.75" customHeight="1"/>
    <row r="4" spans="1:6" ht="12.75" customHeight="1">
      <c r="D4" s="65" t="s">
        <v>329</v>
      </c>
      <c r="E4" s="305"/>
      <c r="F4" s="305"/>
    </row>
    <row r="5" spans="1:6" ht="31.5" customHeight="1">
      <c r="A5" s="780"/>
      <c r="B5" s="781" t="str">
        <f>D1</f>
        <v>Veljača 2022.</v>
      </c>
      <c r="C5" s="782" t="s">
        <v>661</v>
      </c>
      <c r="D5" s="782" t="s">
        <v>18</v>
      </c>
      <c r="E5" s="303"/>
      <c r="F5" s="304"/>
    </row>
    <row r="6" spans="1:6" s="267" customFormat="1" ht="24">
      <c r="A6" s="780"/>
      <c r="B6" s="783" t="str">
        <f>D2</f>
        <v>February 2022</v>
      </c>
      <c r="C6" s="783" t="s">
        <v>45</v>
      </c>
      <c r="D6" s="801" t="s">
        <v>248</v>
      </c>
      <c r="E6" s="303"/>
      <c r="F6" s="304"/>
    </row>
    <row r="7" spans="1:6" ht="24">
      <c r="A7" s="784" t="s">
        <v>819</v>
      </c>
      <c r="B7" s="785">
        <v>221087.92863000021</v>
      </c>
      <c r="C7" s="785">
        <v>28050.108830000012</v>
      </c>
      <c r="D7" s="785">
        <v>193037.8198000002</v>
      </c>
      <c r="E7" s="298"/>
      <c r="F7" s="304"/>
    </row>
    <row r="8" spans="1:6" s="267" customFormat="1">
      <c r="A8" s="786" t="s">
        <v>963</v>
      </c>
      <c r="B8" s="787"/>
      <c r="C8" s="787"/>
      <c r="D8" s="787"/>
      <c r="E8" s="298"/>
      <c r="F8" s="298"/>
    </row>
    <row r="9" spans="1:6" s="267" customFormat="1">
      <c r="A9" s="788" t="s">
        <v>820</v>
      </c>
      <c r="B9" s="785">
        <v>640301.65119</v>
      </c>
      <c r="C9" s="785">
        <v>17561.072500000009</v>
      </c>
      <c r="D9" s="785">
        <v>8286580.33818</v>
      </c>
      <c r="E9" s="298"/>
      <c r="F9" s="298"/>
    </row>
    <row r="10" spans="1:6" s="267" customFormat="1">
      <c r="A10" s="788" t="s">
        <v>821</v>
      </c>
      <c r="B10" s="785">
        <v>369192.25179000001</v>
      </c>
      <c r="C10" s="785">
        <v>-26616.907039999962</v>
      </c>
      <c r="D10" s="785">
        <v>5899010.3238600008</v>
      </c>
      <c r="E10" s="298"/>
      <c r="F10" s="298"/>
    </row>
    <row r="11" spans="1:6" s="267" customFormat="1" ht="24">
      <c r="A11" s="789" t="s">
        <v>822</v>
      </c>
      <c r="B11" s="785">
        <v>23205.19297</v>
      </c>
      <c r="C11" s="785">
        <v>-265.55353999999716</v>
      </c>
      <c r="D11" s="785">
        <v>300563.32171000005</v>
      </c>
      <c r="E11" s="298"/>
      <c r="F11" s="298"/>
    </row>
    <row r="12" spans="1:6" s="267" customFormat="1">
      <c r="A12" s="788" t="s">
        <v>823</v>
      </c>
      <c r="B12" s="785">
        <v>1564.31565</v>
      </c>
      <c r="C12" s="785">
        <v>578.20614999999998</v>
      </c>
      <c r="D12" s="785">
        <v>14373.276870000003</v>
      </c>
      <c r="E12" s="298"/>
      <c r="F12" s="298"/>
    </row>
    <row r="13" spans="1:6" s="267" customFormat="1">
      <c r="A13" s="789" t="s">
        <v>824</v>
      </c>
      <c r="B13" s="785">
        <v>1084.4573899999998</v>
      </c>
      <c r="C13" s="785">
        <v>322.77009999999973</v>
      </c>
      <c r="D13" s="785">
        <v>13667.702389999999</v>
      </c>
      <c r="E13" s="298"/>
      <c r="F13" s="298"/>
    </row>
    <row r="14" spans="1:6" s="267" customFormat="1">
      <c r="A14" s="790" t="s">
        <v>825</v>
      </c>
      <c r="B14" s="791">
        <v>1035347.86899</v>
      </c>
      <c r="C14" s="791">
        <v>-8420.4118299999973</v>
      </c>
      <c r="D14" s="791">
        <v>14514194.96301</v>
      </c>
      <c r="E14" s="298"/>
      <c r="F14" s="298"/>
    </row>
    <row r="15" spans="1:6" s="267" customFormat="1">
      <c r="A15" s="786" t="s">
        <v>826</v>
      </c>
      <c r="B15" s="785"/>
      <c r="C15" s="785"/>
      <c r="D15" s="785"/>
      <c r="E15" s="298"/>
      <c r="F15" s="298"/>
    </row>
    <row r="16" spans="1:6" s="267" customFormat="1">
      <c r="A16" s="788" t="s">
        <v>827</v>
      </c>
      <c r="B16" s="785">
        <v>3187.8615</v>
      </c>
      <c r="C16" s="785">
        <v>115.18994999999995</v>
      </c>
      <c r="D16" s="785">
        <v>41447.307670000009</v>
      </c>
      <c r="E16" s="298"/>
      <c r="F16" s="298"/>
    </row>
    <row r="17" spans="1:6" s="267" customFormat="1">
      <c r="A17" s="792" t="s">
        <v>828</v>
      </c>
      <c r="B17" s="785">
        <v>3187.01044</v>
      </c>
      <c r="C17" s="785">
        <v>114.53776999999991</v>
      </c>
      <c r="D17" s="785">
        <v>41439.739790000007</v>
      </c>
      <c r="E17" s="298"/>
      <c r="F17" s="298"/>
    </row>
    <row r="18" spans="1:6" s="267" customFormat="1">
      <c r="A18" s="792" t="s">
        <v>829</v>
      </c>
      <c r="B18" s="793">
        <v>0.85105999999999993</v>
      </c>
      <c r="C18" s="793">
        <v>0.65217999999999998</v>
      </c>
      <c r="D18" s="785">
        <v>7.5678800000000006</v>
      </c>
      <c r="E18" s="298"/>
      <c r="F18" s="298"/>
    </row>
    <row r="19" spans="1:6" s="267" customFormat="1">
      <c r="A19" s="788" t="s">
        <v>830</v>
      </c>
      <c r="B19" s="785">
        <v>883056.93599000003</v>
      </c>
      <c r="C19" s="785">
        <v>19890.013000000035</v>
      </c>
      <c r="D19" s="785">
        <v>11974029.39119</v>
      </c>
      <c r="E19" s="298"/>
      <c r="F19" s="298"/>
    </row>
    <row r="20" spans="1:6" s="267" customFormat="1">
      <c r="A20" s="792" t="s">
        <v>831</v>
      </c>
      <c r="B20" s="785">
        <v>634256.89541</v>
      </c>
      <c r="C20" s="785">
        <v>22791.956490000011</v>
      </c>
      <c r="D20" s="785">
        <v>8240883.4916199995</v>
      </c>
      <c r="E20" s="298"/>
      <c r="F20" s="298"/>
    </row>
    <row r="21" spans="1:6" s="267" customFormat="1">
      <c r="A21" s="792" t="s">
        <v>832</v>
      </c>
      <c r="B21" s="785">
        <v>248800.04058</v>
      </c>
      <c r="C21" s="785">
        <v>-2901.9434900000051</v>
      </c>
      <c r="D21" s="785">
        <v>3733145.8995700004</v>
      </c>
      <c r="E21" s="298"/>
      <c r="F21" s="298"/>
    </row>
    <row r="22" spans="1:6" s="267" customFormat="1" ht="24">
      <c r="A22" s="789" t="s">
        <v>833</v>
      </c>
      <c r="B22" s="785">
        <v>23031.895499999999</v>
      </c>
      <c r="C22" s="785">
        <v>-2087.1409899999999</v>
      </c>
      <c r="D22" s="785">
        <v>307051.95664999995</v>
      </c>
      <c r="E22" s="298"/>
      <c r="F22" s="298"/>
    </row>
    <row r="23" spans="1:6" s="267" customFormat="1">
      <c r="A23" s="789" t="s">
        <v>834</v>
      </c>
      <c r="B23" s="785">
        <v>121606.55</v>
      </c>
      <c r="C23" s="785">
        <v>-918.09864999999991</v>
      </c>
      <c r="D23" s="785">
        <v>2141288.0767599996</v>
      </c>
      <c r="E23" s="298"/>
      <c r="F23" s="298"/>
    </row>
    <row r="24" spans="1:6" s="267" customFormat="1">
      <c r="A24" s="788" t="s">
        <v>835</v>
      </c>
      <c r="B24" s="785">
        <v>1084.4573899999998</v>
      </c>
      <c r="C24" s="785">
        <v>322.77009999999973</v>
      </c>
      <c r="D24" s="785">
        <v>13667.702389999999</v>
      </c>
      <c r="E24" s="298"/>
      <c r="F24" s="298"/>
    </row>
    <row r="25" spans="1:6" s="267" customFormat="1" ht="30.75" customHeight="1">
      <c r="A25" s="789" t="s">
        <v>836</v>
      </c>
      <c r="B25" s="785">
        <v>1300.4112700000001</v>
      </c>
      <c r="C25" s="785">
        <v>227.20624999999995</v>
      </c>
      <c r="D25" s="785">
        <v>15077.049490000001</v>
      </c>
      <c r="E25" s="298"/>
      <c r="F25" s="298"/>
    </row>
    <row r="26" spans="1:6">
      <c r="A26" s="790" t="s">
        <v>837</v>
      </c>
      <c r="B26" s="791">
        <v>1033268.1116500001</v>
      </c>
      <c r="C26" s="791">
        <v>17549.939660000149</v>
      </c>
      <c r="D26" s="791">
        <v>14492561.48415</v>
      </c>
      <c r="E26" s="299"/>
      <c r="F26" s="299"/>
    </row>
    <row r="27" spans="1:6">
      <c r="A27" s="367" t="s">
        <v>962</v>
      </c>
      <c r="B27" s="785">
        <v>223167.68597000022</v>
      </c>
      <c r="C27" s="785">
        <v>2079.757340000011</v>
      </c>
      <c r="D27" s="785">
        <v>214671.29866000079</v>
      </c>
      <c r="E27" s="299"/>
      <c r="F27" s="299"/>
    </row>
    <row r="28" spans="1:6" ht="12.75" customHeight="1">
      <c r="A28" s="13" t="s">
        <v>618</v>
      </c>
      <c r="B28" s="858"/>
      <c r="C28" s="864"/>
    </row>
    <row r="29" spans="1:6" s="267" customFormat="1" ht="12.75" customHeight="1">
      <c r="A29" s="48" t="s">
        <v>961</v>
      </c>
      <c r="B29" s="858"/>
      <c r="C29" s="858"/>
    </row>
    <row r="30" spans="1:6" ht="12.75" customHeight="1">
      <c r="A30" s="863" t="s">
        <v>980</v>
      </c>
    </row>
    <row r="31" spans="1:6" ht="12.75" customHeight="1">
      <c r="D31" s="8" t="str">
        <f>Naslovnica!A20</f>
        <v>Veljača 2022.</v>
      </c>
    </row>
    <row r="32" spans="1:6" ht="12.75" customHeight="1">
      <c r="A32" s="347" t="s">
        <v>675</v>
      </c>
      <c r="B32" s="306"/>
      <c r="C32" s="306"/>
      <c r="D32" s="542" t="str">
        <f>Naslovnica!A24</f>
        <v>February 2022</v>
      </c>
      <c r="E32" s="267"/>
    </row>
    <row r="33" spans="1:6" ht="12.75" customHeight="1">
      <c r="A33" s="564" t="s">
        <v>806</v>
      </c>
      <c r="B33" s="306"/>
      <c r="C33" s="306"/>
      <c r="D33" s="65" t="s">
        <v>617</v>
      </c>
      <c r="E33" s="267"/>
      <c r="F33" s="267"/>
    </row>
    <row r="34" spans="1:6" ht="28.5" customHeight="1">
      <c r="A34" s="694"/>
      <c r="B34" s="781" t="str">
        <f>$D$1</f>
        <v>Veljača 2022.</v>
      </c>
      <c r="C34" s="782" t="str">
        <f>$C$5</f>
        <v>Promjena u odnosu na prethodni mjesec</v>
      </c>
      <c r="D34" s="782" t="s">
        <v>18</v>
      </c>
      <c r="E34" s="267"/>
      <c r="F34" s="267"/>
    </row>
    <row r="35" spans="1:6" s="267" customFormat="1" ht="24">
      <c r="A35" s="694"/>
      <c r="B35" s="783" t="str">
        <f>D2</f>
        <v>February 2022</v>
      </c>
      <c r="C35" s="783" t="s">
        <v>45</v>
      </c>
      <c r="D35" s="801" t="s">
        <v>248</v>
      </c>
    </row>
    <row r="36" spans="1:6" ht="25.5">
      <c r="A36" s="777" t="s">
        <v>805</v>
      </c>
      <c r="B36" s="343">
        <v>353478.53820000007</v>
      </c>
      <c r="C36" s="343">
        <v>1676.8431600000476</v>
      </c>
      <c r="D36" s="343">
        <v>351801.69504000002</v>
      </c>
      <c r="E36" s="303"/>
      <c r="F36" s="303"/>
    </row>
    <row r="37" spans="1:6" ht="14.25" customHeight="1">
      <c r="A37" s="345" t="s">
        <v>797</v>
      </c>
      <c r="B37" s="343"/>
      <c r="C37" s="343"/>
      <c r="D37" s="343"/>
      <c r="E37" s="298"/>
      <c r="F37" s="298"/>
    </row>
    <row r="38" spans="1:6">
      <c r="A38" s="346" t="s">
        <v>798</v>
      </c>
      <c r="B38" s="343">
        <v>22427.643609999999</v>
      </c>
      <c r="C38" s="343">
        <v>-2020.8056600000018</v>
      </c>
      <c r="D38" s="343">
        <v>292574.72228999995</v>
      </c>
      <c r="E38" s="301"/>
      <c r="F38" s="301"/>
    </row>
    <row r="39" spans="1:6" ht="26.25" customHeight="1">
      <c r="A39" s="346" t="s">
        <v>799</v>
      </c>
      <c r="B39" s="343">
        <v>604.25189</v>
      </c>
      <c r="C39" s="343">
        <v>-66.335329999999999</v>
      </c>
      <c r="D39" s="343">
        <v>14477.23436</v>
      </c>
      <c r="E39" s="301"/>
      <c r="F39" s="301"/>
    </row>
    <row r="40" spans="1:6" s="267" customFormat="1" ht="25.5">
      <c r="A40" s="346" t="s">
        <v>800</v>
      </c>
      <c r="B40" s="343">
        <v>34.36927</v>
      </c>
      <c r="C40" s="343">
        <v>5.8160899999999991</v>
      </c>
      <c r="D40" s="343">
        <v>62.922449999999998</v>
      </c>
      <c r="E40" s="301"/>
      <c r="F40" s="301"/>
    </row>
    <row r="41" spans="1:6" s="267" customFormat="1">
      <c r="A41" s="696" t="s">
        <v>801</v>
      </c>
      <c r="B41" s="695">
        <v>23066.264769999998</v>
      </c>
      <c r="C41" s="695">
        <v>-2081.3249000000033</v>
      </c>
      <c r="D41" s="695">
        <v>307114.87909999996</v>
      </c>
      <c r="E41" s="301"/>
      <c r="F41" s="301"/>
    </row>
    <row r="42" spans="1:6" s="267" customFormat="1">
      <c r="A42" s="345" t="s">
        <v>802</v>
      </c>
      <c r="B42" s="343"/>
      <c r="C42" s="343"/>
      <c r="D42" s="343"/>
      <c r="E42" s="301"/>
      <c r="F42" s="301"/>
    </row>
    <row r="43" spans="1:6" ht="25.5">
      <c r="A43" s="346" t="s">
        <v>803</v>
      </c>
      <c r="B43" s="343">
        <v>23170.823700000001</v>
      </c>
      <c r="C43" s="343">
        <v>-271.36962999999741</v>
      </c>
      <c r="D43" s="343">
        <v>299991.42978000001</v>
      </c>
      <c r="E43" s="300"/>
      <c r="F43" s="300"/>
    </row>
    <row r="44" spans="1:6" ht="25.5">
      <c r="A44" s="346" t="s">
        <v>804</v>
      </c>
      <c r="B44" s="343">
        <v>34.36927</v>
      </c>
      <c r="C44" s="343">
        <v>5.8160899999999991</v>
      </c>
      <c r="D44" s="343">
        <v>62.922449999999998</v>
      </c>
      <c r="E44" s="301"/>
      <c r="F44" s="301"/>
    </row>
    <row r="45" spans="1:6">
      <c r="A45" s="696" t="s">
        <v>801</v>
      </c>
      <c r="B45" s="695">
        <v>23205.19297</v>
      </c>
      <c r="C45" s="695">
        <v>-265.55353999999716</v>
      </c>
      <c r="D45" s="695">
        <v>300054.35223000002</v>
      </c>
      <c r="E45" s="300"/>
      <c r="F45" s="300"/>
    </row>
    <row r="46" spans="1:6">
      <c r="A46" s="342" t="s">
        <v>796</v>
      </c>
      <c r="B46" s="343">
        <v>353339.6100000001</v>
      </c>
      <c r="C46" s="343">
        <v>-138.92819999996573</v>
      </c>
      <c r="D46" s="343">
        <v>358862.22190999991</v>
      </c>
      <c r="E46" s="302"/>
      <c r="F46" s="302"/>
    </row>
    <row r="47" spans="1:6" ht="12.75" customHeight="1">
      <c r="A47" s="13" t="s">
        <v>618</v>
      </c>
    </row>
    <row r="48" spans="1:6" ht="12.75" customHeight="1"/>
    <row r="49" spans="1:4" ht="12.75" customHeight="1">
      <c r="A49" s="627" t="s">
        <v>83</v>
      </c>
    </row>
    <row r="50" spans="1:4" ht="12.75" customHeight="1"/>
    <row r="51" spans="1:4" ht="12.75" customHeight="1"/>
    <row r="52" spans="1:4" ht="12.75" customHeight="1"/>
    <row r="53" spans="1:4" ht="12.75" customHeight="1"/>
    <row r="54" spans="1:4" ht="12.75" customHeight="1"/>
    <row r="55" spans="1:4" ht="12.75" customHeight="1"/>
    <row r="56" spans="1:4" ht="12.75" customHeight="1"/>
    <row r="57" spans="1:4" ht="12.75" customHeight="1"/>
    <row r="58" spans="1:4" ht="12.75" customHeight="1"/>
    <row r="59" spans="1:4" ht="12.75" customHeight="1"/>
    <row r="60" spans="1:4" ht="12.75" customHeight="1"/>
    <row r="61" spans="1:4" ht="12.75" customHeight="1">
      <c r="D61" s="16" t="s">
        <v>838</v>
      </c>
    </row>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sheetData>
  <hyperlinks>
    <hyperlink ref="A49" location="'2 Sadržaj'!A1" display="Sadržaj / Contents"/>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H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7" ht="12.75" customHeight="1">
      <c r="A1" s="153" t="s">
        <v>676</v>
      </c>
      <c r="E1" s="140" t="str">
        <f>Naslovnica!A20</f>
        <v>Veljača 2022.</v>
      </c>
    </row>
    <row r="2" spans="1:7" ht="12.75" customHeight="1">
      <c r="A2" s="564" t="s">
        <v>964</v>
      </c>
      <c r="E2" s="542" t="str">
        <f>Naslovnica!A24</f>
        <v>February 2022</v>
      </c>
    </row>
    <row r="3" spans="1:7">
      <c r="A3" s="307"/>
      <c r="B3" s="303"/>
      <c r="C3" s="303"/>
      <c r="D3" s="65" t="s">
        <v>577</v>
      </c>
      <c r="F3" s="303"/>
      <c r="G3" s="308"/>
    </row>
    <row r="4" spans="1:7" ht="48.75" customHeight="1">
      <c r="A4" s="1073" t="s">
        <v>606</v>
      </c>
      <c r="B4" s="1075" t="s">
        <v>965</v>
      </c>
      <c r="C4" s="1075"/>
      <c r="D4" s="1075"/>
      <c r="E4" s="779"/>
      <c r="F4" s="307"/>
      <c r="G4" s="307"/>
    </row>
    <row r="5" spans="1:7" ht="60">
      <c r="A5" s="1073"/>
      <c r="B5" s="697" t="s">
        <v>607</v>
      </c>
      <c r="C5" s="697" t="s">
        <v>608</v>
      </c>
      <c r="D5" s="697" t="s">
        <v>609</v>
      </c>
      <c r="E5" s="309"/>
      <c r="F5" s="309"/>
    </row>
    <row r="6" spans="1:7" ht="12.75" customHeight="1">
      <c r="A6" s="350" t="s">
        <v>119</v>
      </c>
      <c r="B6" s="351">
        <v>7401.1934800000008</v>
      </c>
      <c r="C6" s="351">
        <v>14371.472890000001</v>
      </c>
      <c r="D6" s="351">
        <v>211273.56360999992</v>
      </c>
      <c r="E6" s="310"/>
      <c r="F6" s="310"/>
      <c r="G6" s="53"/>
    </row>
    <row r="7" spans="1:7" ht="12.75" customHeight="1">
      <c r="A7" s="352" t="s">
        <v>120</v>
      </c>
      <c r="B7" s="351">
        <v>207106.78949</v>
      </c>
      <c r="C7" s="351">
        <v>406411.11784000002</v>
      </c>
      <c r="D7" s="351">
        <v>35846024.305119984</v>
      </c>
      <c r="E7" s="310"/>
      <c r="F7" s="310"/>
      <c r="G7" s="53"/>
    </row>
    <row r="8" spans="1:7" ht="12.75" customHeight="1">
      <c r="A8" s="352" t="s">
        <v>121</v>
      </c>
      <c r="B8" s="351">
        <v>11541.0784</v>
      </c>
      <c r="C8" s="351">
        <v>23614.849240000003</v>
      </c>
      <c r="D8" s="351">
        <v>579932.80208000017</v>
      </c>
      <c r="E8" s="310"/>
      <c r="F8" s="310"/>
      <c r="G8" s="53"/>
    </row>
    <row r="9" spans="1:7" ht="12.75" customHeight="1">
      <c r="A9" s="698" t="s">
        <v>241</v>
      </c>
      <c r="B9" s="699">
        <v>226049.06136999998</v>
      </c>
      <c r="C9" s="699">
        <v>444397.43997000001</v>
      </c>
      <c r="D9" s="699">
        <v>36637230.670809984</v>
      </c>
      <c r="E9" s="311"/>
      <c r="F9" s="311"/>
      <c r="G9" s="53"/>
    </row>
    <row r="10" spans="1:7" ht="12.75" customHeight="1">
      <c r="A10" s="352" t="s">
        <v>122</v>
      </c>
      <c r="B10" s="351">
        <v>7447.98236</v>
      </c>
      <c r="C10" s="351">
        <v>14416.310609999999</v>
      </c>
      <c r="D10" s="351">
        <v>151976.41047</v>
      </c>
      <c r="E10" s="310"/>
      <c r="F10" s="310"/>
      <c r="G10" s="53"/>
    </row>
    <row r="11" spans="1:7" ht="12.75" customHeight="1">
      <c r="A11" s="352" t="s">
        <v>123</v>
      </c>
      <c r="B11" s="351">
        <v>90328.55481999999</v>
      </c>
      <c r="C11" s="351">
        <v>177264.80898</v>
      </c>
      <c r="D11" s="351">
        <v>12679613.887369996</v>
      </c>
      <c r="E11" s="310"/>
      <c r="F11" s="310"/>
      <c r="G11" s="53"/>
    </row>
    <row r="12" spans="1:7" ht="12.75" customHeight="1">
      <c r="A12" s="352" t="s">
        <v>124</v>
      </c>
      <c r="B12" s="351">
        <v>3032.9474500000001</v>
      </c>
      <c r="C12" s="351">
        <v>6140.09274</v>
      </c>
      <c r="D12" s="351">
        <v>151177.94248999996</v>
      </c>
      <c r="E12" s="310"/>
      <c r="F12" s="310"/>
      <c r="G12" s="53"/>
    </row>
    <row r="13" spans="1:7" ht="12.75" customHeight="1">
      <c r="A13" s="698" t="s">
        <v>242</v>
      </c>
      <c r="B13" s="699">
        <v>100809.48462999999</v>
      </c>
      <c r="C13" s="699">
        <v>197821.21232999998</v>
      </c>
      <c r="D13" s="699">
        <v>12982768.240329996</v>
      </c>
      <c r="E13" s="311"/>
      <c r="F13" s="311"/>
      <c r="G13" s="53"/>
    </row>
    <row r="14" spans="1:7" ht="12.75" customHeight="1">
      <c r="A14" s="352" t="s">
        <v>125</v>
      </c>
      <c r="B14" s="351">
        <v>11195.28491</v>
      </c>
      <c r="C14" s="351">
        <v>21882.531850000003</v>
      </c>
      <c r="D14" s="351">
        <v>190518.24309999999</v>
      </c>
      <c r="E14" s="310"/>
      <c r="F14" s="310"/>
      <c r="G14" s="53"/>
    </row>
    <row r="15" spans="1:7" ht="12.75" customHeight="1">
      <c r="A15" s="352" t="s">
        <v>126</v>
      </c>
      <c r="B15" s="351">
        <v>106082.57496</v>
      </c>
      <c r="C15" s="351">
        <v>207735.49791999999</v>
      </c>
      <c r="D15" s="351">
        <v>16540886.258709993</v>
      </c>
      <c r="E15" s="310"/>
      <c r="F15" s="310"/>
      <c r="G15" s="53"/>
    </row>
    <row r="16" spans="1:7" ht="12.75" customHeight="1">
      <c r="A16" s="352" t="s">
        <v>127</v>
      </c>
      <c r="B16" s="351">
        <v>4818.7166299999999</v>
      </c>
      <c r="C16" s="351">
        <v>9840.4908900000009</v>
      </c>
      <c r="D16" s="351">
        <v>236309.06640999997</v>
      </c>
      <c r="E16" s="310"/>
      <c r="F16" s="310"/>
      <c r="G16" s="53"/>
    </row>
    <row r="17" spans="1:8" ht="12.75" customHeight="1">
      <c r="A17" s="698" t="s">
        <v>243</v>
      </c>
      <c r="B17" s="699">
        <v>122096.5765</v>
      </c>
      <c r="C17" s="699">
        <v>239458.52065999998</v>
      </c>
      <c r="D17" s="699">
        <v>16967713.568219993</v>
      </c>
      <c r="E17" s="311"/>
      <c r="F17" s="311"/>
      <c r="G17" s="53"/>
    </row>
    <row r="18" spans="1:8" ht="12.75" customHeight="1">
      <c r="A18" s="352" t="s">
        <v>128</v>
      </c>
      <c r="B18" s="351">
        <v>6762.7589699999999</v>
      </c>
      <c r="C18" s="351">
        <v>13145.000539999999</v>
      </c>
      <c r="D18" s="351">
        <v>162876.34508</v>
      </c>
      <c r="E18" s="310"/>
      <c r="F18" s="310"/>
      <c r="G18" s="53"/>
    </row>
    <row r="19" spans="1:8" ht="12.75" customHeight="1">
      <c r="A19" s="352" t="s">
        <v>129</v>
      </c>
      <c r="B19" s="351">
        <v>169167.09766999999</v>
      </c>
      <c r="C19" s="351">
        <v>331987.67382999999</v>
      </c>
      <c r="D19" s="351">
        <v>28183532.678140007</v>
      </c>
      <c r="E19" s="310"/>
      <c r="F19" s="310"/>
      <c r="G19" s="53"/>
    </row>
    <row r="20" spans="1:8" ht="12.75" customHeight="1">
      <c r="A20" s="352" t="s">
        <v>130</v>
      </c>
      <c r="B20" s="351">
        <v>9371.9162699999997</v>
      </c>
      <c r="C20" s="351">
        <v>18911.987000000001</v>
      </c>
      <c r="D20" s="351">
        <v>483293.53385000018</v>
      </c>
      <c r="E20" s="310"/>
      <c r="F20" s="310"/>
      <c r="G20" s="53"/>
    </row>
    <row r="21" spans="1:8" ht="12.75" customHeight="1">
      <c r="A21" s="698" t="s">
        <v>244</v>
      </c>
      <c r="B21" s="699">
        <v>185301.77290999997</v>
      </c>
      <c r="C21" s="699">
        <v>364044.66136999999</v>
      </c>
      <c r="D21" s="699">
        <v>28829702.557070006</v>
      </c>
      <c r="E21" s="311"/>
      <c r="F21" s="311"/>
      <c r="G21" s="53"/>
    </row>
    <row r="22" spans="1:8" ht="12.75" customHeight="1">
      <c r="A22" s="353" t="s">
        <v>245</v>
      </c>
      <c r="B22" s="354">
        <v>32807.219720000001</v>
      </c>
      <c r="C22" s="354">
        <v>63815.315890000005</v>
      </c>
      <c r="D22" s="354">
        <v>716644.56225999992</v>
      </c>
      <c r="E22" s="311"/>
      <c r="F22" s="311"/>
      <c r="G22" s="53"/>
      <c r="H22" s="135"/>
    </row>
    <row r="23" spans="1:8" ht="12.75" customHeight="1">
      <c r="A23" s="353" t="s">
        <v>246</v>
      </c>
      <c r="B23" s="354">
        <v>572685.01694</v>
      </c>
      <c r="C23" s="354">
        <v>1123399.0985699999</v>
      </c>
      <c r="D23" s="354">
        <v>93250057.129339993</v>
      </c>
      <c r="E23" s="311"/>
      <c r="F23" s="311"/>
      <c r="G23" s="53"/>
      <c r="H23" s="135"/>
    </row>
    <row r="24" spans="1:8" ht="12.75" customHeight="1">
      <c r="A24" s="353" t="s">
        <v>247</v>
      </c>
      <c r="B24" s="354">
        <v>28764.658750000002</v>
      </c>
      <c r="C24" s="354">
        <v>58507.419870000005</v>
      </c>
      <c r="D24" s="354">
        <v>1450713.3448300003</v>
      </c>
      <c r="E24" s="311"/>
      <c r="F24" s="311"/>
      <c r="G24" s="53"/>
      <c r="H24" s="135"/>
    </row>
    <row r="25" spans="1:8">
      <c r="A25" s="700" t="s">
        <v>610</v>
      </c>
      <c r="B25" s="701">
        <v>634256.89541000011</v>
      </c>
      <c r="C25" s="701">
        <v>1245721.83433</v>
      </c>
      <c r="D25" s="701">
        <v>95417415.036430001</v>
      </c>
      <c r="E25" s="311"/>
      <c r="F25" s="311"/>
      <c r="H25" s="135"/>
    </row>
    <row r="26" spans="1:8" ht="21.75" customHeight="1">
      <c r="A26" s="1077" t="s">
        <v>23</v>
      </c>
      <c r="B26" s="1077"/>
      <c r="C26" s="1077"/>
      <c r="D26" s="1077"/>
      <c r="E26" s="1077"/>
      <c r="F26" s="797"/>
      <c r="G26" s="797"/>
    </row>
    <row r="27" spans="1:8" ht="21" customHeight="1">
      <c r="A27" s="1078" t="s">
        <v>24</v>
      </c>
      <c r="B27" s="1078"/>
      <c r="C27" s="1078"/>
      <c r="D27" s="1078"/>
      <c r="E27" s="1078"/>
      <c r="F27" s="798"/>
      <c r="G27" s="798"/>
    </row>
    <row r="28" spans="1:8" ht="12.75" customHeight="1"/>
    <row r="29" spans="1:8" ht="12.75" customHeight="1">
      <c r="A29" s="153" t="s">
        <v>677</v>
      </c>
      <c r="E29" s="140" t="str">
        <f>Naslovnica!A20</f>
        <v>Veljača 2022.</v>
      </c>
    </row>
    <row r="30" spans="1:8" ht="12.75" customHeight="1">
      <c r="A30" s="564" t="s">
        <v>977</v>
      </c>
      <c r="E30" s="542" t="str">
        <f>Naslovnica!A24</f>
        <v>February 2022</v>
      </c>
    </row>
    <row r="31" spans="1:8" ht="12.75" customHeight="1">
      <c r="D31" s="305"/>
      <c r="E31" s="65" t="s">
        <v>329</v>
      </c>
    </row>
    <row r="32" spans="1:8" ht="25.5" customHeight="1">
      <c r="A32" s="1073" t="s">
        <v>611</v>
      </c>
      <c r="B32" s="1076" t="s">
        <v>852</v>
      </c>
      <c r="C32" s="1076"/>
      <c r="D32" s="1076" t="s">
        <v>851</v>
      </c>
      <c r="E32" s="1076"/>
      <c r="F32" s="794"/>
      <c r="G32" s="794"/>
    </row>
    <row r="33" spans="1:6" ht="60">
      <c r="A33" s="1073"/>
      <c r="B33" s="697" t="s">
        <v>607</v>
      </c>
      <c r="C33" s="697" t="s">
        <v>612</v>
      </c>
      <c r="D33" s="697" t="s">
        <v>607</v>
      </c>
      <c r="E33" s="697" t="s">
        <v>612</v>
      </c>
    </row>
    <row r="34" spans="1:6">
      <c r="A34" s="350" t="s">
        <v>119</v>
      </c>
      <c r="B34" s="355">
        <v>37.193049999999999</v>
      </c>
      <c r="C34" s="355">
        <v>72.219340000000003</v>
      </c>
      <c r="D34" s="356">
        <v>3.8469999999999997E-2</v>
      </c>
      <c r="E34" s="357">
        <v>4.5109999999999997E-2</v>
      </c>
    </row>
    <row r="35" spans="1:6" ht="12.75" customHeight="1">
      <c r="A35" s="352" t="s">
        <v>120</v>
      </c>
      <c r="B35" s="355">
        <v>1040.6655499999999</v>
      </c>
      <c r="C35" s="355">
        <v>2042.1206400000001</v>
      </c>
      <c r="D35" s="356">
        <v>0</v>
      </c>
      <c r="E35" s="357">
        <v>0</v>
      </c>
      <c r="F35" s="53"/>
    </row>
    <row r="36" spans="1:6" ht="12.75" customHeight="1">
      <c r="A36" s="352" t="s">
        <v>121</v>
      </c>
      <c r="B36" s="355">
        <v>57.991230000000002</v>
      </c>
      <c r="C36" s="355">
        <v>118.65906</v>
      </c>
      <c r="D36" s="356">
        <v>0</v>
      </c>
      <c r="E36" s="357">
        <v>0</v>
      </c>
      <c r="F36" s="53"/>
    </row>
    <row r="37" spans="1:6" ht="12.75" customHeight="1">
      <c r="A37" s="698" t="s">
        <v>241</v>
      </c>
      <c r="B37" s="702">
        <v>1135.8498300000001</v>
      </c>
      <c r="C37" s="702">
        <v>2232.9990400000002</v>
      </c>
      <c r="D37" s="703">
        <v>3.8469999999999997E-2</v>
      </c>
      <c r="E37" s="704">
        <v>4.5109999999999997E-2</v>
      </c>
      <c r="F37" s="53"/>
    </row>
    <row r="38" spans="1:6" ht="12.75" customHeight="1">
      <c r="A38" s="352" t="s">
        <v>122</v>
      </c>
      <c r="B38" s="355">
        <v>37.42971</v>
      </c>
      <c r="C38" s="355">
        <v>72.447090000000003</v>
      </c>
      <c r="D38" s="356">
        <v>4.7199999999999994E-3</v>
      </c>
      <c r="E38" s="357">
        <v>0.17845</v>
      </c>
      <c r="F38" s="53"/>
    </row>
    <row r="39" spans="1:6" ht="12.75" customHeight="1">
      <c r="A39" s="352" t="s">
        <v>123</v>
      </c>
      <c r="B39" s="355">
        <v>453.87640999999996</v>
      </c>
      <c r="C39" s="355">
        <v>890.70987000000002</v>
      </c>
      <c r="D39" s="356">
        <v>0</v>
      </c>
      <c r="E39" s="357">
        <v>0</v>
      </c>
      <c r="F39" s="53"/>
    </row>
    <row r="40" spans="1:6" ht="12.75" customHeight="1">
      <c r="A40" s="352" t="s">
        <v>124</v>
      </c>
      <c r="B40" s="355">
        <v>15.240309999999999</v>
      </c>
      <c r="C40" s="355">
        <v>30.85294</v>
      </c>
      <c r="D40" s="356">
        <v>0</v>
      </c>
      <c r="E40" s="357">
        <v>0</v>
      </c>
      <c r="F40" s="53"/>
    </row>
    <row r="41" spans="1:6" ht="12.75" customHeight="1">
      <c r="A41" s="698" t="s">
        <v>242</v>
      </c>
      <c r="B41" s="702">
        <v>506.54642999999999</v>
      </c>
      <c r="C41" s="702">
        <v>994.00990000000002</v>
      </c>
      <c r="D41" s="703">
        <v>4.7199999999999994E-3</v>
      </c>
      <c r="E41" s="704">
        <v>0.17845</v>
      </c>
      <c r="F41" s="53"/>
    </row>
    <row r="42" spans="1:6" ht="12.75" customHeight="1">
      <c r="A42" s="352" t="s">
        <v>125</v>
      </c>
      <c r="B42" s="355">
        <v>56.260940000000005</v>
      </c>
      <c r="C42" s="355">
        <v>109.96682000000001</v>
      </c>
      <c r="D42" s="356">
        <v>2.4100000000000002E-3</v>
      </c>
      <c r="E42" s="357">
        <v>8.3500000000000015E-3</v>
      </c>
      <c r="F42" s="53"/>
    </row>
    <row r="43" spans="1:6" ht="12.75" customHeight="1">
      <c r="A43" s="352" t="s">
        <v>126</v>
      </c>
      <c r="B43" s="355">
        <v>533.03880000000004</v>
      </c>
      <c r="C43" s="355">
        <v>1043.81754</v>
      </c>
      <c r="D43" s="356">
        <v>0.79791999999999996</v>
      </c>
      <c r="E43" s="357">
        <v>0.79791999999999996</v>
      </c>
      <c r="F43" s="53"/>
    </row>
    <row r="44" spans="1:6" ht="12.75" customHeight="1">
      <c r="A44" s="352" t="s">
        <v>127</v>
      </c>
      <c r="B44" s="355">
        <v>24.21238</v>
      </c>
      <c r="C44" s="355">
        <v>49.445689999999999</v>
      </c>
      <c r="D44" s="356">
        <v>0</v>
      </c>
      <c r="E44" s="357">
        <v>0</v>
      </c>
      <c r="F44" s="53"/>
    </row>
    <row r="45" spans="1:6" ht="12.75" customHeight="1">
      <c r="A45" s="698" t="s">
        <v>243</v>
      </c>
      <c r="B45" s="702">
        <v>557.25118000000009</v>
      </c>
      <c r="C45" s="702">
        <v>1203.2300500000001</v>
      </c>
      <c r="D45" s="703">
        <v>0.80032999999999999</v>
      </c>
      <c r="E45" s="704">
        <v>0.80626999999999993</v>
      </c>
      <c r="F45" s="53"/>
    </row>
    <row r="46" spans="1:6" ht="12.75" customHeight="1">
      <c r="A46" s="352" t="s">
        <v>128</v>
      </c>
      <c r="B46" s="355">
        <v>33.985690000000005</v>
      </c>
      <c r="C46" s="355">
        <v>66.058730000000011</v>
      </c>
      <c r="D46" s="356">
        <v>7.5399999999999998E-3</v>
      </c>
      <c r="E46" s="357">
        <v>2.0109999999999999E-2</v>
      </c>
      <c r="F46" s="53"/>
    </row>
    <row r="47" spans="1:6" ht="12.75" customHeight="1">
      <c r="A47" s="352" t="s">
        <v>129</v>
      </c>
      <c r="B47" s="355">
        <v>850.02446999999995</v>
      </c>
      <c r="C47" s="355">
        <v>1668.1573599999999</v>
      </c>
      <c r="D47" s="356">
        <v>0</v>
      </c>
      <c r="E47" s="357">
        <v>0</v>
      </c>
      <c r="F47" s="53"/>
    </row>
    <row r="48" spans="1:6" ht="12.75" customHeight="1">
      <c r="A48" s="352" t="s">
        <v>130</v>
      </c>
      <c r="B48" s="355">
        <v>47.091900000000003</v>
      </c>
      <c r="C48" s="355">
        <v>95.028030000000001</v>
      </c>
      <c r="D48" s="356">
        <v>0</v>
      </c>
      <c r="E48" s="357">
        <v>0</v>
      </c>
      <c r="F48" s="53"/>
    </row>
    <row r="49" spans="1:6" ht="12.75" customHeight="1">
      <c r="A49" s="698" t="s">
        <v>244</v>
      </c>
      <c r="B49" s="702">
        <v>931.10205999999994</v>
      </c>
      <c r="C49" s="702">
        <v>1829.2441199999998</v>
      </c>
      <c r="D49" s="703">
        <v>7.5399999999999998E-3</v>
      </c>
      <c r="E49" s="704">
        <v>2.0109999999999999E-2</v>
      </c>
      <c r="F49" s="53"/>
    </row>
    <row r="50" spans="1:6" ht="12.75" customHeight="1">
      <c r="A50" s="353" t="s">
        <v>245</v>
      </c>
      <c r="B50" s="358">
        <v>164.86939000000001</v>
      </c>
      <c r="C50" s="358">
        <v>320.69198</v>
      </c>
      <c r="D50" s="359">
        <v>5.314E-2</v>
      </c>
      <c r="E50" s="360">
        <v>0.25201999999999997</v>
      </c>
      <c r="F50" s="53"/>
    </row>
    <row r="51" spans="1:6" ht="12.75" customHeight="1">
      <c r="A51" s="353" t="s">
        <v>246</v>
      </c>
      <c r="B51" s="358">
        <v>2877.6052300000001</v>
      </c>
      <c r="C51" s="358">
        <v>5644.8054099999999</v>
      </c>
      <c r="D51" s="359">
        <v>0.79791999999999996</v>
      </c>
      <c r="E51" s="360">
        <v>0.79791999999999996</v>
      </c>
      <c r="F51" s="53"/>
    </row>
    <row r="52" spans="1:6" ht="12.75" customHeight="1">
      <c r="A52" s="353" t="s">
        <v>247</v>
      </c>
      <c r="B52" s="358">
        <v>144.53582</v>
      </c>
      <c r="C52" s="358">
        <v>293.98572000000001</v>
      </c>
      <c r="D52" s="359">
        <v>0</v>
      </c>
      <c r="E52" s="360">
        <v>0</v>
      </c>
      <c r="F52" s="44"/>
    </row>
    <row r="53" spans="1:6" ht="12.75" customHeight="1">
      <c r="A53" s="700" t="s">
        <v>610</v>
      </c>
      <c r="B53" s="705">
        <v>3187.01044</v>
      </c>
      <c r="C53" s="705">
        <v>6259.4831099999992</v>
      </c>
      <c r="D53" s="706">
        <v>0.85105999999999993</v>
      </c>
      <c r="E53" s="707">
        <v>1.0499399999999999</v>
      </c>
    </row>
    <row r="54" spans="1:6" ht="24.75" customHeight="1">
      <c r="A54" s="1079" t="s">
        <v>25</v>
      </c>
      <c r="B54" s="1079"/>
      <c r="C54" s="1079"/>
      <c r="D54" s="1079"/>
      <c r="E54" s="1079"/>
      <c r="F54" s="799"/>
    </row>
    <row r="55" spans="1:6">
      <c r="A55" s="570" t="s">
        <v>26</v>
      </c>
      <c r="B55" s="177"/>
      <c r="C55" s="177"/>
      <c r="D55" s="177"/>
      <c r="E55" s="177"/>
      <c r="F55" s="177"/>
    </row>
    <row r="56" spans="1:6" ht="12.75" customHeight="1">
      <c r="A56" s="17" t="s">
        <v>613</v>
      </c>
    </row>
    <row r="57" spans="1:6" ht="12.75" customHeight="1"/>
    <row r="58" spans="1:6" ht="12.75" customHeight="1">
      <c r="A58" s="312" t="s">
        <v>678</v>
      </c>
      <c r="D58" s="140" t="str">
        <f t="shared" ref="D58:D59" si="0">E1</f>
        <v>Veljača 2022.</v>
      </c>
    </row>
    <row r="59" spans="1:6" ht="12.75" customHeight="1">
      <c r="A59" s="571" t="s">
        <v>679</v>
      </c>
      <c r="D59" s="542" t="str">
        <f t="shared" si="0"/>
        <v>February 2022</v>
      </c>
    </row>
    <row r="60" spans="1:6" ht="12.75" customHeight="1">
      <c r="D60" s="65" t="s">
        <v>577</v>
      </c>
    </row>
    <row r="61" spans="1:6" ht="42.75" customHeight="1">
      <c r="A61" s="1074" t="s">
        <v>611</v>
      </c>
      <c r="B61" s="1075" t="s">
        <v>614</v>
      </c>
      <c r="C61" s="1075"/>
      <c r="D61" s="1075"/>
      <c r="E61" s="795"/>
    </row>
    <row r="62" spans="1:6" ht="60">
      <c r="A62" s="1074"/>
      <c r="B62" s="697" t="s">
        <v>607</v>
      </c>
      <c r="C62" s="697" t="s">
        <v>612</v>
      </c>
      <c r="D62" s="697" t="s">
        <v>615</v>
      </c>
    </row>
    <row r="63" spans="1:6" ht="12.75" customHeight="1">
      <c r="A63" s="350" t="s">
        <v>119</v>
      </c>
      <c r="B63" s="351">
        <v>252.91216</v>
      </c>
      <c r="C63" s="351">
        <v>252.91216</v>
      </c>
      <c r="D63" s="351">
        <v>3654.047129999999</v>
      </c>
    </row>
    <row r="64" spans="1:6" ht="12.75" customHeight="1">
      <c r="A64" s="352" t="s">
        <v>120</v>
      </c>
      <c r="B64" s="351">
        <v>13832.98777</v>
      </c>
      <c r="C64" s="351">
        <v>32763.88985</v>
      </c>
      <c r="D64" s="351">
        <v>2914908.4378399993</v>
      </c>
    </row>
    <row r="65" spans="1:4" ht="12.75" customHeight="1">
      <c r="A65" s="352" t="s">
        <v>121</v>
      </c>
      <c r="B65" s="351">
        <v>30577.27189</v>
      </c>
      <c r="C65" s="351">
        <v>61654.942739999999</v>
      </c>
      <c r="D65" s="351">
        <v>1820016.9021000001</v>
      </c>
    </row>
    <row r="66" spans="1:4" ht="12.75" customHeight="1">
      <c r="A66" s="698" t="s">
        <v>241</v>
      </c>
      <c r="B66" s="699">
        <v>44663.171820000003</v>
      </c>
      <c r="C66" s="699">
        <v>94671.744749999998</v>
      </c>
      <c r="D66" s="699">
        <v>4738579.3870699992</v>
      </c>
    </row>
    <row r="67" spans="1:4" ht="12.75" customHeight="1">
      <c r="A67" s="352" t="s">
        <v>122</v>
      </c>
      <c r="B67" s="351">
        <v>0</v>
      </c>
      <c r="C67" s="351">
        <v>0</v>
      </c>
      <c r="D67" s="351">
        <v>603.59276000000011</v>
      </c>
    </row>
    <row r="68" spans="1:4" ht="12.75" customHeight="1">
      <c r="A68" s="352" t="s">
        <v>123</v>
      </c>
      <c r="B68" s="351">
        <v>5382.9769699999997</v>
      </c>
      <c r="C68" s="351">
        <v>12859.629510000001</v>
      </c>
      <c r="D68" s="351">
        <v>1139076.5357799998</v>
      </c>
    </row>
    <row r="69" spans="1:4" ht="12.75" customHeight="1">
      <c r="A69" s="352" t="s">
        <v>124</v>
      </c>
      <c r="B69" s="351">
        <v>10205.81583</v>
      </c>
      <c r="C69" s="351">
        <v>21565.46457</v>
      </c>
      <c r="D69" s="351">
        <v>571302.61225999997</v>
      </c>
    </row>
    <row r="70" spans="1:4" ht="12.75" customHeight="1">
      <c r="A70" s="698" t="s">
        <v>242</v>
      </c>
      <c r="B70" s="699">
        <v>15588.792799999999</v>
      </c>
      <c r="C70" s="699">
        <v>34425.094080000003</v>
      </c>
      <c r="D70" s="699">
        <v>1710982.7407999998</v>
      </c>
    </row>
    <row r="71" spans="1:4">
      <c r="A71" s="352" t="s">
        <v>125</v>
      </c>
      <c r="B71" s="351">
        <v>0</v>
      </c>
      <c r="C71" s="351">
        <v>0</v>
      </c>
      <c r="D71" s="351">
        <v>2932.3670999999999</v>
      </c>
    </row>
    <row r="72" spans="1:4">
      <c r="A72" s="352" t="s">
        <v>126</v>
      </c>
      <c r="B72" s="351">
        <v>9124.4058199999999</v>
      </c>
      <c r="C72" s="351">
        <v>18778.173500000001</v>
      </c>
      <c r="D72" s="351">
        <v>1699501.1409899993</v>
      </c>
    </row>
    <row r="73" spans="1:4">
      <c r="A73" s="352" t="s">
        <v>127</v>
      </c>
      <c r="B73" s="351">
        <v>13215.72783</v>
      </c>
      <c r="C73" s="351">
        <v>30310.859729999996</v>
      </c>
      <c r="D73" s="351">
        <v>833278.1735899999</v>
      </c>
    </row>
    <row r="74" spans="1:4">
      <c r="A74" s="698" t="s">
        <v>243</v>
      </c>
      <c r="B74" s="699">
        <v>22340.13365</v>
      </c>
      <c r="C74" s="699">
        <v>49089.033230000001</v>
      </c>
      <c r="D74" s="699">
        <v>2535711.681679999</v>
      </c>
    </row>
    <row r="75" spans="1:4">
      <c r="A75" s="352" t="s">
        <v>128</v>
      </c>
      <c r="B75" s="351">
        <v>8.4473500000000001</v>
      </c>
      <c r="C75" s="351">
        <v>94.291269999999997</v>
      </c>
      <c r="D75" s="351">
        <v>3240.5796999999998</v>
      </c>
    </row>
    <row r="76" spans="1:4">
      <c r="A76" s="352" t="s">
        <v>129</v>
      </c>
      <c r="B76" s="351">
        <v>11617.89273</v>
      </c>
      <c r="C76" s="351">
        <v>26176.56352</v>
      </c>
      <c r="D76" s="351">
        <v>2277687.5344599998</v>
      </c>
    </row>
    <row r="77" spans="1:4">
      <c r="A77" s="352" t="s">
        <v>130</v>
      </c>
      <c r="B77" s="351">
        <v>22372.573899999999</v>
      </c>
      <c r="C77" s="351">
        <v>49924.431149999997</v>
      </c>
      <c r="D77" s="351">
        <v>1637652.15283</v>
      </c>
    </row>
    <row r="78" spans="1:4">
      <c r="A78" s="698" t="s">
        <v>244</v>
      </c>
      <c r="B78" s="699">
        <v>33998.913979999998</v>
      </c>
      <c r="C78" s="699">
        <v>76195.285940000002</v>
      </c>
      <c r="D78" s="699">
        <v>3918580.2669899999</v>
      </c>
    </row>
    <row r="79" spans="1:4">
      <c r="A79" s="353" t="s">
        <v>245</v>
      </c>
      <c r="B79" s="354">
        <v>261.35951</v>
      </c>
      <c r="C79" s="354">
        <v>347.20343000000003</v>
      </c>
      <c r="D79" s="354">
        <v>10430.58669</v>
      </c>
    </row>
    <row r="80" spans="1:4">
      <c r="A80" s="353" t="s">
        <v>246</v>
      </c>
      <c r="B80" s="354">
        <v>39958.263290000003</v>
      </c>
      <c r="C80" s="354">
        <v>90578.256379999992</v>
      </c>
      <c r="D80" s="354">
        <v>8031173.6490699984</v>
      </c>
    </row>
    <row r="81" spans="1:5">
      <c r="A81" s="353" t="s">
        <v>247</v>
      </c>
      <c r="B81" s="354">
        <v>76371.389450000002</v>
      </c>
      <c r="C81" s="354">
        <v>163455.69819</v>
      </c>
      <c r="D81" s="354">
        <v>4862249.8407799993</v>
      </c>
    </row>
    <row r="82" spans="1:5">
      <c r="A82" s="700" t="s">
        <v>616</v>
      </c>
      <c r="B82" s="701">
        <v>116591.01225</v>
      </c>
      <c r="C82" s="701">
        <v>254381.158</v>
      </c>
      <c r="D82" s="701">
        <v>12903854.076539997</v>
      </c>
    </row>
    <row r="83" spans="1:5">
      <c r="A83" s="17" t="s">
        <v>613</v>
      </c>
    </row>
    <row r="85" spans="1:5">
      <c r="A85" s="627" t="s">
        <v>83</v>
      </c>
      <c r="E85" s="14" t="s">
        <v>840</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J63"/>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9" width="12.140625" customWidth="1"/>
  </cols>
  <sheetData>
    <row r="1" spans="1:10" ht="12.75" customHeight="1">
      <c r="A1" s="139" t="s">
        <v>680</v>
      </c>
      <c r="G1" s="140" t="str">
        <f>Naslovnica!A20</f>
        <v>Veljača 2022.</v>
      </c>
    </row>
    <row r="2" spans="1:10" ht="12.75" customHeight="1">
      <c r="A2" s="540" t="s">
        <v>968</v>
      </c>
      <c r="G2" s="542" t="str">
        <f>Naslovnica!A24</f>
        <v>February 2022</v>
      </c>
    </row>
    <row r="3" spans="1:10" ht="12.75" customHeight="1">
      <c r="E3" s="14" t="s">
        <v>329</v>
      </c>
      <c r="F3" s="313"/>
      <c r="G3" s="313"/>
    </row>
    <row r="4" spans="1:10" ht="16.5" customHeight="1">
      <c r="A4" s="1080" t="s">
        <v>596</v>
      </c>
      <c r="B4" s="1085" t="s">
        <v>595</v>
      </c>
      <c r="C4" s="1085"/>
      <c r="D4" s="1085"/>
      <c r="E4" s="1085"/>
      <c r="F4" s="267"/>
      <c r="G4" s="267"/>
    </row>
    <row r="5" spans="1:10" ht="12.75" customHeight="1">
      <c r="A5" s="1080"/>
      <c r="B5" s="1083" t="str">
        <f>Naslovnica!A20</f>
        <v>Veljača 2022.</v>
      </c>
      <c r="C5" s="1083"/>
      <c r="D5" s="1084" t="s">
        <v>17</v>
      </c>
      <c r="E5" s="1084"/>
    </row>
    <row r="6" spans="1:10" ht="12.75" customHeight="1">
      <c r="A6" s="1080"/>
      <c r="B6" s="1081" t="str">
        <f>Naslovnica!A24</f>
        <v>February 2022</v>
      </c>
      <c r="C6" s="1081"/>
      <c r="D6" s="1082" t="s">
        <v>45</v>
      </c>
      <c r="E6" s="1082"/>
    </row>
    <row r="7" spans="1:10" ht="12.75" customHeight="1">
      <c r="A7" s="1080"/>
      <c r="B7" s="765" t="s">
        <v>27</v>
      </c>
      <c r="C7" s="708" t="s">
        <v>28</v>
      </c>
      <c r="D7" s="708" t="s">
        <v>149</v>
      </c>
      <c r="E7" s="708" t="s">
        <v>147</v>
      </c>
    </row>
    <row r="8" spans="1:10" ht="12.75" customHeight="1">
      <c r="A8" s="1080"/>
      <c r="B8" s="764" t="s">
        <v>29</v>
      </c>
      <c r="C8" s="709" t="s">
        <v>30</v>
      </c>
      <c r="D8" s="709" t="s">
        <v>29</v>
      </c>
      <c r="E8" s="709" t="s">
        <v>148</v>
      </c>
    </row>
    <row r="9" spans="1:10" ht="12.75" customHeight="1">
      <c r="A9" s="361" t="s">
        <v>119</v>
      </c>
      <c r="B9" s="362">
        <v>482940.74838</v>
      </c>
      <c r="C9" s="363">
        <v>3.7152093224277721E-3</v>
      </c>
      <c r="D9" s="362">
        <v>-9758.0366800000193</v>
      </c>
      <c r="E9" s="363">
        <v>-1.980527855129921E-2</v>
      </c>
      <c r="G9" s="135"/>
      <c r="H9" s="852"/>
      <c r="I9" s="837"/>
      <c r="J9" s="77"/>
    </row>
    <row r="10" spans="1:10" ht="12.75" customHeight="1">
      <c r="A10" s="361" t="s">
        <v>120</v>
      </c>
      <c r="B10" s="362">
        <v>44665573.270059995</v>
      </c>
      <c r="C10" s="363">
        <v>0.34360727431087851</v>
      </c>
      <c r="D10" s="362">
        <v>-1224226.3512300029</v>
      </c>
      <c r="E10" s="363">
        <v>-2.6677526625373149E-2</v>
      </c>
      <c r="G10" s="135"/>
      <c r="H10" s="852"/>
      <c r="I10" s="837"/>
      <c r="J10" s="77"/>
    </row>
    <row r="11" spans="1:10" ht="12.75" customHeight="1">
      <c r="A11" s="361" t="s">
        <v>121</v>
      </c>
      <c r="B11" s="362">
        <v>3631736.09663</v>
      </c>
      <c r="C11" s="363">
        <v>2.7938540800414254E-2</v>
      </c>
      <c r="D11" s="362">
        <v>-6102.4191099996679</v>
      </c>
      <c r="E11" s="363">
        <v>-1.6774848810896525E-3</v>
      </c>
      <c r="G11" s="135"/>
      <c r="H11" s="852"/>
      <c r="I11" s="837"/>
      <c r="J11" s="77"/>
    </row>
    <row r="12" spans="1:10" ht="12.75" customHeight="1">
      <c r="A12" s="710" t="s">
        <v>597</v>
      </c>
      <c r="B12" s="711">
        <v>48780250.115069993</v>
      </c>
      <c r="C12" s="712">
        <v>0.3752610244337205</v>
      </c>
      <c r="D12" s="711">
        <v>-1240086.8070200086</v>
      </c>
      <c r="E12" s="712">
        <v>-2.4791652422324284E-2</v>
      </c>
      <c r="G12" s="135"/>
      <c r="H12" s="852"/>
      <c r="I12" s="837"/>
      <c r="J12" s="77"/>
    </row>
    <row r="13" spans="1:10" ht="12.75" customHeight="1">
      <c r="A13" s="361" t="s">
        <v>122</v>
      </c>
      <c r="B13" s="362">
        <v>266827.05567999999</v>
      </c>
      <c r="C13" s="363">
        <v>2.0526707842807154E-3</v>
      </c>
      <c r="D13" s="362">
        <v>-5219.1147300000302</v>
      </c>
      <c r="E13" s="363">
        <v>-1.9184665316678839E-2</v>
      </c>
      <c r="G13" s="135"/>
      <c r="H13" s="852"/>
      <c r="I13" s="837"/>
      <c r="J13" s="77"/>
    </row>
    <row r="14" spans="1:10" ht="12.75" customHeight="1">
      <c r="A14" s="361" t="s">
        <v>123</v>
      </c>
      <c r="B14" s="362">
        <v>17706938.045169998</v>
      </c>
      <c r="C14" s="363">
        <v>0.13621749980248907</v>
      </c>
      <c r="D14" s="362">
        <v>-610565.77489000186</v>
      </c>
      <c r="E14" s="363">
        <v>-3.3332367820846587E-2</v>
      </c>
      <c r="G14" s="135"/>
      <c r="H14" s="852"/>
      <c r="I14" s="837"/>
      <c r="J14" s="77"/>
    </row>
    <row r="15" spans="1:10" ht="12.75" customHeight="1">
      <c r="A15" s="361" t="s">
        <v>124</v>
      </c>
      <c r="B15" s="362">
        <v>998917.50503999996</v>
      </c>
      <c r="C15" s="363">
        <v>7.6845609725621367E-3</v>
      </c>
      <c r="D15" s="362">
        <v>-3680.4744200001005</v>
      </c>
      <c r="E15" s="851">
        <v>-3.6709374000358785E-3</v>
      </c>
      <c r="G15" s="135"/>
      <c r="H15" s="852"/>
      <c r="I15" s="837"/>
      <c r="J15" s="77"/>
    </row>
    <row r="16" spans="1:10" ht="12.75" customHeight="1">
      <c r="A16" s="713" t="s">
        <v>598</v>
      </c>
      <c r="B16" s="711">
        <v>18972682.605889998</v>
      </c>
      <c r="C16" s="712">
        <v>0.14595473155933192</v>
      </c>
      <c r="D16" s="711">
        <v>-619465.36404000223</v>
      </c>
      <c r="E16" s="712">
        <v>-3.1618042339755514E-2</v>
      </c>
      <c r="G16" s="135"/>
      <c r="H16" s="852"/>
      <c r="I16" s="837"/>
      <c r="J16" s="77"/>
    </row>
    <row r="17" spans="1:10" ht="12.75" customHeight="1">
      <c r="A17" s="361" t="s">
        <v>125</v>
      </c>
      <c r="B17" s="362">
        <v>342811.72506000003</v>
      </c>
      <c r="C17" s="363">
        <v>2.6372123724343875E-3</v>
      </c>
      <c r="D17" s="362">
        <v>-4807.0414100000053</v>
      </c>
      <c r="E17" s="363">
        <v>-1.3828486473312585E-2</v>
      </c>
      <c r="G17" s="135"/>
      <c r="H17" s="852"/>
      <c r="I17" s="837"/>
      <c r="J17" s="77"/>
    </row>
    <row r="18" spans="1:10" ht="12.75" customHeight="1">
      <c r="A18" s="361" t="s">
        <v>126</v>
      </c>
      <c r="B18" s="362">
        <v>20706516.897150002</v>
      </c>
      <c r="C18" s="363">
        <v>0.15929292541446216</v>
      </c>
      <c r="D18" s="362">
        <v>-929582.03725999594</v>
      </c>
      <c r="E18" s="363">
        <v>-4.2964401303489663E-2</v>
      </c>
      <c r="G18" s="135"/>
      <c r="H18" s="852"/>
      <c r="I18" s="837"/>
      <c r="J18" s="77"/>
    </row>
    <row r="19" spans="1:10" ht="12.75" customHeight="1">
      <c r="A19" s="361" t="s">
        <v>127</v>
      </c>
      <c r="B19" s="362">
        <v>1486756.6885499998</v>
      </c>
      <c r="C19" s="363">
        <v>1.1437453410198825E-2</v>
      </c>
      <c r="D19" s="362">
        <v>-938.00044000009075</v>
      </c>
      <c r="E19" s="363">
        <v>-6.3050600835101722E-4</v>
      </c>
      <c r="G19" s="135"/>
      <c r="H19" s="852"/>
      <c r="I19" s="837"/>
      <c r="J19" s="77"/>
    </row>
    <row r="20" spans="1:10" ht="12.75" customHeight="1">
      <c r="A20" s="710" t="s">
        <v>599</v>
      </c>
      <c r="B20" s="711">
        <v>22536085.310760003</v>
      </c>
      <c r="C20" s="712">
        <v>0.17336759119709538</v>
      </c>
      <c r="D20" s="711">
        <v>-935327.07910999656</v>
      </c>
      <c r="E20" s="712">
        <v>-3.98496291392193E-2</v>
      </c>
      <c r="G20" s="135"/>
      <c r="H20" s="852"/>
      <c r="I20" s="837"/>
      <c r="J20" s="77"/>
    </row>
    <row r="21" spans="1:10" ht="12.75" customHeight="1">
      <c r="A21" s="361" t="s">
        <v>128</v>
      </c>
      <c r="B21" s="362">
        <v>365173.49677999999</v>
      </c>
      <c r="C21" s="363">
        <v>2.8092389886162457E-3</v>
      </c>
      <c r="D21" s="362">
        <v>-2662.0693600000232</v>
      </c>
      <c r="E21" s="363">
        <v>-7.2371179000858543E-3</v>
      </c>
      <c r="G21" s="135"/>
      <c r="H21" s="852"/>
      <c r="I21" s="837"/>
      <c r="J21" s="77"/>
    </row>
    <row r="22" spans="1:10" ht="12.75" customHeight="1">
      <c r="A22" s="361" t="s">
        <v>129</v>
      </c>
      <c r="B22" s="362">
        <v>36362150.057050005</v>
      </c>
      <c r="C22" s="363">
        <v>0.27972996548465268</v>
      </c>
      <c r="D22" s="362">
        <v>-342815.22127999365</v>
      </c>
      <c r="E22" s="363">
        <v>-9.3397505945166381E-3</v>
      </c>
      <c r="G22" s="135"/>
      <c r="H22" s="852"/>
      <c r="I22" s="837"/>
      <c r="J22" s="77"/>
    </row>
    <row r="23" spans="1:10" ht="12.75" customHeight="1">
      <c r="A23" s="361" t="s">
        <v>130</v>
      </c>
      <c r="B23" s="362">
        <v>2973843.7492600004</v>
      </c>
      <c r="C23" s="363">
        <v>2.2877448336583273E-2</v>
      </c>
      <c r="D23" s="362">
        <v>9778.1931000007316</v>
      </c>
      <c r="E23" s="363">
        <v>3.2989125627398419E-3</v>
      </c>
      <c r="G23" s="135"/>
      <c r="H23" s="852"/>
      <c r="I23" s="837"/>
      <c r="J23" s="77"/>
    </row>
    <row r="24" spans="1:10" ht="12.75" customHeight="1">
      <c r="A24" s="710" t="s">
        <v>600</v>
      </c>
      <c r="B24" s="711">
        <v>39701167.303090006</v>
      </c>
      <c r="C24" s="712">
        <v>0.3054166528098522</v>
      </c>
      <c r="D24" s="711">
        <v>-335699.09753999859</v>
      </c>
      <c r="E24" s="712">
        <v>-8.3847495500976033E-3</v>
      </c>
      <c r="G24" s="135"/>
      <c r="H24" s="852"/>
      <c r="I24" s="837"/>
      <c r="J24" s="77"/>
    </row>
    <row r="25" spans="1:10" ht="12.75" customHeight="1">
      <c r="A25" s="364" t="s">
        <v>601</v>
      </c>
      <c r="B25" s="365">
        <v>1457753.0259</v>
      </c>
      <c r="C25" s="366">
        <v>1.1214331467759121E-2</v>
      </c>
      <c r="D25" s="365">
        <v>-22446.262180000078</v>
      </c>
      <c r="E25" s="366">
        <v>-1.5164351422649047E-2</v>
      </c>
      <c r="G25" s="135"/>
      <c r="H25" s="852"/>
      <c r="I25" s="837"/>
      <c r="J25" s="77"/>
    </row>
    <row r="26" spans="1:10" ht="12.75" customHeight="1">
      <c r="A26" s="364" t="s">
        <v>602</v>
      </c>
      <c r="B26" s="365">
        <v>119441178.26943</v>
      </c>
      <c r="C26" s="366">
        <v>0.91884766501248238</v>
      </c>
      <c r="D26" s="365">
        <v>-3107189.3846599907</v>
      </c>
      <c r="E26" s="366">
        <v>-2.5354800264908217E-2</v>
      </c>
      <c r="G26" s="135"/>
      <c r="H26" s="852"/>
      <c r="I26" s="837"/>
      <c r="J26" s="77"/>
    </row>
    <row r="27" spans="1:10" ht="12.75" customHeight="1">
      <c r="A27" s="364" t="s">
        <v>603</v>
      </c>
      <c r="B27" s="365">
        <v>9091254.0394800007</v>
      </c>
      <c r="C27" s="366">
        <v>6.9938003519758499E-2</v>
      </c>
      <c r="D27" s="365">
        <v>-942.70086999796331</v>
      </c>
      <c r="E27" s="366">
        <v>-1.0368240997404854E-4</v>
      </c>
      <c r="G27" s="135"/>
      <c r="H27" s="852"/>
      <c r="I27" s="837"/>
      <c r="J27" s="77"/>
    </row>
    <row r="28" spans="1:10" ht="18.75" customHeight="1">
      <c r="A28" s="700" t="s">
        <v>604</v>
      </c>
      <c r="B28" s="714">
        <v>129990185.33481</v>
      </c>
      <c r="C28" s="715">
        <v>1</v>
      </c>
      <c r="D28" s="714">
        <v>-3130578.3477099985</v>
      </c>
      <c r="E28" s="715">
        <v>-2.3516829840130149E-2</v>
      </c>
      <c r="G28" s="853"/>
      <c r="H28" s="77"/>
      <c r="I28" s="837"/>
      <c r="J28" s="77"/>
    </row>
    <row r="29" spans="1:10" ht="12.75" customHeight="1">
      <c r="A29" s="20" t="s">
        <v>605</v>
      </c>
    </row>
    <row r="30" spans="1:10" ht="12.75" customHeight="1">
      <c r="C30" s="77"/>
    </row>
    <row r="31" spans="1:10" ht="12.75" customHeight="1"/>
    <row r="32" spans="1:10" s="267" customFormat="1" ht="12.75" customHeight="1">
      <c r="A32" s="154" t="s">
        <v>682</v>
      </c>
      <c r="I32" s="140" t="str">
        <f>Naslovnica!A20</f>
        <v>Veljača 2022.</v>
      </c>
    </row>
    <row r="33" spans="1:9" s="267" customFormat="1" ht="12.75" customHeight="1">
      <c r="A33" s="568" t="s">
        <v>969</v>
      </c>
      <c r="I33" s="542" t="str">
        <f>Naslovnica!A24</f>
        <v>February 2022</v>
      </c>
    </row>
    <row r="34" spans="1:9" s="267" customFormat="1" ht="12.75" customHeight="1"/>
    <row r="35" spans="1:9" s="267" customFormat="1" ht="15" customHeight="1">
      <c r="A35" s="744"/>
      <c r="B35" s="1086" t="s">
        <v>979</v>
      </c>
      <c r="C35" s="1086"/>
      <c r="D35" s="1086"/>
      <c r="E35" s="1086"/>
      <c r="F35" s="1086" t="s">
        <v>978</v>
      </c>
      <c r="G35" s="1086"/>
      <c r="H35" s="1086"/>
      <c r="I35" s="1086"/>
    </row>
    <row r="36" spans="1:9" s="267" customFormat="1" ht="22.5">
      <c r="A36" s="1080" t="s">
        <v>573</v>
      </c>
      <c r="B36" s="821" t="s">
        <v>68</v>
      </c>
      <c r="C36" s="820" t="s">
        <v>99</v>
      </c>
      <c r="D36" s="820" t="s">
        <v>101</v>
      </c>
      <c r="E36" s="820" t="s">
        <v>103</v>
      </c>
      <c r="F36" s="820" t="s">
        <v>667</v>
      </c>
      <c r="G36" s="818" t="s">
        <v>60</v>
      </c>
      <c r="H36" s="818" t="s">
        <v>50</v>
      </c>
      <c r="I36" s="818" t="s">
        <v>666</v>
      </c>
    </row>
    <row r="37" spans="1:9" s="267" customFormat="1" ht="34.5" customHeight="1">
      <c r="A37" s="1080"/>
      <c r="B37" s="729" t="s">
        <v>662</v>
      </c>
      <c r="C37" s="819" t="s">
        <v>100</v>
      </c>
      <c r="D37" s="819" t="s">
        <v>102</v>
      </c>
      <c r="E37" s="819" t="s">
        <v>104</v>
      </c>
      <c r="F37" s="819" t="s">
        <v>250</v>
      </c>
      <c r="G37" s="819" t="s">
        <v>51</v>
      </c>
      <c r="H37" s="819" t="s">
        <v>52</v>
      </c>
      <c r="I37" s="822" t="s">
        <v>665</v>
      </c>
    </row>
    <row r="38" spans="1:9" s="267" customFormat="1">
      <c r="A38" s="367" t="s">
        <v>119</v>
      </c>
      <c r="B38" s="368">
        <v>159.45869999999999</v>
      </c>
      <c r="C38" s="369">
        <v>158.96449999999999</v>
      </c>
      <c r="D38" s="368">
        <v>165.50129999999999</v>
      </c>
      <c r="E38" s="823">
        <v>6.5367999999999995</v>
      </c>
      <c r="F38" s="824">
        <v>-3.4163138480547972E-2</v>
      </c>
      <c r="G38" s="761">
        <v>-3.669307435514213E-2</v>
      </c>
      <c r="H38" s="761">
        <v>5.4103740095799546E-2</v>
      </c>
      <c r="I38" s="761">
        <v>6.3938491221576355E-2</v>
      </c>
    </row>
    <row r="39" spans="1:9" s="267" customFormat="1">
      <c r="A39" s="367" t="s">
        <v>122</v>
      </c>
      <c r="B39" s="368">
        <v>167.8724</v>
      </c>
      <c r="C39" s="369">
        <v>167.68799999999999</v>
      </c>
      <c r="D39" s="368">
        <v>176.39340000000001</v>
      </c>
      <c r="E39" s="823">
        <v>8.7054000000000258</v>
      </c>
      <c r="F39" s="824">
        <v>-4.5871079911630419E-2</v>
      </c>
      <c r="G39" s="761">
        <v>-4.7548694206623332E-2</v>
      </c>
      <c r="H39" s="761">
        <v>6.8451998314636109E-2</v>
      </c>
      <c r="I39" s="761">
        <v>7.1229740935150776E-2</v>
      </c>
    </row>
    <row r="40" spans="1:9" s="267" customFormat="1">
      <c r="A40" s="367" t="s">
        <v>125</v>
      </c>
      <c r="B40" s="368">
        <v>180.12960000000001</v>
      </c>
      <c r="C40" s="369">
        <v>179.40450000000001</v>
      </c>
      <c r="D40" s="368">
        <v>190.86330000000001</v>
      </c>
      <c r="E40" s="823">
        <v>11.458799999999997</v>
      </c>
      <c r="F40" s="824">
        <v>-5.2808426884462079E-2</v>
      </c>
      <c r="G40" s="761">
        <v>-4.8149083657170078E-2</v>
      </c>
      <c r="H40" s="761">
        <v>7.8254914801330955E-2</v>
      </c>
      <c r="I40" s="761">
        <v>8.1303977563414342E-2</v>
      </c>
    </row>
    <row r="41" spans="1:9" s="267" customFormat="1">
      <c r="A41" s="367" t="s">
        <v>128</v>
      </c>
      <c r="B41" s="368">
        <v>163.6523</v>
      </c>
      <c r="C41" s="369">
        <v>162.53110000000001</v>
      </c>
      <c r="D41" s="368">
        <v>168.8347</v>
      </c>
      <c r="E41" s="823">
        <v>6.3035999999999888</v>
      </c>
      <c r="F41" s="824">
        <v>-2.6224045650498851E-2</v>
      </c>
      <c r="G41" s="761">
        <v>-2.9094136499199341E-2</v>
      </c>
      <c r="H41" s="761">
        <v>5.702015576376307E-2</v>
      </c>
      <c r="I41" s="761">
        <v>6.7613270313089613E-2</v>
      </c>
    </row>
    <row r="42" spans="1:9" s="267" customFormat="1">
      <c r="A42" s="716" t="s">
        <v>131</v>
      </c>
      <c r="B42" s="717">
        <v>166.91031976618621</v>
      </c>
      <c r="C42" s="718">
        <v>166.26198413989937</v>
      </c>
      <c r="D42" s="717">
        <v>174.27372616957126</v>
      </c>
      <c r="E42" s="825">
        <v>8.0117420296718933</v>
      </c>
      <c r="F42" s="826">
        <v>-3.9177592333036637E-2</v>
      </c>
      <c r="G42" s="807">
        <v>-3.8983269745101912E-2</v>
      </c>
      <c r="H42" s="807">
        <v>6.8751180162734515E-2</v>
      </c>
      <c r="I42" s="807">
        <v>7.0412269762251345E-2</v>
      </c>
    </row>
    <row r="43" spans="1:9" s="267" customFormat="1">
      <c r="A43" s="367" t="s">
        <v>120</v>
      </c>
      <c r="B43" s="368">
        <v>271.03149999999999</v>
      </c>
      <c r="C43" s="369">
        <v>270.5684</v>
      </c>
      <c r="D43" s="368">
        <v>279.47550000000001</v>
      </c>
      <c r="E43" s="823">
        <v>8.907100000000014</v>
      </c>
      <c r="F43" s="824">
        <v>-2.8926737633959365E-2</v>
      </c>
      <c r="G43" s="762">
        <v>-3.3521495407086266E-2</v>
      </c>
      <c r="H43" s="762">
        <v>1.7431722687103912E-2</v>
      </c>
      <c r="I43" s="762">
        <v>5.152199690196424E-2</v>
      </c>
    </row>
    <row r="44" spans="1:9" s="267" customFormat="1">
      <c r="A44" s="367" t="s">
        <v>123</v>
      </c>
      <c r="B44" s="368">
        <v>299.70760000000001</v>
      </c>
      <c r="C44" s="369">
        <v>299.16800000000001</v>
      </c>
      <c r="D44" s="368">
        <v>311.5274</v>
      </c>
      <c r="E44" s="823">
        <v>12.359399999999994</v>
      </c>
      <c r="F44" s="824">
        <v>-3.6553152982285786E-2</v>
      </c>
      <c r="G44" s="762">
        <v>-3.4959842532108487E-2</v>
      </c>
      <c r="H44" s="762">
        <v>4.7738539754499154E-2</v>
      </c>
      <c r="I44" s="762">
        <v>5.6864096083812932E-2</v>
      </c>
    </row>
    <row r="45" spans="1:9" s="267" customFormat="1">
      <c r="A45" s="367" t="s">
        <v>126</v>
      </c>
      <c r="B45" s="368">
        <v>266.35469999999998</v>
      </c>
      <c r="C45" s="369">
        <v>266.35469999999998</v>
      </c>
      <c r="D45" s="368">
        <v>279.39490000000001</v>
      </c>
      <c r="E45" s="823">
        <v>13.040200000000027</v>
      </c>
      <c r="F45" s="824">
        <v>-4.488135724500375E-2</v>
      </c>
      <c r="G45" s="762">
        <v>-4.9146495969430437E-2</v>
      </c>
      <c r="H45" s="762">
        <v>2.3928402007917571E-2</v>
      </c>
      <c r="I45" s="762">
        <v>5.0600178015681063E-2</v>
      </c>
    </row>
    <row r="46" spans="1:9" s="267" customFormat="1">
      <c r="A46" s="367" t="s">
        <v>129</v>
      </c>
      <c r="B46" s="368">
        <v>285.31529999999998</v>
      </c>
      <c r="C46" s="369">
        <v>283.2878</v>
      </c>
      <c r="D46" s="368">
        <v>289.35469999999998</v>
      </c>
      <c r="E46" s="823">
        <v>6.0668999999999755</v>
      </c>
      <c r="F46" s="824">
        <v>-1.177151498421114E-2</v>
      </c>
      <c r="G46" s="762">
        <v>-1.2615214669404851E-2</v>
      </c>
      <c r="H46" s="762">
        <v>3.4483096190891516E-2</v>
      </c>
      <c r="I46" s="762">
        <v>5.4246695465701045E-2</v>
      </c>
    </row>
    <row r="47" spans="1:9" s="267" customFormat="1">
      <c r="A47" s="716" t="s">
        <v>132</v>
      </c>
      <c r="B47" s="717">
        <v>278.82039977741874</v>
      </c>
      <c r="C47" s="718">
        <v>277.97204833838612</v>
      </c>
      <c r="D47" s="717">
        <v>287.2139922411431</v>
      </c>
      <c r="E47" s="825">
        <v>9.2419439027569865</v>
      </c>
      <c r="F47" s="826">
        <v>-2.7554404485501283E-2</v>
      </c>
      <c r="G47" s="807">
        <v>-2.988393193588168E-2</v>
      </c>
      <c r="H47" s="807">
        <v>2.8908924794773805E-2</v>
      </c>
      <c r="I47" s="807">
        <v>5.3024212447033259E-2</v>
      </c>
    </row>
    <row r="48" spans="1:9" s="267" customFormat="1">
      <c r="A48" s="367" t="s">
        <v>121</v>
      </c>
      <c r="B48" s="368">
        <v>130.96809999999999</v>
      </c>
      <c r="C48" s="369">
        <v>130.96809999999999</v>
      </c>
      <c r="D48" s="368">
        <v>133.46010000000001</v>
      </c>
      <c r="E48" s="823">
        <v>2.4920000000000186</v>
      </c>
      <c r="F48" s="824">
        <v>-1.8784734865001429E-2</v>
      </c>
      <c r="G48" s="762">
        <v>-2.2638518765060511E-2</v>
      </c>
      <c r="H48" s="762">
        <v>-2.0112048674135741E-2</v>
      </c>
      <c r="I48" s="762">
        <v>3.6483466835829592E-2</v>
      </c>
    </row>
    <row r="49" spans="1:9" s="267" customFormat="1">
      <c r="A49" s="367" t="s">
        <v>124</v>
      </c>
      <c r="B49" s="368">
        <v>139.22300000000001</v>
      </c>
      <c r="C49" s="369">
        <v>139.22300000000001</v>
      </c>
      <c r="D49" s="368">
        <v>142.42760000000001</v>
      </c>
      <c r="E49" s="823">
        <v>3.2045999999999992</v>
      </c>
      <c r="F49" s="824">
        <v>-2.2517010098286772E-2</v>
      </c>
      <c r="G49" s="762">
        <v>-2.6117698575862436E-2</v>
      </c>
      <c r="H49" s="762">
        <v>-2.2123607880156881E-2</v>
      </c>
      <c r="I49" s="762">
        <v>4.4932530809602911E-2</v>
      </c>
    </row>
    <row r="50" spans="1:9" s="267" customFormat="1">
      <c r="A50" s="367" t="s">
        <v>127</v>
      </c>
      <c r="B50" s="368">
        <v>133.6387</v>
      </c>
      <c r="C50" s="369">
        <v>133.6387</v>
      </c>
      <c r="D50" s="368">
        <v>137.6557</v>
      </c>
      <c r="E50" s="823">
        <v>4.0169999999999959</v>
      </c>
      <c r="F50" s="824">
        <v>-2.9256957398464789E-2</v>
      </c>
      <c r="G50" s="762">
        <v>-3.652849852997786E-2</v>
      </c>
      <c r="H50" s="762">
        <v>-3.4541973703221984E-2</v>
      </c>
      <c r="I50" s="762">
        <v>3.9266212059940075E-2</v>
      </c>
    </row>
    <row r="51" spans="1:9" s="267" customFormat="1">
      <c r="A51" s="367" t="s">
        <v>130</v>
      </c>
      <c r="B51" s="368">
        <v>139.01519999999999</v>
      </c>
      <c r="C51" s="369">
        <v>139.01519999999999</v>
      </c>
      <c r="D51" s="368">
        <v>140.87979999999999</v>
      </c>
      <c r="E51" s="823">
        <v>1.8645999999999958</v>
      </c>
      <c r="F51" s="1040">
        <v>-1.3266214380320829E-2</v>
      </c>
      <c r="G51" s="762">
        <v>-1.5805567099499762E-2</v>
      </c>
      <c r="H51" s="762">
        <v>-1.2869636349692848E-2</v>
      </c>
      <c r="I51" s="762">
        <v>4.4725239941742601E-2</v>
      </c>
    </row>
    <row r="52" spans="1:9" s="267" customFormat="1">
      <c r="A52" s="716" t="s">
        <v>133</v>
      </c>
      <c r="B52" s="717">
        <v>134.94415373279548</v>
      </c>
      <c r="C52" s="718">
        <v>134.94415373279548</v>
      </c>
      <c r="D52" s="717">
        <v>137.55317734941175</v>
      </c>
      <c r="E52" s="825">
        <v>2.6090236166162697</v>
      </c>
      <c r="F52" s="826">
        <v>-1.9043548046059788E-2</v>
      </c>
      <c r="G52" s="807">
        <v>-2.2992413652914045E-2</v>
      </c>
      <c r="H52" s="807">
        <v>-2.0296914216073603E-2</v>
      </c>
      <c r="I52" s="807">
        <v>4.0608976929690899E-2</v>
      </c>
    </row>
    <row r="53" spans="1:9" s="267" customFormat="1" ht="12.75" customHeight="1">
      <c r="A53" s="23" t="s">
        <v>572</v>
      </c>
      <c r="G53" s="759"/>
      <c r="H53" s="759"/>
      <c r="I53" s="759"/>
    </row>
    <row r="54" spans="1:9" s="267" customFormat="1" ht="25.5" customHeight="1">
      <c r="A54" s="1088" t="s">
        <v>134</v>
      </c>
      <c r="B54" s="1088"/>
      <c r="C54" s="1088"/>
      <c r="D54" s="1088"/>
      <c r="E54" s="1088"/>
      <c r="F54" s="1088"/>
      <c r="G54" s="1088"/>
      <c r="H54" s="1088"/>
      <c r="I54" s="1088"/>
    </row>
    <row r="55" spans="1:9" s="267" customFormat="1" ht="20.25" customHeight="1">
      <c r="A55" s="1087" t="s">
        <v>179</v>
      </c>
      <c r="B55" s="1087"/>
      <c r="C55" s="1087"/>
      <c r="D55" s="1087"/>
      <c r="E55" s="1087"/>
      <c r="F55" s="1087"/>
      <c r="G55" s="1087"/>
      <c r="H55" s="1087"/>
      <c r="I55" s="1087"/>
    </row>
    <row r="56" spans="1:9" s="267" customFormat="1" ht="12.75" customHeight="1">
      <c r="A56" s="181" t="s">
        <v>135</v>
      </c>
      <c r="B56" s="181"/>
      <c r="C56" s="181"/>
      <c r="D56" s="181"/>
      <c r="E56" s="181"/>
    </row>
    <row r="57" spans="1:9" s="267" customFormat="1">
      <c r="A57" s="569" t="s">
        <v>981</v>
      </c>
      <c r="B57" s="182"/>
      <c r="C57" s="182"/>
      <c r="D57" s="182"/>
      <c r="E57" s="182"/>
      <c r="F57" s="140"/>
    </row>
    <row r="58" spans="1:9" s="267" customFormat="1" ht="12.75" customHeight="1">
      <c r="F58" s="182"/>
    </row>
    <row r="59" spans="1:9" s="267" customFormat="1" ht="12.75" customHeight="1">
      <c r="A59" s="181"/>
    </row>
    <row r="60" spans="1:9" s="267" customFormat="1" ht="12.75" customHeight="1">
      <c r="A60" s="627" t="s">
        <v>83</v>
      </c>
    </row>
    <row r="61" spans="1:9" s="267" customFormat="1" ht="12.75" customHeight="1"/>
    <row r="62" spans="1:9" s="267" customFormat="1" ht="12.75" customHeight="1"/>
    <row r="63" spans="1:9" s="267" customFormat="1" ht="12.75" customHeight="1">
      <c r="I63" s="68" t="s">
        <v>841</v>
      </c>
    </row>
  </sheetData>
  <mergeCells count="11">
    <mergeCell ref="B35:E35"/>
    <mergeCell ref="F35:I35"/>
    <mergeCell ref="A36:A37"/>
    <mergeCell ref="A55:I55"/>
    <mergeCell ref="A54:I54"/>
    <mergeCell ref="A4:A8"/>
    <mergeCell ref="B6:C6"/>
    <mergeCell ref="D6:E6"/>
    <mergeCell ref="B5:C5"/>
    <mergeCell ref="D5:E5"/>
    <mergeCell ref="B4:E4"/>
  </mergeCells>
  <hyperlinks>
    <hyperlink ref="A60" location="'2 Sadržaj'!A1" display="Sadržaj / Contents"/>
  </hyperlinks>
  <pageMargins left="0.7" right="0.7" top="0.75" bottom="0.75" header="0.3" footer="0.3"/>
  <pageSetup paperSize="9" scale="67"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I54"/>
  <sheetViews>
    <sheetView showGridLines="0" zoomScaleNormal="100" workbookViewId="0"/>
  </sheetViews>
  <sheetFormatPr defaultRowHeight="15"/>
  <cols>
    <col min="1" max="1" width="16.85546875" customWidth="1"/>
    <col min="2" max="2" width="6.5703125" bestFit="1" customWidth="1"/>
    <col min="3" max="3" width="6.140625" bestFit="1" customWidth="1"/>
    <col min="4" max="4" width="6.42578125" bestFit="1" customWidth="1"/>
    <col min="5" max="5" width="6.140625" bestFit="1" customWidth="1"/>
    <col min="6" max="6" width="6.42578125" bestFit="1" customWidth="1"/>
    <col min="7" max="7" width="6.140625" bestFit="1" customWidth="1"/>
    <col min="8" max="8" width="6.42578125" bestFit="1" customWidth="1"/>
    <col min="9" max="9" width="6.140625" bestFit="1" customWidth="1"/>
    <col min="10" max="10" width="7.85546875" bestFit="1" customWidth="1"/>
    <col min="11" max="11" width="6.140625" bestFit="1" customWidth="1"/>
    <col min="12" max="12" width="8.85546875" bestFit="1" customWidth="1"/>
    <col min="13" max="13" width="6.140625" bestFit="1" customWidth="1"/>
    <col min="14" max="14" width="8.85546875" bestFit="1" customWidth="1"/>
    <col min="15" max="15" width="6.140625" bestFit="1" customWidth="1"/>
    <col min="16" max="16" width="8.85546875" customWidth="1"/>
    <col min="17" max="17" width="6.140625" bestFit="1" customWidth="1"/>
    <col min="18" max="18" width="8.85546875" bestFit="1" customWidth="1"/>
    <col min="19" max="19" width="6.140625" bestFit="1" customWidth="1"/>
    <col min="20" max="20" width="9.570312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7.85546875" bestFit="1" customWidth="1"/>
    <col min="31" max="31" width="6.140625" bestFit="1" customWidth="1"/>
    <col min="32" max="32" width="9.5703125" bestFit="1" customWidth="1"/>
    <col min="33" max="33" width="6.140625" bestFit="1" customWidth="1"/>
    <col min="34" max="34" width="10.140625" bestFit="1" customWidth="1"/>
  </cols>
  <sheetData>
    <row r="1" spans="1:35" ht="12.75" customHeight="1">
      <c r="A1" s="153" t="s">
        <v>683</v>
      </c>
      <c r="AG1" s="140" t="str">
        <f>Naslovnica!A20</f>
        <v>Veljača 2022.</v>
      </c>
    </row>
    <row r="2" spans="1:35" ht="12.75" customHeight="1">
      <c r="A2" s="564" t="s">
        <v>970</v>
      </c>
      <c r="AG2" s="542" t="str">
        <f>Naslovnica!A24</f>
        <v>February 2022</v>
      </c>
    </row>
    <row r="3" spans="1:35" ht="12.75" customHeight="1">
      <c r="A3" s="67"/>
      <c r="AG3" s="66"/>
    </row>
    <row r="4" spans="1:35" ht="12.75" customHeight="1">
      <c r="I4" s="180"/>
      <c r="J4" s="180"/>
      <c r="K4" s="180"/>
      <c r="AG4" s="14" t="s">
        <v>549</v>
      </c>
    </row>
    <row r="5" spans="1:35" ht="15" customHeight="1">
      <c r="A5" s="719" t="s">
        <v>136</v>
      </c>
      <c r="B5" s="1091" t="s">
        <v>591</v>
      </c>
      <c r="C5" s="1091"/>
      <c r="D5" s="1091"/>
      <c r="E5" s="1091"/>
      <c r="F5" s="1091"/>
      <c r="G5" s="1091"/>
      <c r="H5" s="1091"/>
      <c r="I5" s="1091"/>
      <c r="J5" s="1089" t="s">
        <v>585</v>
      </c>
      <c r="K5" s="1089"/>
      <c r="L5" s="1091" t="s">
        <v>590</v>
      </c>
      <c r="M5" s="1091"/>
      <c r="N5" s="1091"/>
      <c r="O5" s="1091"/>
      <c r="P5" s="1091"/>
      <c r="Q5" s="1091"/>
      <c r="R5" s="1091"/>
      <c r="S5" s="1091"/>
      <c r="T5" s="1089" t="s">
        <v>586</v>
      </c>
      <c r="U5" s="1089"/>
      <c r="V5" s="1091" t="s">
        <v>589</v>
      </c>
      <c r="W5" s="1091"/>
      <c r="X5" s="1091"/>
      <c r="Y5" s="1091"/>
      <c r="Z5" s="1091"/>
      <c r="AA5" s="1091"/>
      <c r="AB5" s="1091"/>
      <c r="AC5" s="1091"/>
      <c r="AD5" s="1089" t="s">
        <v>587</v>
      </c>
      <c r="AE5" s="1089"/>
      <c r="AF5" s="1090" t="s">
        <v>588</v>
      </c>
      <c r="AG5" s="1090"/>
    </row>
    <row r="6" spans="1:35" ht="22.5" customHeight="1">
      <c r="A6" s="1092" t="s">
        <v>592</v>
      </c>
      <c r="B6" s="1086" t="s">
        <v>137</v>
      </c>
      <c r="C6" s="1086"/>
      <c r="D6" s="1086" t="s">
        <v>138</v>
      </c>
      <c r="E6" s="1086"/>
      <c r="F6" s="1086" t="s">
        <v>139</v>
      </c>
      <c r="G6" s="1086"/>
      <c r="H6" s="1086" t="s">
        <v>140</v>
      </c>
      <c r="I6" s="1086"/>
      <c r="J6" s="1089"/>
      <c r="K6" s="1089"/>
      <c r="L6" s="1086" t="s">
        <v>137</v>
      </c>
      <c r="M6" s="1086"/>
      <c r="N6" s="1086" t="s">
        <v>138</v>
      </c>
      <c r="O6" s="1086"/>
      <c r="P6" s="1086" t="s">
        <v>139</v>
      </c>
      <c r="Q6" s="1086"/>
      <c r="R6" s="1086" t="s">
        <v>140</v>
      </c>
      <c r="S6" s="1086"/>
      <c r="T6" s="1089"/>
      <c r="U6" s="1089"/>
      <c r="V6" s="1086" t="s">
        <v>137</v>
      </c>
      <c r="W6" s="1086"/>
      <c r="X6" s="1086" t="s">
        <v>138</v>
      </c>
      <c r="Y6" s="1086"/>
      <c r="Z6" s="1086" t="s">
        <v>139</v>
      </c>
      <c r="AA6" s="1086"/>
      <c r="AB6" s="1086" t="s">
        <v>140</v>
      </c>
      <c r="AC6" s="1086"/>
      <c r="AD6" s="1089"/>
      <c r="AE6" s="1089"/>
      <c r="AF6" s="1090"/>
      <c r="AG6" s="1090"/>
    </row>
    <row r="7" spans="1:35">
      <c r="A7" s="1092"/>
      <c r="B7" s="719" t="s">
        <v>31</v>
      </c>
      <c r="C7" s="719" t="s">
        <v>32</v>
      </c>
      <c r="D7" s="719" t="s">
        <v>31</v>
      </c>
      <c r="E7" s="719" t="s">
        <v>32</v>
      </c>
      <c r="F7" s="719" t="s">
        <v>31</v>
      </c>
      <c r="G7" s="719" t="s">
        <v>32</v>
      </c>
      <c r="H7" s="719" t="s">
        <v>31</v>
      </c>
      <c r="I7" s="719" t="s">
        <v>32</v>
      </c>
      <c r="J7" s="719" t="s">
        <v>31</v>
      </c>
      <c r="K7" s="719" t="s">
        <v>32</v>
      </c>
      <c r="L7" s="719" t="s">
        <v>31</v>
      </c>
      <c r="M7" s="719" t="s">
        <v>32</v>
      </c>
      <c r="N7" s="719" t="s">
        <v>31</v>
      </c>
      <c r="O7" s="719" t="s">
        <v>32</v>
      </c>
      <c r="P7" s="719" t="s">
        <v>31</v>
      </c>
      <c r="Q7" s="719" t="s">
        <v>32</v>
      </c>
      <c r="R7" s="719" t="s">
        <v>31</v>
      </c>
      <c r="S7" s="719" t="s">
        <v>32</v>
      </c>
      <c r="T7" s="719" t="s">
        <v>31</v>
      </c>
      <c r="U7" s="719" t="s">
        <v>32</v>
      </c>
      <c r="V7" s="719" t="s">
        <v>31</v>
      </c>
      <c r="W7" s="719" t="s">
        <v>32</v>
      </c>
      <c r="X7" s="719" t="s">
        <v>31</v>
      </c>
      <c r="Y7" s="719" t="s">
        <v>32</v>
      </c>
      <c r="Z7" s="719" t="s">
        <v>31</v>
      </c>
      <c r="AA7" s="719" t="s">
        <v>32</v>
      </c>
      <c r="AB7" s="719" t="s">
        <v>31</v>
      </c>
      <c r="AC7" s="719" t="s">
        <v>32</v>
      </c>
      <c r="AD7" s="719" t="s">
        <v>31</v>
      </c>
      <c r="AE7" s="719" t="s">
        <v>32</v>
      </c>
      <c r="AF7" s="719" t="s">
        <v>31</v>
      </c>
      <c r="AG7" s="719" t="s">
        <v>32</v>
      </c>
    </row>
    <row r="8" spans="1:35">
      <c r="A8" s="1092"/>
      <c r="B8" s="720" t="s">
        <v>29</v>
      </c>
      <c r="C8" s="720" t="s">
        <v>30</v>
      </c>
      <c r="D8" s="720" t="s">
        <v>29</v>
      </c>
      <c r="E8" s="720" t="s">
        <v>30</v>
      </c>
      <c r="F8" s="720" t="s">
        <v>29</v>
      </c>
      <c r="G8" s="720" t="s">
        <v>30</v>
      </c>
      <c r="H8" s="720" t="s">
        <v>29</v>
      </c>
      <c r="I8" s="720" t="s">
        <v>30</v>
      </c>
      <c r="J8" s="720" t="s">
        <v>29</v>
      </c>
      <c r="K8" s="720" t="s">
        <v>30</v>
      </c>
      <c r="L8" s="720" t="s">
        <v>29</v>
      </c>
      <c r="M8" s="720" t="s">
        <v>30</v>
      </c>
      <c r="N8" s="720" t="s">
        <v>29</v>
      </c>
      <c r="O8" s="720" t="s">
        <v>30</v>
      </c>
      <c r="P8" s="720" t="s">
        <v>29</v>
      </c>
      <c r="Q8" s="720" t="s">
        <v>30</v>
      </c>
      <c r="R8" s="720" t="s">
        <v>29</v>
      </c>
      <c r="S8" s="720" t="s">
        <v>30</v>
      </c>
      <c r="T8" s="720" t="s">
        <v>29</v>
      </c>
      <c r="U8" s="720" t="s">
        <v>30</v>
      </c>
      <c r="V8" s="720" t="s">
        <v>29</v>
      </c>
      <c r="W8" s="720" t="s">
        <v>30</v>
      </c>
      <c r="X8" s="720" t="s">
        <v>29</v>
      </c>
      <c r="Y8" s="720" t="s">
        <v>30</v>
      </c>
      <c r="Z8" s="720" t="s">
        <v>29</v>
      </c>
      <c r="AA8" s="720" t="s">
        <v>30</v>
      </c>
      <c r="AB8" s="720" t="s">
        <v>29</v>
      </c>
      <c r="AC8" s="720" t="s">
        <v>30</v>
      </c>
      <c r="AD8" s="720" t="s">
        <v>29</v>
      </c>
      <c r="AE8" s="720" t="s">
        <v>30</v>
      </c>
      <c r="AF8" s="720" t="s">
        <v>29</v>
      </c>
      <c r="AG8" s="720" t="s">
        <v>30</v>
      </c>
    </row>
    <row r="9" spans="1:35" ht="18">
      <c r="A9" s="370" t="s">
        <v>439</v>
      </c>
      <c r="B9" s="371">
        <v>11759.28528</v>
      </c>
      <c r="C9" s="372">
        <v>2.4349333369457681E-2</v>
      </c>
      <c r="D9" s="371">
        <v>13413.29567</v>
      </c>
      <c r="E9" s="372">
        <v>5.0269623654980021E-2</v>
      </c>
      <c r="F9" s="371">
        <v>21912.197889999999</v>
      </c>
      <c r="G9" s="372">
        <v>6.3919044443899509E-2</v>
      </c>
      <c r="H9" s="371">
        <v>31909.119200000001</v>
      </c>
      <c r="I9" s="372">
        <v>8.7380709392565134E-2</v>
      </c>
      <c r="J9" s="371">
        <v>78993.89804</v>
      </c>
      <c r="K9" s="372">
        <v>5.4188807456757013E-2</v>
      </c>
      <c r="L9" s="371">
        <v>218376.81596000001</v>
      </c>
      <c r="M9" s="372">
        <v>4.8891528748469292E-3</v>
      </c>
      <c r="N9" s="371">
        <v>301926.96536999999</v>
      </c>
      <c r="O9" s="372">
        <v>1.7051336860150024E-2</v>
      </c>
      <c r="P9" s="371">
        <v>772965.70250999997</v>
      </c>
      <c r="Q9" s="372">
        <v>3.7329585963170334E-2</v>
      </c>
      <c r="R9" s="371">
        <v>401954.79</v>
      </c>
      <c r="S9" s="372">
        <v>1.1054208548431746E-2</v>
      </c>
      <c r="T9" s="371">
        <v>1695224.2738399999</v>
      </c>
      <c r="U9" s="372">
        <v>1.4192963418495337E-2</v>
      </c>
      <c r="V9" s="371">
        <v>86373.53512</v>
      </c>
      <c r="W9" s="372">
        <v>2.3782987756227295E-2</v>
      </c>
      <c r="X9" s="371">
        <v>39735.170659999996</v>
      </c>
      <c r="Y9" s="372">
        <v>3.9778230393919131E-2</v>
      </c>
      <c r="Z9" s="371">
        <v>30264.934559999998</v>
      </c>
      <c r="AA9" s="372">
        <v>2.0356346665920635E-2</v>
      </c>
      <c r="AB9" s="371">
        <v>254353.16719000001</v>
      </c>
      <c r="AC9" s="372">
        <v>8.5530104684650041E-2</v>
      </c>
      <c r="AD9" s="371">
        <v>410726.80752999999</v>
      </c>
      <c r="AE9" s="372">
        <v>4.5178234569880384E-2</v>
      </c>
      <c r="AF9" s="371">
        <v>2184944.9794099997</v>
      </c>
      <c r="AG9" s="372">
        <v>1.6808538073719438E-2</v>
      </c>
    </row>
    <row r="10" spans="1:35" ht="18">
      <c r="A10" s="370" t="s">
        <v>440</v>
      </c>
      <c r="B10" s="373">
        <v>343.23945000000003</v>
      </c>
      <c r="C10" s="374">
        <v>7.1072787117545824E-4</v>
      </c>
      <c r="D10" s="373">
        <v>705.18756999999994</v>
      </c>
      <c r="E10" s="374">
        <v>2.6428638138019868E-3</v>
      </c>
      <c r="F10" s="373">
        <v>289.20936999999998</v>
      </c>
      <c r="G10" s="374">
        <v>8.4363908483404894E-4</v>
      </c>
      <c r="H10" s="373">
        <v>836.28370999999993</v>
      </c>
      <c r="I10" s="374">
        <v>2.2900996851472548E-3</v>
      </c>
      <c r="J10" s="373">
        <v>2173.9201000000003</v>
      </c>
      <c r="K10" s="374">
        <v>1.4912814869019715E-3</v>
      </c>
      <c r="L10" s="373">
        <v>184825.80254</v>
      </c>
      <c r="M10" s="374">
        <v>4.1379923956756087E-3</v>
      </c>
      <c r="N10" s="373">
        <v>20773.2143</v>
      </c>
      <c r="O10" s="374">
        <v>1.1731680681893166E-3</v>
      </c>
      <c r="P10" s="373">
        <v>11659.103439999999</v>
      </c>
      <c r="Q10" s="374">
        <v>5.6306444477896382E-4</v>
      </c>
      <c r="R10" s="373">
        <v>14334.562539999999</v>
      </c>
      <c r="S10" s="374">
        <v>3.9421658283434678E-4</v>
      </c>
      <c r="T10" s="373">
        <v>231592.68281999999</v>
      </c>
      <c r="U10" s="372">
        <v>1.9389685046273045E-3</v>
      </c>
      <c r="V10" s="373">
        <v>5800.0469699999994</v>
      </c>
      <c r="W10" s="374">
        <v>1.5970452741271707E-3</v>
      </c>
      <c r="X10" s="373">
        <v>41.394500000000001</v>
      </c>
      <c r="Y10" s="374">
        <v>4.1439357896068129E-5</v>
      </c>
      <c r="Z10" s="373">
        <v>1.7615999999999998</v>
      </c>
      <c r="AA10" s="374">
        <v>1.1848609887324929E-6</v>
      </c>
      <c r="AB10" s="373">
        <v>1.03E-2</v>
      </c>
      <c r="AC10" s="374">
        <v>3.4635309950507698E-9</v>
      </c>
      <c r="AD10" s="373">
        <v>5843.2133699999995</v>
      </c>
      <c r="AE10" s="374">
        <v>6.4272908276735588E-4</v>
      </c>
      <c r="AF10" s="373">
        <v>239609.81628999999</v>
      </c>
      <c r="AG10" s="372">
        <v>1.8432915967682294E-3</v>
      </c>
    </row>
    <row r="11" spans="1:35" ht="27">
      <c r="A11" s="370" t="s">
        <v>441</v>
      </c>
      <c r="B11" s="373">
        <v>473552.46717000002</v>
      </c>
      <c r="C11" s="374">
        <v>0.98056018001899303</v>
      </c>
      <c r="D11" s="373">
        <v>254301.43124000001</v>
      </c>
      <c r="E11" s="374">
        <v>0.95305714254471363</v>
      </c>
      <c r="F11" s="373">
        <v>322001.00205000001</v>
      </c>
      <c r="G11" s="374">
        <v>0.93929401625233899</v>
      </c>
      <c r="H11" s="373">
        <v>333193.47031</v>
      </c>
      <c r="I11" s="374">
        <v>0.91242511641181223</v>
      </c>
      <c r="J11" s="373">
        <v>1383048.3707700002</v>
      </c>
      <c r="K11" s="374">
        <v>0.94875355852279708</v>
      </c>
      <c r="L11" s="373">
        <v>44544327.117699996</v>
      </c>
      <c r="M11" s="374">
        <v>0.9972854674532684</v>
      </c>
      <c r="N11" s="373">
        <v>17446784.781169999</v>
      </c>
      <c r="O11" s="374">
        <v>0.98530783451456405</v>
      </c>
      <c r="P11" s="373">
        <v>19938537.688749999</v>
      </c>
      <c r="Q11" s="374">
        <v>0.96291123165645964</v>
      </c>
      <c r="R11" s="373">
        <v>35987407.693570003</v>
      </c>
      <c r="S11" s="374">
        <v>0.98969416376941255</v>
      </c>
      <c r="T11" s="373">
        <v>117917057.28118999</v>
      </c>
      <c r="U11" s="374">
        <v>0.98723956837731486</v>
      </c>
      <c r="V11" s="373">
        <v>3553299.3015100001</v>
      </c>
      <c r="W11" s="374">
        <v>0.97840239680609398</v>
      </c>
      <c r="X11" s="373">
        <v>960054.53387000004</v>
      </c>
      <c r="Y11" s="374">
        <v>0.96109491427077975</v>
      </c>
      <c r="Z11" s="373">
        <v>1469493.7441800002</v>
      </c>
      <c r="AA11" s="374">
        <v>0.9883888570988465</v>
      </c>
      <c r="AB11" s="373">
        <v>2727907.5276500001</v>
      </c>
      <c r="AC11" s="374">
        <v>0.91730022074253292</v>
      </c>
      <c r="AD11" s="373">
        <v>8710755.107210001</v>
      </c>
      <c r="AE11" s="374">
        <v>0.95814670554605219</v>
      </c>
      <c r="AF11" s="373">
        <v>128010860.75917</v>
      </c>
      <c r="AG11" s="374">
        <v>0.98477327676284232</v>
      </c>
    </row>
    <row r="12" spans="1:35" ht="18.75">
      <c r="A12" s="370" t="s">
        <v>442</v>
      </c>
      <c r="B12" s="375">
        <v>339459.64778</v>
      </c>
      <c r="C12" s="376">
        <v>0.70290123357513312</v>
      </c>
      <c r="D12" s="375">
        <v>168823.7965</v>
      </c>
      <c r="E12" s="376">
        <v>0.63270868866636509</v>
      </c>
      <c r="F12" s="375">
        <v>201429.06829</v>
      </c>
      <c r="G12" s="376">
        <v>0.5875792849697461</v>
      </c>
      <c r="H12" s="375">
        <v>206738.61794999999</v>
      </c>
      <c r="I12" s="376">
        <v>0.56613806799497934</v>
      </c>
      <c r="J12" s="375">
        <v>916451.13052000001</v>
      </c>
      <c r="K12" s="376">
        <v>0.62867379743848839</v>
      </c>
      <c r="L12" s="375">
        <v>35208950.565710001</v>
      </c>
      <c r="M12" s="376">
        <v>0.78827938360551808</v>
      </c>
      <c r="N12" s="375">
        <v>12865674.04311</v>
      </c>
      <c r="O12" s="376">
        <v>0.72658943123254605</v>
      </c>
      <c r="P12" s="375">
        <v>14625666.432219999</v>
      </c>
      <c r="Q12" s="376">
        <v>0.70633156241902972</v>
      </c>
      <c r="R12" s="375">
        <v>26589812.521220002</v>
      </c>
      <c r="S12" s="376">
        <v>0.73124973301914775</v>
      </c>
      <c r="T12" s="375">
        <v>89290103.562260002</v>
      </c>
      <c r="U12" s="376">
        <v>0.74756549504931569</v>
      </c>
      <c r="V12" s="375">
        <v>3413919.8188400003</v>
      </c>
      <c r="W12" s="376">
        <v>0.94002419999841991</v>
      </c>
      <c r="X12" s="375">
        <v>892338.23702999996</v>
      </c>
      <c r="Y12" s="376">
        <v>0.89330523544511098</v>
      </c>
      <c r="Z12" s="375">
        <v>1379438.65704</v>
      </c>
      <c r="AA12" s="376">
        <v>0.92781735415317701</v>
      </c>
      <c r="AB12" s="375">
        <v>2559087.2092199996</v>
      </c>
      <c r="AC12" s="376">
        <v>0.86053183186130511</v>
      </c>
      <c r="AD12" s="375">
        <v>8244783.9221299998</v>
      </c>
      <c r="AE12" s="376">
        <v>0.90689182002019864</v>
      </c>
      <c r="AF12" s="375">
        <v>98451338.614910007</v>
      </c>
      <c r="AG12" s="376">
        <v>0.75737516922014725</v>
      </c>
    </row>
    <row r="13" spans="1:35" ht="19.5">
      <c r="A13" s="377" t="s">
        <v>443</v>
      </c>
      <c r="B13" s="375">
        <v>136655.82003</v>
      </c>
      <c r="C13" s="376">
        <v>0.28296601702880725</v>
      </c>
      <c r="D13" s="375">
        <v>77337.054690000004</v>
      </c>
      <c r="E13" s="376">
        <v>0.28983962849235451</v>
      </c>
      <c r="F13" s="375">
        <v>103527.32801000001</v>
      </c>
      <c r="G13" s="376">
        <v>0.30199471150492396</v>
      </c>
      <c r="H13" s="375">
        <v>70156.989199999996</v>
      </c>
      <c r="I13" s="376">
        <v>0.19211960840155473</v>
      </c>
      <c r="J13" s="375">
        <v>387677.19193000003</v>
      </c>
      <c r="K13" s="376">
        <v>0.26594161359442392</v>
      </c>
      <c r="L13" s="375">
        <v>5488838.2084099995</v>
      </c>
      <c r="M13" s="376">
        <v>0.12288744566700212</v>
      </c>
      <c r="N13" s="375">
        <v>3172350.0542100002</v>
      </c>
      <c r="O13" s="376">
        <v>0.1791585900463088</v>
      </c>
      <c r="P13" s="375">
        <v>3388846.9746599998</v>
      </c>
      <c r="Q13" s="376">
        <v>0.16366088953987395</v>
      </c>
      <c r="R13" s="375">
        <v>3392218.2265400002</v>
      </c>
      <c r="S13" s="376">
        <v>9.3289814304649638E-2</v>
      </c>
      <c r="T13" s="375">
        <v>15442253.463819999</v>
      </c>
      <c r="U13" s="376">
        <v>0.12928751781890549</v>
      </c>
      <c r="V13" s="375">
        <v>0</v>
      </c>
      <c r="W13" s="376">
        <v>0</v>
      </c>
      <c r="X13" s="375">
        <v>0</v>
      </c>
      <c r="Y13" s="376">
        <v>0</v>
      </c>
      <c r="Z13" s="375">
        <v>0</v>
      </c>
      <c r="AA13" s="376">
        <v>0</v>
      </c>
      <c r="AB13" s="375">
        <v>0</v>
      </c>
      <c r="AC13" s="376">
        <v>0</v>
      </c>
      <c r="AD13" s="375">
        <v>0</v>
      </c>
      <c r="AE13" s="376">
        <v>0</v>
      </c>
      <c r="AF13" s="375">
        <v>15829930.655749999</v>
      </c>
      <c r="AG13" s="376">
        <v>0.12177789126907962</v>
      </c>
      <c r="AH13" s="135"/>
      <c r="AI13" s="77"/>
    </row>
    <row r="14" spans="1:35" ht="19.5">
      <c r="A14" s="377" t="s">
        <v>444</v>
      </c>
      <c r="B14" s="375">
        <v>156438.19216000001</v>
      </c>
      <c r="C14" s="376">
        <v>0.32392833424134099</v>
      </c>
      <c r="D14" s="375">
        <v>74667.176529999997</v>
      </c>
      <c r="E14" s="376">
        <v>0.27983360360407661</v>
      </c>
      <c r="F14" s="375">
        <v>94993.160209999987</v>
      </c>
      <c r="G14" s="376">
        <v>0.27710009100002048</v>
      </c>
      <c r="H14" s="375">
        <v>120413.62334000001</v>
      </c>
      <c r="I14" s="376">
        <v>0.32974359969103562</v>
      </c>
      <c r="J14" s="375">
        <v>446512.15223999997</v>
      </c>
      <c r="K14" s="376">
        <v>0.30630164664849768</v>
      </c>
      <c r="L14" s="375">
        <v>28257672.927480001</v>
      </c>
      <c r="M14" s="376">
        <v>0.63264995518195977</v>
      </c>
      <c r="N14" s="375">
        <v>8686490.3011499997</v>
      </c>
      <c r="O14" s="376">
        <v>0.49056987035200322</v>
      </c>
      <c r="P14" s="375">
        <v>10524794.39941</v>
      </c>
      <c r="Q14" s="376">
        <v>0.50828415284362038</v>
      </c>
      <c r="R14" s="375">
        <v>22055597.247499999</v>
      </c>
      <c r="S14" s="376">
        <v>0.60655371623779419</v>
      </c>
      <c r="T14" s="375">
        <v>69524554.875540003</v>
      </c>
      <c r="U14" s="376">
        <v>0.58208195768723625</v>
      </c>
      <c r="V14" s="375">
        <v>2833198.7482699999</v>
      </c>
      <c r="W14" s="376">
        <v>0.78012241883407019</v>
      </c>
      <c r="X14" s="375">
        <v>721328.84591999999</v>
      </c>
      <c r="Y14" s="376">
        <v>0.72211052692596023</v>
      </c>
      <c r="Z14" s="375">
        <v>1279792.0861099998</v>
      </c>
      <c r="AA14" s="376">
        <v>0.8607945711400512</v>
      </c>
      <c r="AB14" s="375">
        <v>2287842.2225000001</v>
      </c>
      <c r="AC14" s="376">
        <v>0.76932159703054259</v>
      </c>
      <c r="AD14" s="375">
        <v>7122161.9027999993</v>
      </c>
      <c r="AE14" s="376">
        <v>0.78340808340313117</v>
      </c>
      <c r="AF14" s="375">
        <v>77093228.93057999</v>
      </c>
      <c r="AG14" s="376">
        <v>0.59306961315590379</v>
      </c>
      <c r="AH14" s="135"/>
      <c r="AI14" s="77"/>
    </row>
    <row r="15" spans="1:35" ht="19.5">
      <c r="A15" s="377" t="s">
        <v>445</v>
      </c>
      <c r="B15" s="375">
        <v>0</v>
      </c>
      <c r="C15" s="376">
        <v>0</v>
      </c>
      <c r="D15" s="375">
        <v>0</v>
      </c>
      <c r="E15" s="376">
        <v>0</v>
      </c>
      <c r="F15" s="375">
        <v>1253.5077900000001</v>
      </c>
      <c r="G15" s="376">
        <v>3.656548765304358E-3</v>
      </c>
      <c r="H15" s="375">
        <v>0</v>
      </c>
      <c r="I15" s="376">
        <v>0</v>
      </c>
      <c r="J15" s="375">
        <v>1253.5077900000001</v>
      </c>
      <c r="K15" s="376">
        <v>8.5989037081648232E-4</v>
      </c>
      <c r="L15" s="375">
        <v>0</v>
      </c>
      <c r="M15" s="376">
        <v>0</v>
      </c>
      <c r="N15" s="375">
        <v>0</v>
      </c>
      <c r="O15" s="376">
        <v>0</v>
      </c>
      <c r="P15" s="375">
        <v>0</v>
      </c>
      <c r="Q15" s="376">
        <v>0</v>
      </c>
      <c r="R15" s="375">
        <v>0</v>
      </c>
      <c r="S15" s="376">
        <v>0</v>
      </c>
      <c r="T15" s="375">
        <v>0</v>
      </c>
      <c r="U15" s="376">
        <v>0</v>
      </c>
      <c r="V15" s="375">
        <v>0</v>
      </c>
      <c r="W15" s="376">
        <v>0</v>
      </c>
      <c r="X15" s="375">
        <v>0</v>
      </c>
      <c r="Y15" s="376">
        <v>0</v>
      </c>
      <c r="Z15" s="375">
        <v>1265.11472</v>
      </c>
      <c r="AA15" s="376">
        <v>8.5092250113489492E-4</v>
      </c>
      <c r="AB15" s="375">
        <v>0</v>
      </c>
      <c r="AC15" s="376">
        <v>0</v>
      </c>
      <c r="AD15" s="375">
        <v>1265.11472</v>
      </c>
      <c r="AE15" s="376">
        <v>1.3915733896622713E-4</v>
      </c>
      <c r="AF15" s="375">
        <v>2518.6225100000001</v>
      </c>
      <c r="AG15" s="376">
        <v>1.9375482106690554E-5</v>
      </c>
      <c r="AI15" s="77"/>
    </row>
    <row r="16" spans="1:35" ht="19.5">
      <c r="A16" s="377" t="s">
        <v>446</v>
      </c>
      <c r="B16" s="375">
        <v>8263.3129300000001</v>
      </c>
      <c r="C16" s="376">
        <v>1.7110407348559547E-2</v>
      </c>
      <c r="D16" s="375">
        <v>4349.7339800000009</v>
      </c>
      <c r="E16" s="376">
        <v>1.6301697625508201E-2</v>
      </c>
      <c r="F16" s="375">
        <v>1655.0722800000001</v>
      </c>
      <c r="G16" s="376">
        <v>4.8279336994973667E-3</v>
      </c>
      <c r="H16" s="375">
        <v>6991.8484100000005</v>
      </c>
      <c r="I16" s="376">
        <v>1.9146648022521369E-2</v>
      </c>
      <c r="J16" s="375">
        <v>21259.967600000004</v>
      </c>
      <c r="K16" s="376">
        <v>1.4584066863366203E-2</v>
      </c>
      <c r="L16" s="375">
        <v>419584.43409</v>
      </c>
      <c r="M16" s="376">
        <v>9.3939113140467344E-3</v>
      </c>
      <c r="N16" s="375">
        <v>413564.83325000003</v>
      </c>
      <c r="O16" s="376">
        <v>2.3356089697439811E-2</v>
      </c>
      <c r="P16" s="375">
        <v>397844.17883999995</v>
      </c>
      <c r="Q16" s="376">
        <v>1.9213476646801876E-2</v>
      </c>
      <c r="R16" s="375">
        <v>467517.78598000004</v>
      </c>
      <c r="S16" s="376">
        <v>1.2857264634970512E-2</v>
      </c>
      <c r="T16" s="375">
        <v>1698511.2321600001</v>
      </c>
      <c r="U16" s="376">
        <v>1.422048289182626E-2</v>
      </c>
      <c r="V16" s="375">
        <v>88846.894180000003</v>
      </c>
      <c r="W16" s="376">
        <v>2.4464028171662523E-2</v>
      </c>
      <c r="X16" s="375">
        <v>67207.875469999999</v>
      </c>
      <c r="Y16" s="376">
        <v>6.7280706495686821E-2</v>
      </c>
      <c r="Z16" s="375">
        <v>73007.852079999997</v>
      </c>
      <c r="AA16" s="376">
        <v>4.9105447207507036E-2</v>
      </c>
      <c r="AB16" s="375">
        <v>168307.24858000001</v>
      </c>
      <c r="AC16" s="376">
        <v>5.6595861373645112E-2</v>
      </c>
      <c r="AD16" s="375">
        <v>397369.87031000003</v>
      </c>
      <c r="AE16" s="376">
        <v>4.3709027223787576E-2</v>
      </c>
      <c r="AF16" s="375">
        <v>2117141.0700700004</v>
      </c>
      <c r="AG16" s="376">
        <v>1.6286930160280738E-2</v>
      </c>
      <c r="AI16" s="77"/>
    </row>
    <row r="17" spans="1:35" ht="19.5">
      <c r="A17" s="378" t="s">
        <v>447</v>
      </c>
      <c r="B17" s="375">
        <v>0</v>
      </c>
      <c r="C17" s="376">
        <v>0</v>
      </c>
      <c r="D17" s="375">
        <v>258.03508999999997</v>
      </c>
      <c r="E17" s="376">
        <v>9.6704994679945794E-4</v>
      </c>
      <c r="F17" s="375">
        <v>0</v>
      </c>
      <c r="G17" s="376">
        <v>0</v>
      </c>
      <c r="H17" s="375">
        <v>0</v>
      </c>
      <c r="I17" s="376">
        <v>0</v>
      </c>
      <c r="J17" s="375">
        <v>258.03508999999997</v>
      </c>
      <c r="K17" s="376">
        <v>1.7700878366600688E-4</v>
      </c>
      <c r="L17" s="375">
        <v>6626.3784800000003</v>
      </c>
      <c r="M17" s="376">
        <v>1.4835538861071243E-4</v>
      </c>
      <c r="N17" s="375">
        <v>17554.165590000001</v>
      </c>
      <c r="O17" s="376">
        <v>9.9137216977998794E-4</v>
      </c>
      <c r="P17" s="375">
        <v>18868.152329999997</v>
      </c>
      <c r="Q17" s="376">
        <v>9.1121806838488455E-4</v>
      </c>
      <c r="R17" s="375">
        <v>15569.969449999999</v>
      </c>
      <c r="S17" s="376">
        <v>4.2819166153738609E-4</v>
      </c>
      <c r="T17" s="375">
        <v>58618.665849999998</v>
      </c>
      <c r="U17" s="376">
        <v>4.9077434348287032E-4</v>
      </c>
      <c r="V17" s="375">
        <v>0</v>
      </c>
      <c r="W17" s="376">
        <v>0</v>
      </c>
      <c r="X17" s="375">
        <v>0</v>
      </c>
      <c r="Y17" s="376">
        <v>0</v>
      </c>
      <c r="Z17" s="375">
        <v>0</v>
      </c>
      <c r="AA17" s="376">
        <v>0</v>
      </c>
      <c r="AB17" s="375">
        <v>0</v>
      </c>
      <c r="AC17" s="376">
        <v>0</v>
      </c>
      <c r="AD17" s="375">
        <v>0</v>
      </c>
      <c r="AE17" s="376">
        <v>0</v>
      </c>
      <c r="AF17" s="375">
        <v>58876.700939999995</v>
      </c>
      <c r="AG17" s="376">
        <v>4.5293189473000499E-4</v>
      </c>
      <c r="AH17" s="135"/>
      <c r="AI17" s="77"/>
    </row>
    <row r="18" spans="1:35" ht="19.5">
      <c r="A18" s="378" t="s">
        <v>448</v>
      </c>
      <c r="B18" s="375">
        <v>0</v>
      </c>
      <c r="C18" s="376">
        <v>0</v>
      </c>
      <c r="D18" s="375">
        <v>3211.7938599999998</v>
      </c>
      <c r="E18" s="376">
        <v>1.2036987223109172E-2</v>
      </c>
      <c r="F18" s="375">
        <v>0</v>
      </c>
      <c r="G18" s="376">
        <v>0</v>
      </c>
      <c r="H18" s="375">
        <v>9176.1569999999992</v>
      </c>
      <c r="I18" s="376">
        <v>2.5128211879867631E-2</v>
      </c>
      <c r="J18" s="375">
        <v>12387.950859999999</v>
      </c>
      <c r="K18" s="376">
        <v>8.4979764335264014E-3</v>
      </c>
      <c r="L18" s="375">
        <v>115229.72184</v>
      </c>
      <c r="M18" s="376">
        <v>2.5798330437469211E-3</v>
      </c>
      <c r="N18" s="375">
        <v>125681.12676</v>
      </c>
      <c r="O18" s="376">
        <v>7.0978464170027757E-3</v>
      </c>
      <c r="P18" s="375">
        <v>295312.72698000004</v>
      </c>
      <c r="Q18" s="376">
        <v>1.4261825320348601E-2</v>
      </c>
      <c r="R18" s="375">
        <v>228921.76175000001</v>
      </c>
      <c r="S18" s="376">
        <v>6.2956057711338765E-3</v>
      </c>
      <c r="T18" s="375">
        <v>765145.33733000001</v>
      </c>
      <c r="U18" s="376">
        <v>6.4060431118991455E-3</v>
      </c>
      <c r="V18" s="375">
        <v>25373.60413</v>
      </c>
      <c r="W18" s="376">
        <v>6.9866321381514889E-3</v>
      </c>
      <c r="X18" s="375">
        <v>20298.883309999997</v>
      </c>
      <c r="Y18" s="376">
        <v>2.0320880560789817E-2</v>
      </c>
      <c r="Z18" s="375">
        <v>25373.60413</v>
      </c>
      <c r="AA18" s="376">
        <v>1.7066413304483802E-2</v>
      </c>
      <c r="AB18" s="375">
        <v>22937.738140000001</v>
      </c>
      <c r="AC18" s="376">
        <v>7.71316184507264E-3</v>
      </c>
      <c r="AD18" s="375">
        <v>93983.829709999991</v>
      </c>
      <c r="AE18" s="376">
        <v>1.0337829005972389E-2</v>
      </c>
      <c r="AF18" s="375">
        <v>871517.11789999995</v>
      </c>
      <c r="AG18" s="376">
        <v>6.7044840012749568E-3</v>
      </c>
    </row>
    <row r="19" spans="1:35" ht="19.5">
      <c r="A19" s="379" t="s">
        <v>449</v>
      </c>
      <c r="B19" s="375">
        <v>0</v>
      </c>
      <c r="C19" s="376">
        <v>0</v>
      </c>
      <c r="D19" s="375">
        <v>0</v>
      </c>
      <c r="E19" s="376">
        <v>0</v>
      </c>
      <c r="F19" s="375">
        <v>0</v>
      </c>
      <c r="G19" s="376">
        <v>0</v>
      </c>
      <c r="H19" s="375">
        <v>0</v>
      </c>
      <c r="I19" s="376">
        <v>0</v>
      </c>
      <c r="J19" s="375">
        <v>0</v>
      </c>
      <c r="K19" s="376">
        <v>0</v>
      </c>
      <c r="L19" s="375">
        <v>99997.1</v>
      </c>
      <c r="M19" s="376">
        <v>2.238795848323513E-3</v>
      </c>
      <c r="N19" s="375">
        <v>0</v>
      </c>
      <c r="O19" s="376">
        <v>0</v>
      </c>
      <c r="P19" s="375">
        <v>0</v>
      </c>
      <c r="Q19" s="376">
        <v>0</v>
      </c>
      <c r="R19" s="375">
        <v>429987.53</v>
      </c>
      <c r="S19" s="376">
        <v>1.1825140409062053E-2</v>
      </c>
      <c r="T19" s="375">
        <v>529984.63</v>
      </c>
      <c r="U19" s="376">
        <v>4.4372019573055838E-3</v>
      </c>
      <c r="V19" s="375">
        <v>49993.1</v>
      </c>
      <c r="W19" s="376">
        <v>1.376562026254885E-2</v>
      </c>
      <c r="X19" s="375">
        <v>0</v>
      </c>
      <c r="Y19" s="376">
        <v>0</v>
      </c>
      <c r="Z19" s="375">
        <v>0</v>
      </c>
      <c r="AA19" s="376">
        <v>0</v>
      </c>
      <c r="AB19" s="375">
        <v>80000</v>
      </c>
      <c r="AC19" s="376">
        <v>2.6901211612044812E-2</v>
      </c>
      <c r="AD19" s="375">
        <v>129993.1</v>
      </c>
      <c r="AE19" s="376">
        <v>1.4298698445284599E-2</v>
      </c>
      <c r="AF19" s="375">
        <v>659977.73</v>
      </c>
      <c r="AG19" s="376">
        <v>5.0771350798533323E-3</v>
      </c>
    </row>
    <row r="20" spans="1:35" ht="17.25" customHeight="1">
      <c r="A20" s="370" t="s">
        <v>450</v>
      </c>
      <c r="B20" s="375">
        <v>38102.322659999998</v>
      </c>
      <c r="C20" s="376">
        <v>7.8896474956425378E-2</v>
      </c>
      <c r="D20" s="375">
        <v>9000.0023499999988</v>
      </c>
      <c r="E20" s="376">
        <v>3.3729721774517163E-2</v>
      </c>
      <c r="F20" s="375">
        <v>0</v>
      </c>
      <c r="G20" s="376">
        <v>0</v>
      </c>
      <c r="H20" s="375">
        <v>0</v>
      </c>
      <c r="I20" s="376">
        <v>0</v>
      </c>
      <c r="J20" s="375">
        <v>47102.32501</v>
      </c>
      <c r="K20" s="376">
        <v>3.2311594744191707E-2</v>
      </c>
      <c r="L20" s="375">
        <v>821001.79541000002</v>
      </c>
      <c r="M20" s="376">
        <v>1.8381087161828274E-2</v>
      </c>
      <c r="N20" s="375">
        <v>450033.56214999995</v>
      </c>
      <c r="O20" s="376">
        <v>2.5415662550011445E-2</v>
      </c>
      <c r="P20" s="375">
        <v>0</v>
      </c>
      <c r="Q20" s="376">
        <v>0</v>
      </c>
      <c r="R20" s="375">
        <v>0</v>
      </c>
      <c r="S20" s="376">
        <v>0</v>
      </c>
      <c r="T20" s="375">
        <v>1271035.3575599999</v>
      </c>
      <c r="U20" s="376">
        <v>1.0641517238659986E-2</v>
      </c>
      <c r="V20" s="375">
        <v>416507.47226000001</v>
      </c>
      <c r="W20" s="376">
        <v>0.11468550059198687</v>
      </c>
      <c r="X20" s="375">
        <v>83502.632329999993</v>
      </c>
      <c r="Y20" s="376">
        <v>8.3593121462674017E-2</v>
      </c>
      <c r="Z20" s="375">
        <v>0</v>
      </c>
      <c r="AA20" s="376">
        <v>0</v>
      </c>
      <c r="AB20" s="375">
        <v>0</v>
      </c>
      <c r="AC20" s="376">
        <v>0</v>
      </c>
      <c r="AD20" s="375">
        <v>500010.10459</v>
      </c>
      <c r="AE20" s="376">
        <v>5.4999024603056793E-2</v>
      </c>
      <c r="AF20" s="375">
        <v>1818147.7871599998</v>
      </c>
      <c r="AG20" s="376">
        <v>1.3986808176917947E-2</v>
      </c>
    </row>
    <row r="21" spans="1:35" ht="19.5">
      <c r="A21" s="377" t="s">
        <v>451</v>
      </c>
      <c r="B21" s="375">
        <v>134092.81938999999</v>
      </c>
      <c r="C21" s="376">
        <v>0.2776589464438598</v>
      </c>
      <c r="D21" s="375">
        <v>85477.634739999994</v>
      </c>
      <c r="E21" s="376">
        <v>0.32034845387834843</v>
      </c>
      <c r="F21" s="375">
        <v>120571.93376</v>
      </c>
      <c r="G21" s="376">
        <v>0.35171473128259284</v>
      </c>
      <c r="H21" s="375">
        <v>126454.85236</v>
      </c>
      <c r="I21" s="376">
        <v>0.34628704841683283</v>
      </c>
      <c r="J21" s="375">
        <v>466597.24024999997</v>
      </c>
      <c r="K21" s="376">
        <v>0.32007976108430869</v>
      </c>
      <c r="L21" s="375">
        <v>9335376.5519900005</v>
      </c>
      <c r="M21" s="376">
        <v>0.20900608384775041</v>
      </c>
      <c r="N21" s="375">
        <v>4581110.7380600004</v>
      </c>
      <c r="O21" s="376">
        <v>0.25871840328201806</v>
      </c>
      <c r="P21" s="375">
        <v>5312871.2565299999</v>
      </c>
      <c r="Q21" s="376">
        <v>0.25657966923742986</v>
      </c>
      <c r="R21" s="375">
        <v>9397595.1723500006</v>
      </c>
      <c r="S21" s="376">
        <v>0.25844443075026491</v>
      </c>
      <c r="T21" s="375">
        <v>28626953.718930002</v>
      </c>
      <c r="U21" s="376">
        <v>0.23967407332799925</v>
      </c>
      <c r="V21" s="375">
        <v>139379.48267</v>
      </c>
      <c r="W21" s="376">
        <v>3.8378196807674021E-2</v>
      </c>
      <c r="X21" s="375">
        <v>67716.29684000001</v>
      </c>
      <c r="Y21" s="376">
        <v>6.7789678825668817E-2</v>
      </c>
      <c r="Z21" s="375">
        <v>90055.087140000003</v>
      </c>
      <c r="AA21" s="376">
        <v>6.0571502945669396E-2</v>
      </c>
      <c r="AB21" s="375">
        <v>168820.31843000001</v>
      </c>
      <c r="AC21" s="376">
        <v>5.676838888122774E-2</v>
      </c>
      <c r="AD21" s="375">
        <v>465971.18508000008</v>
      </c>
      <c r="AE21" s="376">
        <v>5.125488552585343E-2</v>
      </c>
      <c r="AF21" s="375">
        <v>29559522.14426</v>
      </c>
      <c r="AG21" s="376">
        <v>0.22739810754269518</v>
      </c>
    </row>
    <row r="22" spans="1:35" ht="19.5">
      <c r="A22" s="377" t="s">
        <v>452</v>
      </c>
      <c r="B22" s="375">
        <v>56596.230810000001</v>
      </c>
      <c r="C22" s="376">
        <v>0.11719083759208383</v>
      </c>
      <c r="D22" s="375">
        <v>43618.836770000002</v>
      </c>
      <c r="E22" s="376">
        <v>0.16347231602447071</v>
      </c>
      <c r="F22" s="375">
        <v>39064.506540000002</v>
      </c>
      <c r="G22" s="376">
        <v>0.11395323929822647</v>
      </c>
      <c r="H22" s="375">
        <v>41658.469560000005</v>
      </c>
      <c r="I22" s="376">
        <v>0.11407856793368903</v>
      </c>
      <c r="J22" s="375">
        <v>180938.04368</v>
      </c>
      <c r="K22" s="376">
        <v>0.12412119231808211</v>
      </c>
      <c r="L22" s="375">
        <v>3539040.0850999998</v>
      </c>
      <c r="M22" s="376">
        <v>7.9234180286952047E-2</v>
      </c>
      <c r="N22" s="375">
        <v>2193938.5195200001</v>
      </c>
      <c r="O22" s="376">
        <v>0.12390276138784201</v>
      </c>
      <c r="P22" s="375">
        <v>2539310.6651599999</v>
      </c>
      <c r="Q22" s="376">
        <v>0.1226334046316358</v>
      </c>
      <c r="R22" s="375">
        <v>2200775.0285100001</v>
      </c>
      <c r="S22" s="376">
        <v>6.0523787098868409E-2</v>
      </c>
      <c r="T22" s="375">
        <v>10473064.298290001</v>
      </c>
      <c r="U22" s="376">
        <v>8.7683866234686131E-2</v>
      </c>
      <c r="V22" s="375">
        <v>0</v>
      </c>
      <c r="W22" s="376">
        <v>0</v>
      </c>
      <c r="X22" s="375">
        <v>0</v>
      </c>
      <c r="Y22" s="376">
        <v>0</v>
      </c>
      <c r="Z22" s="375">
        <v>0</v>
      </c>
      <c r="AA22" s="376">
        <v>0</v>
      </c>
      <c r="AB22" s="375">
        <v>0</v>
      </c>
      <c r="AC22" s="376">
        <v>0</v>
      </c>
      <c r="AD22" s="375">
        <v>0</v>
      </c>
      <c r="AE22" s="376">
        <v>0</v>
      </c>
      <c r="AF22" s="375">
        <v>10654002.34197</v>
      </c>
      <c r="AG22" s="376">
        <v>8.1960051941836656E-2</v>
      </c>
    </row>
    <row r="23" spans="1:35" ht="19.5">
      <c r="A23" s="377" t="s">
        <v>453</v>
      </c>
      <c r="B23" s="375">
        <v>10721.486869999999</v>
      </c>
      <c r="C23" s="376">
        <v>2.2200418800783901E-2</v>
      </c>
      <c r="D23" s="375">
        <v>2622.9479000000001</v>
      </c>
      <c r="E23" s="376">
        <v>9.8301421994688772E-3</v>
      </c>
      <c r="F23" s="375">
        <v>15696.243400000001</v>
      </c>
      <c r="G23" s="376">
        <v>4.5786775225534641E-2</v>
      </c>
      <c r="H23" s="375">
        <v>8796.7539299999989</v>
      </c>
      <c r="I23" s="376">
        <v>2.4089245269898748E-2</v>
      </c>
      <c r="J23" s="375">
        <v>37837.432099999998</v>
      </c>
      <c r="K23" s="376">
        <v>2.5955996268050691E-2</v>
      </c>
      <c r="L23" s="375">
        <v>2278796.8361399998</v>
      </c>
      <c r="M23" s="376">
        <v>5.1019088512796754E-2</v>
      </c>
      <c r="N23" s="375">
        <v>130314.23104000001</v>
      </c>
      <c r="O23" s="376">
        <v>7.3595011575446501E-3</v>
      </c>
      <c r="P23" s="375">
        <v>676115.39189999993</v>
      </c>
      <c r="Q23" s="376">
        <v>3.2652299527645763E-2</v>
      </c>
      <c r="R23" s="375">
        <v>736150.94584000006</v>
      </c>
      <c r="S23" s="376">
        <v>2.0244978492334031E-2</v>
      </c>
      <c r="T23" s="375">
        <v>3821377.4049199997</v>
      </c>
      <c r="U23" s="376">
        <v>3.1993801972548447E-2</v>
      </c>
      <c r="V23" s="375">
        <v>102438.73078</v>
      </c>
      <c r="W23" s="376">
        <v>2.8206545865228496E-2</v>
      </c>
      <c r="X23" s="375">
        <v>20441.341059999999</v>
      </c>
      <c r="Y23" s="376">
        <v>2.0463492687698429E-2</v>
      </c>
      <c r="Z23" s="375">
        <v>62347.255170000004</v>
      </c>
      <c r="AA23" s="376">
        <v>4.1935076297390572E-2</v>
      </c>
      <c r="AB23" s="375">
        <v>92936.788010000004</v>
      </c>
      <c r="AC23" s="376">
        <v>3.1251402510009491E-2</v>
      </c>
      <c r="AD23" s="375">
        <v>278164.11502000003</v>
      </c>
      <c r="AE23" s="376">
        <v>3.0596891673253735E-2</v>
      </c>
      <c r="AF23" s="375">
        <v>4137378.9520399994</v>
      </c>
      <c r="AG23" s="376">
        <v>3.1828394900611422E-2</v>
      </c>
    </row>
    <row r="24" spans="1:35" ht="19.5">
      <c r="A24" s="377" t="s">
        <v>445</v>
      </c>
      <c r="B24" s="375">
        <v>0</v>
      </c>
      <c r="C24" s="376">
        <v>0</v>
      </c>
      <c r="D24" s="375">
        <v>0</v>
      </c>
      <c r="E24" s="376">
        <v>0</v>
      </c>
      <c r="F24" s="375">
        <v>0</v>
      </c>
      <c r="G24" s="376">
        <v>0</v>
      </c>
      <c r="H24" s="375">
        <v>0</v>
      </c>
      <c r="I24" s="376">
        <v>0</v>
      </c>
      <c r="J24" s="375">
        <v>0</v>
      </c>
      <c r="K24" s="376">
        <v>0</v>
      </c>
      <c r="L24" s="375">
        <v>0</v>
      </c>
      <c r="M24" s="376">
        <v>0</v>
      </c>
      <c r="N24" s="375">
        <v>0</v>
      </c>
      <c r="O24" s="376">
        <v>0</v>
      </c>
      <c r="P24" s="375">
        <v>0</v>
      </c>
      <c r="Q24" s="376">
        <v>0</v>
      </c>
      <c r="R24" s="375">
        <v>0</v>
      </c>
      <c r="S24" s="376">
        <v>0</v>
      </c>
      <c r="T24" s="375">
        <v>0</v>
      </c>
      <c r="U24" s="376">
        <v>0</v>
      </c>
      <c r="V24" s="375">
        <v>0</v>
      </c>
      <c r="W24" s="376">
        <v>0</v>
      </c>
      <c r="X24" s="375">
        <v>0</v>
      </c>
      <c r="Y24" s="376">
        <v>0</v>
      </c>
      <c r="Z24" s="375">
        <v>0</v>
      </c>
      <c r="AA24" s="376">
        <v>0</v>
      </c>
      <c r="AB24" s="375">
        <v>0</v>
      </c>
      <c r="AC24" s="376">
        <v>0</v>
      </c>
      <c r="AD24" s="375">
        <v>0</v>
      </c>
      <c r="AE24" s="376">
        <v>0</v>
      </c>
      <c r="AF24" s="375">
        <v>0</v>
      </c>
      <c r="AG24" s="376">
        <v>0</v>
      </c>
    </row>
    <row r="25" spans="1:35" ht="19.5">
      <c r="A25" s="377" t="s">
        <v>454</v>
      </c>
      <c r="B25" s="375">
        <v>0</v>
      </c>
      <c r="C25" s="376">
        <v>0</v>
      </c>
      <c r="D25" s="375">
        <v>2545.7312200000001</v>
      </c>
      <c r="E25" s="376">
        <v>9.5407537047256605E-3</v>
      </c>
      <c r="F25" s="375">
        <v>0</v>
      </c>
      <c r="G25" s="376">
        <v>0</v>
      </c>
      <c r="H25" s="375">
        <v>0</v>
      </c>
      <c r="I25" s="376">
        <v>0</v>
      </c>
      <c r="J25" s="375">
        <v>2545.7312200000001</v>
      </c>
      <c r="K25" s="376">
        <v>1.7463391773296407E-3</v>
      </c>
      <c r="L25" s="375">
        <v>0</v>
      </c>
      <c r="M25" s="376">
        <v>0</v>
      </c>
      <c r="N25" s="375">
        <v>234989.59071000002</v>
      </c>
      <c r="O25" s="376">
        <v>1.3271046078692256E-2</v>
      </c>
      <c r="P25" s="375">
        <v>0</v>
      </c>
      <c r="Q25" s="376">
        <v>0</v>
      </c>
      <c r="R25" s="375">
        <v>0</v>
      </c>
      <c r="S25" s="376">
        <v>0</v>
      </c>
      <c r="T25" s="375">
        <v>234989.59071000002</v>
      </c>
      <c r="U25" s="376">
        <v>1.9674085111578616E-3</v>
      </c>
      <c r="V25" s="375">
        <v>0</v>
      </c>
      <c r="W25" s="376">
        <v>0</v>
      </c>
      <c r="X25" s="375">
        <v>29389.975059999997</v>
      </c>
      <c r="Y25" s="376">
        <v>2.9421824036233227E-2</v>
      </c>
      <c r="Z25" s="375">
        <v>27707.831969999999</v>
      </c>
      <c r="AA25" s="376">
        <v>1.8636426648278824E-2</v>
      </c>
      <c r="AB25" s="375">
        <v>0</v>
      </c>
      <c r="AC25" s="376">
        <v>0</v>
      </c>
      <c r="AD25" s="375">
        <v>57097.807029999996</v>
      </c>
      <c r="AE25" s="376">
        <v>6.2805204630785871E-3</v>
      </c>
      <c r="AF25" s="375">
        <v>294633.12896</v>
      </c>
      <c r="AG25" s="376">
        <v>2.2665798052454995E-3</v>
      </c>
    </row>
    <row r="26" spans="1:35" ht="19.5">
      <c r="A26" s="378" t="s">
        <v>447</v>
      </c>
      <c r="B26" s="375">
        <v>1657.7913500000002</v>
      </c>
      <c r="C26" s="376">
        <v>3.4327013315007611E-3</v>
      </c>
      <c r="D26" s="375">
        <v>1926.4583</v>
      </c>
      <c r="E26" s="376">
        <v>7.2198761669444809E-3</v>
      </c>
      <c r="F26" s="375">
        <v>4867.6328200000007</v>
      </c>
      <c r="G26" s="376">
        <v>1.4199143331950072E-2</v>
      </c>
      <c r="H26" s="375">
        <v>0</v>
      </c>
      <c r="I26" s="376">
        <v>0</v>
      </c>
      <c r="J26" s="375">
        <v>8451.8824700000005</v>
      </c>
      <c r="K26" s="376">
        <v>5.7978836742814555E-3</v>
      </c>
      <c r="L26" s="375">
        <v>98477.293049999993</v>
      </c>
      <c r="M26" s="376">
        <v>2.2047694866598926E-3</v>
      </c>
      <c r="N26" s="375">
        <v>344092.83783999999</v>
      </c>
      <c r="O26" s="376">
        <v>1.9432656112661994E-2</v>
      </c>
      <c r="P26" s="375">
        <v>278376.51448000001</v>
      </c>
      <c r="Q26" s="376">
        <v>1.3443908304941191E-2</v>
      </c>
      <c r="R26" s="375">
        <v>272438.46017999999</v>
      </c>
      <c r="S26" s="376">
        <v>7.4923638935695666E-3</v>
      </c>
      <c r="T26" s="375">
        <v>993385.10554999998</v>
      </c>
      <c r="U26" s="376">
        <v>8.3169399359839438E-3</v>
      </c>
      <c r="V26" s="375">
        <v>0</v>
      </c>
      <c r="W26" s="376">
        <v>0</v>
      </c>
      <c r="X26" s="375">
        <v>0</v>
      </c>
      <c r="Y26" s="376">
        <v>0</v>
      </c>
      <c r="Z26" s="375">
        <v>0</v>
      </c>
      <c r="AA26" s="376">
        <v>0</v>
      </c>
      <c r="AB26" s="375">
        <v>0</v>
      </c>
      <c r="AC26" s="376">
        <v>0</v>
      </c>
      <c r="AD26" s="375">
        <v>0</v>
      </c>
      <c r="AE26" s="376">
        <v>0</v>
      </c>
      <c r="AF26" s="375">
        <v>1001836.9880199999</v>
      </c>
      <c r="AG26" s="376">
        <v>7.7070202295628134E-3</v>
      </c>
    </row>
    <row r="27" spans="1:35" ht="39">
      <c r="A27" s="378" t="s">
        <v>455</v>
      </c>
      <c r="B27" s="375">
        <v>65117.310359999996</v>
      </c>
      <c r="C27" s="376">
        <v>0.13483498871949132</v>
      </c>
      <c r="D27" s="375">
        <v>34763.660550000001</v>
      </c>
      <c r="E27" s="376">
        <v>0.13028536578273875</v>
      </c>
      <c r="F27" s="375">
        <v>60943.550999999999</v>
      </c>
      <c r="G27" s="376">
        <v>0.17777557342688166</v>
      </c>
      <c r="H27" s="375">
        <v>75999.62887</v>
      </c>
      <c r="I27" s="376">
        <v>0.20811923521324507</v>
      </c>
      <c r="J27" s="375">
        <v>236824.15078000003</v>
      </c>
      <c r="K27" s="376">
        <v>0.1624583496465648</v>
      </c>
      <c r="L27" s="375">
        <v>3419062.3377</v>
      </c>
      <c r="M27" s="376">
        <v>7.6548045561341732E-2</v>
      </c>
      <c r="N27" s="375">
        <v>1677775.55895</v>
      </c>
      <c r="O27" s="376">
        <v>9.4752438545277137E-2</v>
      </c>
      <c r="P27" s="375">
        <v>1819068.68499</v>
      </c>
      <c r="Q27" s="376">
        <v>8.7850056773207119E-2</v>
      </c>
      <c r="R27" s="375">
        <v>6188230.7378199995</v>
      </c>
      <c r="S27" s="376">
        <v>0.17018330126549289</v>
      </c>
      <c r="T27" s="375">
        <v>13104137.319459999</v>
      </c>
      <c r="U27" s="376">
        <v>0.10971205667362288</v>
      </c>
      <c r="V27" s="375">
        <v>36940.75189</v>
      </c>
      <c r="W27" s="376">
        <v>1.0171650942445532E-2</v>
      </c>
      <c r="X27" s="375">
        <v>17884.98072</v>
      </c>
      <c r="Y27" s="376">
        <v>1.7904362101737147E-2</v>
      </c>
      <c r="Z27" s="375">
        <v>0</v>
      </c>
      <c r="AA27" s="376">
        <v>0</v>
      </c>
      <c r="AB27" s="375">
        <v>75883.530419999996</v>
      </c>
      <c r="AC27" s="376">
        <v>2.5516986371218249E-2</v>
      </c>
      <c r="AD27" s="375">
        <v>130709.26303</v>
      </c>
      <c r="AE27" s="376">
        <v>1.4377473389521112E-2</v>
      </c>
      <c r="AF27" s="375">
        <v>13471670.733269999</v>
      </c>
      <c r="AG27" s="376">
        <v>0.10363606066543879</v>
      </c>
    </row>
    <row r="28" spans="1:35" ht="19.5" customHeight="1">
      <c r="A28" s="379" t="s">
        <v>449</v>
      </c>
      <c r="B28" s="375">
        <v>0</v>
      </c>
      <c r="C28" s="376">
        <v>0</v>
      </c>
      <c r="D28" s="375">
        <v>0</v>
      </c>
      <c r="E28" s="376">
        <v>0</v>
      </c>
      <c r="F28" s="375">
        <v>0</v>
      </c>
      <c r="G28" s="376">
        <v>0</v>
      </c>
      <c r="H28" s="375">
        <v>0</v>
      </c>
      <c r="I28" s="376">
        <v>0</v>
      </c>
      <c r="J28" s="375">
        <v>0</v>
      </c>
      <c r="K28" s="376">
        <v>0</v>
      </c>
      <c r="L28" s="375">
        <v>0</v>
      </c>
      <c r="M28" s="376">
        <v>0</v>
      </c>
      <c r="N28" s="375">
        <v>0</v>
      </c>
      <c r="O28" s="376">
        <v>0</v>
      </c>
      <c r="P28" s="375">
        <v>0</v>
      </c>
      <c r="Q28" s="376">
        <v>0</v>
      </c>
      <c r="R28" s="375">
        <v>0</v>
      </c>
      <c r="S28" s="376">
        <v>0</v>
      </c>
      <c r="T28" s="375">
        <v>0</v>
      </c>
      <c r="U28" s="376">
        <v>0</v>
      </c>
      <c r="V28" s="375">
        <v>0</v>
      </c>
      <c r="W28" s="376">
        <v>0</v>
      </c>
      <c r="X28" s="375">
        <v>0</v>
      </c>
      <c r="Y28" s="376">
        <v>0</v>
      </c>
      <c r="Z28" s="375">
        <v>0</v>
      </c>
      <c r="AA28" s="376">
        <v>0</v>
      </c>
      <c r="AB28" s="375">
        <v>0</v>
      </c>
      <c r="AC28" s="376">
        <v>0</v>
      </c>
      <c r="AD28" s="375">
        <v>0</v>
      </c>
      <c r="AE28" s="376">
        <v>0</v>
      </c>
      <c r="AF28" s="375">
        <v>0</v>
      </c>
      <c r="AG28" s="376">
        <v>0</v>
      </c>
    </row>
    <row r="29" spans="1:35" ht="19.5">
      <c r="A29" s="377" t="s">
        <v>450</v>
      </c>
      <c r="B29" s="375">
        <v>0</v>
      </c>
      <c r="C29" s="376">
        <v>0</v>
      </c>
      <c r="D29" s="375">
        <v>0</v>
      </c>
      <c r="E29" s="376">
        <v>0</v>
      </c>
      <c r="F29" s="375">
        <v>0</v>
      </c>
      <c r="G29" s="376">
        <v>0</v>
      </c>
      <c r="H29" s="375">
        <v>0</v>
      </c>
      <c r="I29" s="376">
        <v>0</v>
      </c>
      <c r="J29" s="375">
        <v>0</v>
      </c>
      <c r="K29" s="376">
        <v>0</v>
      </c>
      <c r="L29" s="375">
        <v>0</v>
      </c>
      <c r="M29" s="376">
        <v>0</v>
      </c>
      <c r="N29" s="375">
        <v>0</v>
      </c>
      <c r="O29" s="376">
        <v>0</v>
      </c>
      <c r="P29" s="375">
        <v>0</v>
      </c>
      <c r="Q29" s="376">
        <v>0</v>
      </c>
      <c r="R29" s="375">
        <v>0</v>
      </c>
      <c r="S29" s="376">
        <v>0</v>
      </c>
      <c r="T29" s="375">
        <v>0</v>
      </c>
      <c r="U29" s="376">
        <v>0</v>
      </c>
      <c r="V29" s="375">
        <v>0</v>
      </c>
      <c r="W29" s="376">
        <v>0</v>
      </c>
      <c r="X29" s="375">
        <v>0</v>
      </c>
      <c r="Y29" s="376">
        <v>0</v>
      </c>
      <c r="Z29" s="375">
        <v>0</v>
      </c>
      <c r="AA29" s="376">
        <v>0</v>
      </c>
      <c r="AB29" s="375">
        <v>0</v>
      </c>
      <c r="AC29" s="376">
        <v>0</v>
      </c>
      <c r="AD29" s="375">
        <v>0</v>
      </c>
      <c r="AE29" s="376">
        <v>0</v>
      </c>
      <c r="AF29" s="375">
        <v>0</v>
      </c>
      <c r="AG29" s="376">
        <v>0</v>
      </c>
    </row>
    <row r="30" spans="1:35" ht="19.5">
      <c r="A30" s="377" t="s">
        <v>456</v>
      </c>
      <c r="B30" s="375">
        <v>0</v>
      </c>
      <c r="C30" s="376">
        <v>0</v>
      </c>
      <c r="D30" s="375">
        <v>0</v>
      </c>
      <c r="E30" s="376">
        <v>0</v>
      </c>
      <c r="F30" s="375">
        <v>0</v>
      </c>
      <c r="G30" s="376">
        <v>0</v>
      </c>
      <c r="H30" s="375">
        <v>0</v>
      </c>
      <c r="I30" s="376">
        <v>0</v>
      </c>
      <c r="J30" s="375">
        <v>0</v>
      </c>
      <c r="K30" s="376">
        <v>0</v>
      </c>
      <c r="L30" s="375">
        <v>3.6469999999999995E-2</v>
      </c>
      <c r="M30" s="376">
        <v>8.1651252474680279E-10</v>
      </c>
      <c r="N30" s="375">
        <v>0</v>
      </c>
      <c r="O30" s="376">
        <v>0</v>
      </c>
      <c r="P30" s="375">
        <v>0</v>
      </c>
      <c r="Q30" s="376">
        <v>0</v>
      </c>
      <c r="R30" s="375">
        <v>0</v>
      </c>
      <c r="S30" s="376">
        <v>0</v>
      </c>
      <c r="T30" s="375">
        <v>3.6469999999999995E-2</v>
      </c>
      <c r="U30" s="376">
        <v>3.0533858195648924E-10</v>
      </c>
      <c r="V30" s="375">
        <v>0</v>
      </c>
      <c r="W30" s="376">
        <v>0</v>
      </c>
      <c r="X30" s="375">
        <v>0</v>
      </c>
      <c r="Y30" s="376">
        <v>0</v>
      </c>
      <c r="Z30" s="375">
        <v>0</v>
      </c>
      <c r="AA30" s="376">
        <v>0</v>
      </c>
      <c r="AB30" s="375">
        <v>0</v>
      </c>
      <c r="AC30" s="376">
        <v>0</v>
      </c>
      <c r="AD30" s="375">
        <v>0</v>
      </c>
      <c r="AE30" s="376">
        <v>0</v>
      </c>
      <c r="AF30" s="375">
        <v>3.6469999999999995E-2</v>
      </c>
      <c r="AG30" s="376">
        <v>2.8055964306894265E-10</v>
      </c>
    </row>
    <row r="31" spans="1:35" ht="18">
      <c r="A31" s="370" t="s">
        <v>457</v>
      </c>
      <c r="B31" s="373">
        <v>485654.99189999996</v>
      </c>
      <c r="C31" s="374">
        <v>1.005620241259626</v>
      </c>
      <c r="D31" s="373">
        <v>268419.91447999998</v>
      </c>
      <c r="E31" s="374">
        <v>1.0059696300134955</v>
      </c>
      <c r="F31" s="373">
        <v>344202.40931000002</v>
      </c>
      <c r="G31" s="374">
        <v>1.0040566997810725</v>
      </c>
      <c r="H31" s="373">
        <v>365938.87322000001</v>
      </c>
      <c r="I31" s="374">
        <v>1.0020959254895248</v>
      </c>
      <c r="J31" s="373">
        <v>1464216.18891</v>
      </c>
      <c r="K31" s="374">
        <v>1.0044336474664561</v>
      </c>
      <c r="L31" s="373">
        <v>44947529.772670001</v>
      </c>
      <c r="M31" s="374">
        <v>1.0063126135403035</v>
      </c>
      <c r="N31" s="373">
        <v>17769484.960840002</v>
      </c>
      <c r="O31" s="374">
        <v>1.0035323394429034</v>
      </c>
      <c r="P31" s="373">
        <v>20723162.4947</v>
      </c>
      <c r="Q31" s="374">
        <v>1.000803882064409</v>
      </c>
      <c r="R31" s="373">
        <v>36403697.046110004</v>
      </c>
      <c r="S31" s="374">
        <v>1.0011425889006786</v>
      </c>
      <c r="T31" s="373">
        <v>119843874.27432001</v>
      </c>
      <c r="U31" s="374">
        <v>1.003371500605776</v>
      </c>
      <c r="V31" s="373">
        <v>3645472.8835999998</v>
      </c>
      <c r="W31" s="374">
        <v>1.0037824298364484</v>
      </c>
      <c r="X31" s="373">
        <v>999831.09902999992</v>
      </c>
      <c r="Y31" s="374">
        <v>1.000914584022595</v>
      </c>
      <c r="Z31" s="373">
        <v>1499760.44034</v>
      </c>
      <c r="AA31" s="374">
        <v>1.0087463886257557</v>
      </c>
      <c r="AB31" s="373">
        <v>2982260.7051399997</v>
      </c>
      <c r="AC31" s="374">
        <v>1.0028303288907139</v>
      </c>
      <c r="AD31" s="373">
        <v>9127325.128109999</v>
      </c>
      <c r="AE31" s="374">
        <v>1.0039676691986998</v>
      </c>
      <c r="AF31" s="373">
        <v>130435415.59134001</v>
      </c>
      <c r="AG31" s="374">
        <v>1.0034251067138895</v>
      </c>
    </row>
    <row r="32" spans="1:35" ht="18">
      <c r="A32" s="370" t="s">
        <v>593</v>
      </c>
      <c r="B32" s="373">
        <v>2714.24352</v>
      </c>
      <c r="C32" s="374">
        <v>5.6202412596261363E-3</v>
      </c>
      <c r="D32" s="373">
        <v>1592.8588</v>
      </c>
      <c r="E32" s="374">
        <v>5.9696300134956387E-3</v>
      </c>
      <c r="F32" s="373">
        <v>1390.68425</v>
      </c>
      <c r="G32" s="374">
        <v>4.0566997810725352E-3</v>
      </c>
      <c r="H32" s="373">
        <v>765.37643999999989</v>
      </c>
      <c r="I32" s="374">
        <v>2.095925489524514E-3</v>
      </c>
      <c r="J32" s="373">
        <v>6463.1630100000002</v>
      </c>
      <c r="K32" s="374">
        <v>4.4336474664559301E-3</v>
      </c>
      <c r="L32" s="373">
        <v>281956.50261000003</v>
      </c>
      <c r="M32" s="374">
        <v>6.3126135403035267E-3</v>
      </c>
      <c r="N32" s="373">
        <v>62546.915670000002</v>
      </c>
      <c r="O32" s="374">
        <v>3.5323394429033544E-3</v>
      </c>
      <c r="P32" s="373">
        <v>16645.597550000002</v>
      </c>
      <c r="Q32" s="374">
        <v>8.0388206440896212E-4</v>
      </c>
      <c r="R32" s="373">
        <v>41546.98906</v>
      </c>
      <c r="S32" s="374">
        <v>1.142588900678736E-3</v>
      </c>
      <c r="T32" s="373">
        <v>402696.00489000004</v>
      </c>
      <c r="U32" s="374">
        <v>3.3715006057761471E-3</v>
      </c>
      <c r="V32" s="373">
        <v>13736.786970000001</v>
      </c>
      <c r="W32" s="374">
        <v>3.7824298364484104E-3</v>
      </c>
      <c r="X32" s="373">
        <v>913.59398999999996</v>
      </c>
      <c r="Y32" s="374">
        <v>9.1458402259495561E-4</v>
      </c>
      <c r="Z32" s="373">
        <v>13003.751789999998</v>
      </c>
      <c r="AA32" s="374">
        <v>8.7463886257557466E-3</v>
      </c>
      <c r="AB32" s="373">
        <v>8416.9558800000013</v>
      </c>
      <c r="AC32" s="374">
        <v>2.8303288907140611E-3</v>
      </c>
      <c r="AD32" s="373">
        <v>36071.088629999998</v>
      </c>
      <c r="AE32" s="374">
        <v>3.9676691986998084E-3</v>
      </c>
      <c r="AF32" s="373">
        <v>445230.25653000007</v>
      </c>
      <c r="AG32" s="374">
        <v>3.4251067138895146E-3</v>
      </c>
    </row>
    <row r="33" spans="1:33" ht="22.5" customHeight="1">
      <c r="A33" s="721" t="s">
        <v>459</v>
      </c>
      <c r="B33" s="722">
        <v>482940.74838</v>
      </c>
      <c r="C33" s="723">
        <v>1</v>
      </c>
      <c r="D33" s="722">
        <v>266827.05567999999</v>
      </c>
      <c r="E33" s="723">
        <v>1</v>
      </c>
      <c r="F33" s="724">
        <v>342811.72506000003</v>
      </c>
      <c r="G33" s="723">
        <v>1</v>
      </c>
      <c r="H33" s="722">
        <v>365173.49677999999</v>
      </c>
      <c r="I33" s="723">
        <v>1</v>
      </c>
      <c r="J33" s="722">
        <v>1457753.0259</v>
      </c>
      <c r="K33" s="723">
        <v>1</v>
      </c>
      <c r="L33" s="722">
        <v>44665573.270059995</v>
      </c>
      <c r="M33" s="723">
        <v>1</v>
      </c>
      <c r="N33" s="722">
        <v>17706938.045169998</v>
      </c>
      <c r="O33" s="723">
        <v>1</v>
      </c>
      <c r="P33" s="724">
        <v>20706516.897150002</v>
      </c>
      <c r="Q33" s="723">
        <v>1</v>
      </c>
      <c r="R33" s="722">
        <v>36362150.057050005</v>
      </c>
      <c r="S33" s="723">
        <v>1</v>
      </c>
      <c r="T33" s="722">
        <v>119441178.26943</v>
      </c>
      <c r="U33" s="723">
        <v>1</v>
      </c>
      <c r="V33" s="722">
        <v>3631736.09663</v>
      </c>
      <c r="W33" s="723">
        <v>1</v>
      </c>
      <c r="X33" s="722">
        <v>998917.50503999996</v>
      </c>
      <c r="Y33" s="723">
        <v>1</v>
      </c>
      <c r="Z33" s="724">
        <v>1486756.6885499998</v>
      </c>
      <c r="AA33" s="723">
        <v>1</v>
      </c>
      <c r="AB33" s="722">
        <v>2973843.7492600004</v>
      </c>
      <c r="AC33" s="723">
        <v>1</v>
      </c>
      <c r="AD33" s="722">
        <v>9091254.0394800007</v>
      </c>
      <c r="AE33" s="723">
        <v>1</v>
      </c>
      <c r="AF33" s="722">
        <v>129990185.33481</v>
      </c>
      <c r="AG33" s="723">
        <v>1</v>
      </c>
    </row>
    <row r="34" spans="1:33" ht="19.5">
      <c r="A34" s="379" t="s">
        <v>460</v>
      </c>
      <c r="B34" s="375">
        <v>2124.0159199999998</v>
      </c>
      <c r="C34" s="376">
        <v>4.3980880203728975E-3</v>
      </c>
      <c r="D34" s="375">
        <v>195.42551</v>
      </c>
      <c r="E34" s="376">
        <v>7.3240515097677968E-4</v>
      </c>
      <c r="F34" s="375">
        <v>0</v>
      </c>
      <c r="G34" s="376">
        <v>0</v>
      </c>
      <c r="H34" s="375">
        <v>452.10050000000001</v>
      </c>
      <c r="I34" s="376">
        <v>1.2380430233478021E-3</v>
      </c>
      <c r="J34" s="375">
        <v>2771.5419299999999</v>
      </c>
      <c r="K34" s="376">
        <v>1.9012424469425347E-3</v>
      </c>
      <c r="L34" s="375">
        <v>249813.27438999998</v>
      </c>
      <c r="M34" s="376">
        <v>5.592971411775287E-3</v>
      </c>
      <c r="N34" s="375">
        <v>12412.400659999999</v>
      </c>
      <c r="O34" s="376">
        <v>7.0099079967051597E-4</v>
      </c>
      <c r="P34" s="375">
        <v>1815.1595</v>
      </c>
      <c r="Q34" s="376">
        <v>8.766126669279827E-5</v>
      </c>
      <c r="R34" s="375">
        <v>29751.5</v>
      </c>
      <c r="S34" s="376">
        <v>8.1819969262878314E-4</v>
      </c>
      <c r="T34" s="375">
        <v>293792.33454999997</v>
      </c>
      <c r="U34" s="372">
        <v>2.4597240148391411E-3</v>
      </c>
      <c r="V34" s="375">
        <v>8227.7275000000009</v>
      </c>
      <c r="W34" s="376">
        <v>2.2655080878907371E-3</v>
      </c>
      <c r="X34" s="375">
        <v>342.01821000000001</v>
      </c>
      <c r="Y34" s="376">
        <v>3.4238884419820483E-4</v>
      </c>
      <c r="Z34" s="375">
        <v>1202.0055</v>
      </c>
      <c r="AA34" s="376">
        <v>8.084749234740546E-4</v>
      </c>
      <c r="AB34" s="375">
        <v>4330.7860000000001</v>
      </c>
      <c r="AC34" s="376">
        <v>1.4562923829060138E-3</v>
      </c>
      <c r="AD34" s="375">
        <v>14102.53721</v>
      </c>
      <c r="AE34" s="376">
        <v>1.5512202330677184E-3</v>
      </c>
      <c r="AF34" s="375">
        <v>310666.41368999996</v>
      </c>
      <c r="AG34" s="376">
        <v>2.3899220767308713E-3</v>
      </c>
    </row>
    <row r="35" spans="1:33" ht="28.5">
      <c r="A35" s="379" t="s">
        <v>461</v>
      </c>
      <c r="B35" s="375">
        <v>0</v>
      </c>
      <c r="C35" s="376">
        <v>0</v>
      </c>
      <c r="D35" s="375">
        <v>0</v>
      </c>
      <c r="E35" s="376">
        <v>0</v>
      </c>
      <c r="F35" s="375">
        <v>0</v>
      </c>
      <c r="G35" s="376">
        <v>0</v>
      </c>
      <c r="H35" s="375">
        <v>0</v>
      </c>
      <c r="I35" s="376">
        <v>0</v>
      </c>
      <c r="J35" s="375">
        <v>0</v>
      </c>
      <c r="K35" s="376">
        <v>0</v>
      </c>
      <c r="L35" s="375">
        <v>0</v>
      </c>
      <c r="M35" s="376">
        <v>0</v>
      </c>
      <c r="N35" s="375">
        <v>0</v>
      </c>
      <c r="O35" s="376">
        <v>0</v>
      </c>
      <c r="P35" s="375">
        <v>0</v>
      </c>
      <c r="Q35" s="376">
        <v>0</v>
      </c>
      <c r="R35" s="375">
        <v>0</v>
      </c>
      <c r="S35" s="376">
        <v>0</v>
      </c>
      <c r="T35" s="375">
        <v>0</v>
      </c>
      <c r="U35" s="372">
        <v>0</v>
      </c>
      <c r="V35" s="375">
        <v>0</v>
      </c>
      <c r="W35" s="376">
        <v>0</v>
      </c>
      <c r="X35" s="375">
        <v>0</v>
      </c>
      <c r="Y35" s="376">
        <v>0</v>
      </c>
      <c r="Z35" s="375">
        <v>10000.416670000001</v>
      </c>
      <c r="AA35" s="376">
        <v>6.7263303720215169E-3</v>
      </c>
      <c r="AB35" s="375">
        <v>0</v>
      </c>
      <c r="AC35" s="376">
        <v>0</v>
      </c>
      <c r="AD35" s="375">
        <v>10000.416670000001</v>
      </c>
      <c r="AE35" s="376">
        <v>1.1000040947675468E-3</v>
      </c>
      <c r="AF35" s="375">
        <v>10000.416670000001</v>
      </c>
      <c r="AG35" s="372">
        <v>7.6932090251601427E-5</v>
      </c>
    </row>
    <row r="36" spans="1:33" ht="12.75" customHeight="1">
      <c r="A36" s="23" t="s">
        <v>594</v>
      </c>
    </row>
    <row r="37" spans="1:33" ht="12.75" customHeight="1">
      <c r="A37" s="23"/>
    </row>
    <row r="38" spans="1:33" ht="12.75" customHeight="1">
      <c r="A38" s="627" t="s">
        <v>83</v>
      </c>
      <c r="L38" s="135"/>
    </row>
    <row r="39" spans="1:33" ht="12.75" customHeight="1"/>
    <row r="40" spans="1:33" ht="12.75" customHeight="1"/>
    <row r="41" spans="1:33" ht="12.75" customHeight="1"/>
    <row r="42" spans="1:33" ht="12.75" customHeight="1">
      <c r="F42" s="135"/>
      <c r="P42" s="135"/>
    </row>
    <row r="43" spans="1:33" ht="12.75" customHeight="1"/>
    <row r="44" spans="1:33" ht="12.75" customHeight="1"/>
    <row r="45" spans="1:33" ht="12.75" customHeight="1"/>
    <row r="46" spans="1:33" ht="12.75" customHeight="1"/>
    <row r="47" spans="1:33" ht="12.75" customHeight="1"/>
    <row r="48" spans="1:33" ht="12.75" customHeight="1"/>
    <row r="49" spans="33:33" ht="12.75" customHeight="1"/>
    <row r="50" spans="33:33" ht="12.75" customHeight="1"/>
    <row r="51" spans="33:33" ht="12.75" customHeight="1">
      <c r="AG51" s="28" t="s">
        <v>842</v>
      </c>
    </row>
    <row r="52" spans="33:33" ht="12.75" customHeight="1"/>
    <row r="53" spans="33:33" ht="12.75" customHeight="1"/>
    <row r="54" spans="33:33" ht="12.75" customHeight="1"/>
  </sheetData>
  <mergeCells count="20">
    <mergeCell ref="B5:I5"/>
    <mergeCell ref="J5:K6"/>
    <mergeCell ref="T5:U6"/>
    <mergeCell ref="A6:A8"/>
    <mergeCell ref="B6:C6"/>
    <mergeCell ref="D6:E6"/>
    <mergeCell ref="F6:G6"/>
    <mergeCell ref="H6:I6"/>
    <mergeCell ref="AD5:AE6"/>
    <mergeCell ref="Z6:AA6"/>
    <mergeCell ref="AB6:AC6"/>
    <mergeCell ref="AF5:AG6"/>
    <mergeCell ref="L5:S5"/>
    <mergeCell ref="V5:AC5"/>
    <mergeCell ref="L6:M6"/>
    <mergeCell ref="N6:O6"/>
    <mergeCell ref="P6:Q6"/>
    <mergeCell ref="R6:S6"/>
    <mergeCell ref="V6:W6"/>
    <mergeCell ref="X6:Y6"/>
  </mergeCells>
  <hyperlinks>
    <hyperlink ref="A38" location="'2 Sadržaj'!A1" display="Sadržaj / Contents"/>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39" t="s">
        <v>684</v>
      </c>
      <c r="J1" s="140" t="str">
        <f>Naslovnica!A20</f>
        <v>Veljača 2022.</v>
      </c>
    </row>
    <row r="2" spans="1:17" ht="12.75" customHeight="1">
      <c r="A2" s="540" t="s">
        <v>971</v>
      </c>
      <c r="I2" s="531"/>
      <c r="J2" s="542" t="str">
        <f>Naslovnica!A24</f>
        <v>February 2022</v>
      </c>
    </row>
    <row r="3" spans="1:17" ht="12.75" customHeight="1"/>
    <row r="4" spans="1:17" ht="33.75">
      <c r="A4" s="922" t="s">
        <v>578</v>
      </c>
      <c r="B4" s="923" t="s">
        <v>33</v>
      </c>
      <c r="C4" s="923" t="s">
        <v>34</v>
      </c>
      <c r="D4" s="923" t="s">
        <v>35</v>
      </c>
      <c r="E4" s="923" t="s">
        <v>227</v>
      </c>
      <c r="F4" s="923" t="s">
        <v>228</v>
      </c>
      <c r="G4" s="923" t="s">
        <v>36</v>
      </c>
      <c r="H4" s="923" t="s">
        <v>37</v>
      </c>
      <c r="I4" s="923" t="s">
        <v>38</v>
      </c>
      <c r="J4" s="923" t="s">
        <v>437</v>
      </c>
    </row>
    <row r="5" spans="1:17" ht="21.75">
      <c r="A5" s="725" t="s">
        <v>579</v>
      </c>
      <c r="B5" s="726">
        <v>52774</v>
      </c>
      <c r="C5" s="726">
        <v>104285</v>
      </c>
      <c r="D5" s="726">
        <v>33993</v>
      </c>
      <c r="E5" s="726">
        <v>3482</v>
      </c>
      <c r="F5" s="726">
        <v>1951</v>
      </c>
      <c r="G5" s="726">
        <v>25374</v>
      </c>
      <c r="H5" s="726">
        <v>40679</v>
      </c>
      <c r="I5" s="726">
        <v>90814</v>
      </c>
      <c r="J5" s="726">
        <v>353352</v>
      </c>
      <c r="K5" s="53"/>
    </row>
    <row r="6" spans="1:17" ht="22.5">
      <c r="A6" s="763" t="s">
        <v>580</v>
      </c>
      <c r="B6" s="380">
        <v>0.14935248703842061</v>
      </c>
      <c r="C6" s="380">
        <v>0.295130634607983</v>
      </c>
      <c r="D6" s="380">
        <v>9.620152142905658E-2</v>
      </c>
      <c r="E6" s="380">
        <v>9.8541963820779274E-3</v>
      </c>
      <c r="F6" s="380">
        <v>5.5214064162648008E-3</v>
      </c>
      <c r="G6" s="380">
        <v>7.1809413842287576E-2</v>
      </c>
      <c r="H6" s="380">
        <v>0.11512316330458014</v>
      </c>
      <c r="I6" s="380">
        <v>0.2570071769793294</v>
      </c>
      <c r="J6" s="380">
        <v>1</v>
      </c>
      <c r="K6" s="53"/>
    </row>
    <row r="7" spans="1:17" ht="21.75">
      <c r="A7" s="860" t="s">
        <v>958</v>
      </c>
      <c r="B7" s="861">
        <v>442</v>
      </c>
      <c r="C7" s="861">
        <v>577</v>
      </c>
      <c r="D7" s="861">
        <v>246</v>
      </c>
      <c r="E7" s="861">
        <v>102</v>
      </c>
      <c r="F7" s="861">
        <v>40</v>
      </c>
      <c r="G7" s="861">
        <v>442</v>
      </c>
      <c r="H7" s="861">
        <v>476</v>
      </c>
      <c r="I7" s="861">
        <v>584</v>
      </c>
      <c r="J7" s="861">
        <v>2909</v>
      </c>
      <c r="K7" s="53"/>
    </row>
    <row r="8" spans="1:17" ht="22.5">
      <c r="A8" s="79" t="s">
        <v>581</v>
      </c>
      <c r="B8" s="223">
        <v>167</v>
      </c>
      <c r="C8" s="223">
        <v>28</v>
      </c>
      <c r="D8" s="223">
        <v>25</v>
      </c>
      <c r="E8" s="223">
        <v>0</v>
      </c>
      <c r="F8" s="223">
        <v>2</v>
      </c>
      <c r="G8" s="223">
        <v>12</v>
      </c>
      <c r="H8" s="223">
        <v>57</v>
      </c>
      <c r="I8" s="223">
        <v>118</v>
      </c>
      <c r="J8" s="223">
        <v>409</v>
      </c>
      <c r="K8" s="53"/>
    </row>
    <row r="9" spans="1:17" ht="22.5">
      <c r="A9" s="763" t="s">
        <v>668</v>
      </c>
      <c r="B9" s="224">
        <v>30</v>
      </c>
      <c r="C9" s="224">
        <v>16</v>
      </c>
      <c r="D9" s="224">
        <v>6</v>
      </c>
      <c r="E9" s="224">
        <v>0</v>
      </c>
      <c r="F9" s="224">
        <v>1</v>
      </c>
      <c r="G9" s="224">
        <v>1</v>
      </c>
      <c r="H9" s="224">
        <v>8</v>
      </c>
      <c r="I9" s="224">
        <v>19</v>
      </c>
      <c r="J9" s="224">
        <v>81</v>
      </c>
    </row>
    <row r="10" spans="1:17" ht="22.5">
      <c r="A10" s="763" t="s">
        <v>844</v>
      </c>
      <c r="B10" s="224">
        <v>16</v>
      </c>
      <c r="C10" s="224">
        <v>95</v>
      </c>
      <c r="D10" s="224">
        <v>3</v>
      </c>
      <c r="E10" s="224">
        <v>0</v>
      </c>
      <c r="F10" s="224">
        <v>1</v>
      </c>
      <c r="G10" s="224">
        <v>23</v>
      </c>
      <c r="H10" s="224">
        <v>28</v>
      </c>
      <c r="I10" s="224">
        <v>6</v>
      </c>
      <c r="J10" s="224">
        <v>172</v>
      </c>
    </row>
    <row r="11" spans="1:17" ht="32.25">
      <c r="A11" s="860" t="s">
        <v>959</v>
      </c>
      <c r="B11" s="861">
        <v>213</v>
      </c>
      <c r="C11" s="861">
        <v>139</v>
      </c>
      <c r="D11" s="861">
        <v>34</v>
      </c>
      <c r="E11" s="861">
        <v>0</v>
      </c>
      <c r="F11" s="861">
        <v>4</v>
      </c>
      <c r="G11" s="861">
        <v>36</v>
      </c>
      <c r="H11" s="861">
        <v>93</v>
      </c>
      <c r="I11" s="861">
        <v>143</v>
      </c>
      <c r="J11" s="861">
        <v>662</v>
      </c>
      <c r="M11" s="267"/>
      <c r="N11" s="267"/>
      <c r="O11" s="267"/>
      <c r="P11" s="267"/>
      <c r="Q11" s="267"/>
    </row>
    <row r="12" spans="1:17" ht="21.75">
      <c r="A12" s="725" t="s">
        <v>582</v>
      </c>
      <c r="B12" s="726">
        <v>53003</v>
      </c>
      <c r="C12" s="726">
        <v>104723</v>
      </c>
      <c r="D12" s="726">
        <v>34205</v>
      </c>
      <c r="E12" s="726">
        <v>3584</v>
      </c>
      <c r="F12" s="726">
        <v>1987</v>
      </c>
      <c r="G12" s="726">
        <v>25780</v>
      </c>
      <c r="H12" s="726">
        <v>41062</v>
      </c>
      <c r="I12" s="726">
        <v>91255</v>
      </c>
      <c r="J12" s="726">
        <v>355599</v>
      </c>
      <c r="M12" s="267"/>
      <c r="N12" s="267"/>
      <c r="O12" s="267"/>
      <c r="P12" s="267"/>
      <c r="Q12" s="267"/>
    </row>
    <row r="13" spans="1:17" s="267" customFormat="1" ht="22.5">
      <c r="A13" s="921" t="s">
        <v>671</v>
      </c>
      <c r="B13" s="224">
        <v>229</v>
      </c>
      <c r="C13" s="224">
        <v>438</v>
      </c>
      <c r="D13" s="224">
        <v>212</v>
      </c>
      <c r="E13" s="224">
        <v>102</v>
      </c>
      <c r="F13" s="224">
        <v>36</v>
      </c>
      <c r="G13" s="224">
        <v>406</v>
      </c>
      <c r="H13" s="224">
        <v>383</v>
      </c>
      <c r="I13" s="224">
        <v>441</v>
      </c>
      <c r="J13" s="224">
        <v>2247</v>
      </c>
    </row>
    <row r="14" spans="1:17" s="267" customFormat="1" ht="22.5">
      <c r="A14" s="1030" t="s">
        <v>1452</v>
      </c>
      <c r="B14" s="1031">
        <v>4.3392579679386589E-3</v>
      </c>
      <c r="C14" s="1031">
        <v>4.2000287673202852E-3</v>
      </c>
      <c r="D14" s="1031">
        <v>6.2365781190245606E-3</v>
      </c>
      <c r="E14" s="1031">
        <v>2.9293509477311908E-2</v>
      </c>
      <c r="F14" s="1031">
        <v>1.8452075858534034E-2</v>
      </c>
      <c r="G14" s="1031">
        <v>1.6000630566721741E-2</v>
      </c>
      <c r="H14" s="1031">
        <v>9.4151773642419112E-3</v>
      </c>
      <c r="I14" s="1031">
        <v>4.8560794591141487E-3</v>
      </c>
      <c r="J14" s="1031">
        <v>6.3590980099164085E-3</v>
      </c>
    </row>
    <row r="15" spans="1:17" ht="21.75" customHeight="1">
      <c r="A15" s="763" t="s">
        <v>583</v>
      </c>
      <c r="B15" s="380">
        <v>0.14905272512014939</v>
      </c>
      <c r="C15" s="380">
        <v>0.29449745359238916</v>
      </c>
      <c r="D15" s="380">
        <v>9.618980930767522E-2</v>
      </c>
      <c r="E15" s="380">
        <v>1.0078768500473848E-2</v>
      </c>
      <c r="F15" s="380">
        <v>5.5877547462169462E-3</v>
      </c>
      <c r="G15" s="380">
        <v>7.2497391724948609E-2</v>
      </c>
      <c r="H15" s="380">
        <v>0.11547276567144452</v>
      </c>
      <c r="I15" s="380">
        <v>0.25662333133670229</v>
      </c>
      <c r="J15" s="380">
        <v>1</v>
      </c>
      <c r="M15" s="267"/>
      <c r="N15" s="267"/>
      <c r="O15" s="267"/>
      <c r="P15" s="267"/>
      <c r="Q15" s="267"/>
    </row>
    <row r="16" spans="1:17" ht="12.75" customHeight="1">
      <c r="A16" s="22" t="s">
        <v>982</v>
      </c>
      <c r="M16" s="267"/>
      <c r="N16" s="267"/>
      <c r="O16" s="267"/>
      <c r="P16" s="267"/>
      <c r="Q16" s="267"/>
    </row>
    <row r="17" spans="1:10" ht="12.75" customHeight="1">
      <c r="A17" s="29" t="s">
        <v>584</v>
      </c>
    </row>
    <row r="18" spans="1:10" ht="12.75" customHeight="1"/>
    <row r="19" spans="1:10" ht="12.75" customHeight="1"/>
    <row r="20" spans="1:10">
      <c r="A20" s="139" t="s">
        <v>686</v>
      </c>
      <c r="B20" s="267"/>
      <c r="C20" s="267"/>
      <c r="D20" s="267"/>
      <c r="E20" s="267"/>
      <c r="F20" s="267"/>
      <c r="G20" s="772"/>
      <c r="H20" s="772" t="s">
        <v>43</v>
      </c>
      <c r="I20" s="292"/>
      <c r="J20" s="727" t="s">
        <v>1542</v>
      </c>
    </row>
    <row r="21" spans="1:10">
      <c r="A21" s="540" t="s">
        <v>685</v>
      </c>
      <c r="B21" s="267"/>
      <c r="C21" s="267"/>
      <c r="D21" s="267"/>
      <c r="E21" s="267"/>
      <c r="F21" s="267"/>
      <c r="G21" s="554"/>
      <c r="H21" s="554" t="s">
        <v>44</v>
      </c>
      <c r="I21" s="728"/>
      <c r="J21" s="542" t="s">
        <v>1543</v>
      </c>
    </row>
    <row r="22" spans="1:10">
      <c r="A22" s="267"/>
      <c r="B22" s="267"/>
      <c r="C22" s="267"/>
      <c r="D22" s="267"/>
      <c r="E22" s="267"/>
      <c r="F22" s="267"/>
      <c r="G22" s="267"/>
      <c r="H22" s="267"/>
      <c r="I22" s="267"/>
      <c r="J22" s="267"/>
    </row>
    <row r="23" spans="1:10" ht="24" customHeight="1">
      <c r="A23" s="736"/>
      <c r="B23" s="737"/>
      <c r="C23" s="737" t="s">
        <v>1537</v>
      </c>
      <c r="D23" s="737"/>
      <c r="E23" s="1089" t="s">
        <v>656</v>
      </c>
      <c r="F23" s="1093"/>
      <c r="G23" s="1093"/>
      <c r="H23" s="1094"/>
      <c r="I23" s="1095"/>
      <c r="J23" s="1095"/>
    </row>
    <row r="24" spans="1:10" ht="24">
      <c r="A24" s="736"/>
      <c r="B24" s="738"/>
      <c r="C24" s="739" t="s">
        <v>1538</v>
      </c>
      <c r="D24" s="738"/>
      <c r="E24" s="1096" t="s">
        <v>562</v>
      </c>
      <c r="F24" s="1096"/>
      <c r="G24" s="740" t="s">
        <v>563</v>
      </c>
      <c r="H24" s="1097"/>
      <c r="I24" s="1097"/>
      <c r="J24" s="314"/>
    </row>
    <row r="25" spans="1:10" ht="21.75">
      <c r="A25" s="760" t="s">
        <v>564</v>
      </c>
      <c r="B25" s="760" t="s">
        <v>565</v>
      </c>
      <c r="C25" s="760" t="s">
        <v>566</v>
      </c>
      <c r="D25" s="760" t="s">
        <v>567</v>
      </c>
      <c r="E25" s="760" t="s">
        <v>565</v>
      </c>
      <c r="F25" s="760" t="s">
        <v>566</v>
      </c>
      <c r="G25" s="760" t="s">
        <v>567</v>
      </c>
      <c r="H25" s="315"/>
      <c r="I25" s="315"/>
      <c r="J25" s="315"/>
    </row>
    <row r="26" spans="1:10">
      <c r="A26" s="78" t="s">
        <v>6</v>
      </c>
      <c r="B26" s="381">
        <v>983</v>
      </c>
      <c r="C26" s="381">
        <v>979</v>
      </c>
      <c r="D26" s="381">
        <v>1962</v>
      </c>
      <c r="E26" s="381">
        <v>30</v>
      </c>
      <c r="F26" s="381">
        <v>49</v>
      </c>
      <c r="G26" s="382">
        <v>4.1954328199681257E-2</v>
      </c>
      <c r="H26" s="316"/>
      <c r="I26" s="316"/>
      <c r="J26" s="317"/>
    </row>
    <row r="27" spans="1:10">
      <c r="A27" s="78" t="s">
        <v>7</v>
      </c>
      <c r="B27" s="381">
        <v>5985</v>
      </c>
      <c r="C27" s="381">
        <v>3484</v>
      </c>
      <c r="D27" s="381">
        <v>9469</v>
      </c>
      <c r="E27" s="381">
        <v>217</v>
      </c>
      <c r="F27" s="381">
        <v>147</v>
      </c>
      <c r="G27" s="382">
        <v>3.9978034047226885E-2</v>
      </c>
      <c r="H27" s="316"/>
      <c r="I27" s="316"/>
      <c r="J27" s="317"/>
    </row>
    <row r="28" spans="1:10">
      <c r="A28" s="78" t="s">
        <v>8</v>
      </c>
      <c r="B28" s="381">
        <v>11085</v>
      </c>
      <c r="C28" s="381">
        <v>7304</v>
      </c>
      <c r="D28" s="381">
        <v>18389</v>
      </c>
      <c r="E28" s="381">
        <v>359</v>
      </c>
      <c r="F28" s="381">
        <v>364</v>
      </c>
      <c r="G28" s="382">
        <v>4.0926072681988002E-2</v>
      </c>
      <c r="H28" s="316"/>
      <c r="I28" s="316"/>
      <c r="J28" s="317"/>
    </row>
    <row r="29" spans="1:10">
      <c r="A29" s="78" t="s">
        <v>9</v>
      </c>
      <c r="B29" s="381">
        <v>18723</v>
      </c>
      <c r="C29" s="381">
        <v>13325</v>
      </c>
      <c r="D29" s="381">
        <v>32048</v>
      </c>
      <c r="E29" s="381">
        <v>290</v>
      </c>
      <c r="F29" s="381">
        <v>268</v>
      </c>
      <c r="G29" s="382">
        <v>1.7719911082883399E-2</v>
      </c>
      <c r="H29" s="316"/>
      <c r="I29" s="316"/>
      <c r="J29" s="317"/>
    </row>
    <row r="30" spans="1:10">
      <c r="A30" s="78" t="s">
        <v>10</v>
      </c>
      <c r="B30" s="381">
        <v>25062</v>
      </c>
      <c r="C30" s="381">
        <v>19645</v>
      </c>
      <c r="D30" s="381">
        <v>44707</v>
      </c>
      <c r="E30" s="381">
        <v>336</v>
      </c>
      <c r="F30" s="381">
        <v>326</v>
      </c>
      <c r="G30" s="382">
        <v>1.5030082869792238E-2</v>
      </c>
      <c r="H30" s="316"/>
      <c r="I30" s="316"/>
      <c r="J30" s="317"/>
    </row>
    <row r="31" spans="1:10">
      <c r="A31" s="78" t="s">
        <v>11</v>
      </c>
      <c r="B31" s="381">
        <v>27609</v>
      </c>
      <c r="C31" s="381">
        <v>24114</v>
      </c>
      <c r="D31" s="381">
        <v>51723</v>
      </c>
      <c r="E31" s="381">
        <v>416</v>
      </c>
      <c r="F31" s="381">
        <v>390</v>
      </c>
      <c r="G31" s="382">
        <v>1.5829683602726075E-2</v>
      </c>
      <c r="H31" s="316"/>
      <c r="I31" s="316"/>
      <c r="J31" s="317"/>
    </row>
    <row r="32" spans="1:10">
      <c r="A32" s="78" t="s">
        <v>12</v>
      </c>
      <c r="B32" s="381">
        <v>25601</v>
      </c>
      <c r="C32" s="381">
        <v>24999</v>
      </c>
      <c r="D32" s="381">
        <v>50600</v>
      </c>
      <c r="E32" s="381">
        <v>311</v>
      </c>
      <c r="F32" s="381">
        <v>352</v>
      </c>
      <c r="G32" s="382">
        <v>1.3276728678134342E-2</v>
      </c>
      <c r="H32" s="316"/>
      <c r="I32" s="316"/>
      <c r="J32" s="317"/>
    </row>
    <row r="33" spans="1:10">
      <c r="A33" s="78" t="s">
        <v>39</v>
      </c>
      <c r="B33" s="381">
        <v>40746</v>
      </c>
      <c r="C33" s="381">
        <v>44005</v>
      </c>
      <c r="D33" s="381">
        <v>84751</v>
      </c>
      <c r="E33" s="381">
        <v>348</v>
      </c>
      <c r="F33" s="381">
        <v>580</v>
      </c>
      <c r="G33" s="382">
        <v>1.1070947114753649E-2</v>
      </c>
      <c r="H33" s="316"/>
      <c r="I33" s="316"/>
      <c r="J33" s="317"/>
    </row>
    <row r="34" spans="1:10">
      <c r="A34" s="78" t="s">
        <v>40</v>
      </c>
      <c r="B34" s="381">
        <v>20711</v>
      </c>
      <c r="C34" s="381">
        <v>22032</v>
      </c>
      <c r="D34" s="381">
        <v>42743</v>
      </c>
      <c r="E34" s="381">
        <v>-168</v>
      </c>
      <c r="F34" s="381">
        <v>20</v>
      </c>
      <c r="G34" s="382">
        <v>-3.4506073535240933E-3</v>
      </c>
      <c r="H34" s="316"/>
      <c r="I34" s="316"/>
      <c r="J34" s="317"/>
    </row>
    <row r="35" spans="1:10">
      <c r="A35" s="78" t="s">
        <v>41</v>
      </c>
      <c r="B35" s="381">
        <v>5972</v>
      </c>
      <c r="C35" s="381">
        <v>7739</v>
      </c>
      <c r="D35" s="381">
        <v>13711</v>
      </c>
      <c r="E35" s="381">
        <v>-187</v>
      </c>
      <c r="F35" s="381">
        <v>22</v>
      </c>
      <c r="G35" s="382">
        <v>-1.1891034880369022E-2</v>
      </c>
      <c r="H35" s="316"/>
      <c r="I35" s="316"/>
      <c r="J35" s="317"/>
    </row>
    <row r="36" spans="1:10">
      <c r="A36" s="78" t="s">
        <v>42</v>
      </c>
      <c r="B36" s="381">
        <v>470</v>
      </c>
      <c r="C36" s="381">
        <v>678</v>
      </c>
      <c r="D36" s="381">
        <v>1148</v>
      </c>
      <c r="E36" s="381">
        <v>1</v>
      </c>
      <c r="F36" s="381">
        <v>28</v>
      </c>
      <c r="G36" s="382">
        <v>2.5915996425379895E-2</v>
      </c>
      <c r="H36" s="316"/>
      <c r="I36" s="316"/>
      <c r="J36" s="317"/>
    </row>
    <row r="37" spans="1:10" ht="24">
      <c r="A37" s="800" t="s">
        <v>568</v>
      </c>
      <c r="B37" s="741">
        <v>182947</v>
      </c>
      <c r="C37" s="741">
        <v>168304</v>
      </c>
      <c r="D37" s="741">
        <v>351251</v>
      </c>
      <c r="E37" s="741">
        <v>1953</v>
      </c>
      <c r="F37" s="741">
        <v>2546</v>
      </c>
      <c r="G37" s="742">
        <v>1.2974690845330317E-2</v>
      </c>
      <c r="H37" s="318"/>
      <c r="I37" s="318"/>
      <c r="J37" s="319"/>
    </row>
    <row r="38" spans="1:10">
      <c r="A38" s="22" t="s">
        <v>982</v>
      </c>
      <c r="B38" s="267"/>
      <c r="C38" s="267"/>
      <c r="D38" s="267"/>
      <c r="E38" s="267"/>
      <c r="F38" s="267"/>
      <c r="G38" s="267"/>
      <c r="H38" s="267"/>
      <c r="I38" s="267"/>
      <c r="J38" s="267"/>
    </row>
    <row r="39" spans="1:10">
      <c r="A39" s="267"/>
      <c r="B39" s="267"/>
      <c r="C39" s="267"/>
      <c r="D39" s="267"/>
      <c r="E39" s="267"/>
      <c r="F39" s="267"/>
      <c r="G39" s="267"/>
      <c r="H39" s="267"/>
      <c r="I39" s="267"/>
      <c r="J39" s="267"/>
    </row>
    <row r="40" spans="1:10" ht="12.75" customHeight="1">
      <c r="A40" s="627" t="s">
        <v>83</v>
      </c>
    </row>
    <row r="66" spans="10:10">
      <c r="J66" s="28" t="s">
        <v>843</v>
      </c>
    </row>
  </sheetData>
  <mergeCells count="4">
    <mergeCell ref="E23:G23"/>
    <mergeCell ref="H23:J23"/>
    <mergeCell ref="E24:F24"/>
    <mergeCell ref="H24:I24"/>
  </mergeCells>
  <hyperlinks>
    <hyperlink ref="A40" location="'2 Sadržaj'!A1" display="Sadržaj / Contents"/>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83"/>
  <sheetViews>
    <sheetView showGridLines="0" zoomScaleNormal="100" workbookViewId="0"/>
  </sheetViews>
  <sheetFormatPr defaultRowHeight="15"/>
  <cols>
    <col min="1" max="1" width="28.85546875" customWidth="1"/>
    <col min="2" max="2" width="11" bestFit="1" customWidth="1"/>
    <col min="3" max="3" width="12.85546875" customWidth="1"/>
    <col min="4" max="4" width="14.42578125" customWidth="1"/>
    <col min="5" max="5" width="12.28515625" customWidth="1"/>
    <col min="6" max="6" width="11.7109375" bestFit="1" customWidth="1"/>
    <col min="7" max="7" width="10.28515625" customWidth="1"/>
    <col min="8" max="8" width="10.140625" customWidth="1"/>
    <col min="9" max="9" width="11.140625" customWidth="1"/>
    <col min="10" max="10" width="10.5703125" customWidth="1"/>
    <col min="11" max="12" width="11" customWidth="1"/>
  </cols>
  <sheetData>
    <row r="1" spans="1:10">
      <c r="A1" s="153" t="s">
        <v>687</v>
      </c>
      <c r="I1" s="140" t="str">
        <f>Naslovnica!A20</f>
        <v>Veljača 2022.</v>
      </c>
    </row>
    <row r="2" spans="1:10">
      <c r="A2" s="567" t="s">
        <v>972</v>
      </c>
      <c r="I2" s="542" t="str">
        <f>Naslovnica!A24</f>
        <v>February 2022</v>
      </c>
    </row>
    <row r="3" spans="1:10" ht="12.75" customHeight="1"/>
    <row r="4" spans="1:10" ht="12.75" customHeight="1">
      <c r="F4" s="313"/>
      <c r="I4" s="14" t="s">
        <v>577</v>
      </c>
    </row>
    <row r="5" spans="1:10" s="267" customFormat="1" ht="22.15" customHeight="1">
      <c r="A5" s="1099" t="s">
        <v>1180</v>
      </c>
      <c r="B5" s="1103" t="s">
        <v>1158</v>
      </c>
      <c r="C5" s="1103"/>
      <c r="D5" s="1103"/>
      <c r="E5" s="1103"/>
      <c r="F5" s="1101" t="s">
        <v>1160</v>
      </c>
      <c r="G5" s="1098" t="s">
        <v>1157</v>
      </c>
      <c r="H5" s="1099" t="s">
        <v>1159</v>
      </c>
      <c r="I5" s="1099" t="s">
        <v>1161</v>
      </c>
      <c r="J5" s="941"/>
    </row>
    <row r="6" spans="1:10" s="267" customFormat="1" ht="72">
      <c r="A6" s="1099"/>
      <c r="B6" s="946" t="s">
        <v>1153</v>
      </c>
      <c r="C6" s="946" t="s">
        <v>1154</v>
      </c>
      <c r="D6" s="946" t="s">
        <v>1155</v>
      </c>
      <c r="E6" s="946" t="s">
        <v>1156</v>
      </c>
      <c r="F6" s="1101"/>
      <c r="G6" s="1098"/>
      <c r="H6" s="1099"/>
      <c r="I6" s="1099"/>
      <c r="J6" s="941"/>
    </row>
    <row r="7" spans="1:10" s="267" customFormat="1">
      <c r="A7" s="942" t="s">
        <v>1113</v>
      </c>
      <c r="B7" s="943">
        <v>0</v>
      </c>
      <c r="C7" s="943">
        <v>8274.4532099999997</v>
      </c>
      <c r="D7" s="943">
        <v>0</v>
      </c>
      <c r="E7" s="943">
        <v>5098.0178800000003</v>
      </c>
      <c r="F7" s="944">
        <v>13372.471089999999</v>
      </c>
      <c r="G7" s="949">
        <v>-0.17565593655106482</v>
      </c>
      <c r="H7" s="944">
        <v>29594.424619999947</v>
      </c>
      <c r="I7" s="944">
        <v>1317004.2290000001</v>
      </c>
    </row>
    <row r="8" spans="1:10" s="267" customFormat="1">
      <c r="A8" s="942" t="s">
        <v>1114</v>
      </c>
      <c r="B8" s="943">
        <v>0</v>
      </c>
      <c r="C8" s="943">
        <v>13327.730320000001</v>
      </c>
      <c r="D8" s="943">
        <v>0</v>
      </c>
      <c r="E8" s="943">
        <v>786.31074999999998</v>
      </c>
      <c r="F8" s="944">
        <v>14114.041070000001</v>
      </c>
      <c r="G8" s="949">
        <v>-0.20893509758393047</v>
      </c>
      <c r="H8" s="944">
        <v>31955.865460000001</v>
      </c>
      <c r="I8" s="944">
        <v>2262574.0968500008</v>
      </c>
    </row>
    <row r="9" spans="1:10" s="267" customFormat="1">
      <c r="A9" s="942" t="s">
        <v>227</v>
      </c>
      <c r="B9" s="943">
        <v>0</v>
      </c>
      <c r="C9" s="943">
        <v>734.14922000000001</v>
      </c>
      <c r="D9" s="943">
        <v>0</v>
      </c>
      <c r="E9" s="943">
        <v>76.682919999999996</v>
      </c>
      <c r="F9" s="944">
        <v>810.83213999999998</v>
      </c>
      <c r="G9" s="949">
        <v>-0.38461618443551404</v>
      </c>
      <c r="H9" s="944">
        <v>2128.4360799999995</v>
      </c>
      <c r="I9" s="944">
        <v>39241.844870000008</v>
      </c>
    </row>
    <row r="10" spans="1:10" s="267" customFormat="1">
      <c r="A10" s="942" t="s">
        <v>228</v>
      </c>
      <c r="B10" s="943">
        <v>0</v>
      </c>
      <c r="C10" s="943">
        <v>707.49608999999998</v>
      </c>
      <c r="D10" s="943">
        <v>0</v>
      </c>
      <c r="E10" s="943">
        <v>0</v>
      </c>
      <c r="F10" s="944">
        <v>707.49608999999998</v>
      </c>
      <c r="G10" s="949">
        <v>-2.8976223318641137E-2</v>
      </c>
      <c r="H10" s="944">
        <v>1436.1045000000013</v>
      </c>
      <c r="I10" s="944">
        <v>45545.107610000014</v>
      </c>
    </row>
    <row r="11" spans="1:10" s="267" customFormat="1">
      <c r="A11" s="942" t="s">
        <v>46</v>
      </c>
      <c r="B11" s="943">
        <v>0</v>
      </c>
      <c r="C11" s="943">
        <v>3817.8767499999999</v>
      </c>
      <c r="D11" s="943">
        <v>0</v>
      </c>
      <c r="E11" s="943">
        <v>0</v>
      </c>
      <c r="F11" s="944">
        <v>3817.8767499999999</v>
      </c>
      <c r="G11" s="949">
        <v>-0.16147619672866464</v>
      </c>
      <c r="H11" s="944">
        <v>8370.9696199999889</v>
      </c>
      <c r="I11" s="944">
        <v>478874.93823999987</v>
      </c>
    </row>
    <row r="12" spans="1:10" s="267" customFormat="1">
      <c r="A12" s="942" t="s">
        <v>36</v>
      </c>
      <c r="B12" s="943">
        <v>0</v>
      </c>
      <c r="C12" s="943">
        <v>3632.16545</v>
      </c>
      <c r="D12" s="943">
        <v>0</v>
      </c>
      <c r="E12" s="943">
        <v>507.52492999999998</v>
      </c>
      <c r="F12" s="944">
        <v>4139.69038</v>
      </c>
      <c r="G12" s="949">
        <v>-0.13770372190076574</v>
      </c>
      <c r="H12" s="944">
        <v>8940.4653399999952</v>
      </c>
      <c r="I12" s="944">
        <v>384491.55990000005</v>
      </c>
    </row>
    <row r="13" spans="1:10" s="267" customFormat="1">
      <c r="A13" s="942" t="s">
        <v>37</v>
      </c>
      <c r="B13" s="943">
        <v>0</v>
      </c>
      <c r="C13" s="943">
        <v>5079.5099199999995</v>
      </c>
      <c r="D13" s="943">
        <v>0</v>
      </c>
      <c r="E13" s="943">
        <v>702.54606000000001</v>
      </c>
      <c r="F13" s="944">
        <v>5782.0559799999992</v>
      </c>
      <c r="G13" s="949">
        <v>-0.12058912280662226</v>
      </c>
      <c r="H13" s="944">
        <v>12356.975770000077</v>
      </c>
      <c r="I13" s="944">
        <v>500463.93362000008</v>
      </c>
    </row>
    <row r="14" spans="1:10" s="267" customFormat="1">
      <c r="A14" s="945" t="s">
        <v>38</v>
      </c>
      <c r="B14" s="943">
        <v>0</v>
      </c>
      <c r="C14" s="943">
        <v>14431.24979</v>
      </c>
      <c r="D14" s="943">
        <v>0</v>
      </c>
      <c r="E14" s="943">
        <v>6.2289500000000002</v>
      </c>
      <c r="F14" s="944">
        <v>14437.47874</v>
      </c>
      <c r="G14" s="949">
        <v>-0.18620611774971041</v>
      </c>
      <c r="H14" s="944">
        <v>32178.431400000118</v>
      </c>
      <c r="I14" s="944">
        <v>2075422.8004400006</v>
      </c>
    </row>
    <row r="15" spans="1:10" s="267" customFormat="1" ht="20.45" customHeight="1">
      <c r="A15" s="947" t="s">
        <v>1115</v>
      </c>
      <c r="B15" s="948">
        <v>0</v>
      </c>
      <c r="C15" s="948">
        <v>50004.630750000004</v>
      </c>
      <c r="D15" s="948">
        <v>0</v>
      </c>
      <c r="E15" s="948">
        <v>7177.3114899999991</v>
      </c>
      <c r="F15" s="948">
        <v>57181.942239999997</v>
      </c>
      <c r="G15" s="1029">
        <v>-0.18053649979306219</v>
      </c>
      <c r="H15" s="948">
        <v>126961.67279000013</v>
      </c>
      <c r="I15" s="948">
        <v>7103618.5105300015</v>
      </c>
    </row>
    <row r="16" spans="1:10">
      <c r="A16" s="22" t="s">
        <v>982</v>
      </c>
      <c r="B16" s="18"/>
      <c r="C16" s="19"/>
      <c r="D16" s="19"/>
      <c r="E16" s="19"/>
      <c r="F16" s="19"/>
      <c r="G16" s="19"/>
    </row>
    <row r="17" spans="1:13" ht="10.15" customHeight="1">
      <c r="A17" s="995" t="s">
        <v>47</v>
      </c>
      <c r="B17" s="796"/>
      <c r="C17" s="796"/>
      <c r="D17" s="796"/>
      <c r="E17" s="796"/>
      <c r="F17" s="796"/>
      <c r="G17" s="30"/>
    </row>
    <row r="18" spans="1:13" ht="10.15" customHeight="1">
      <c r="A18" s="992" t="s">
        <v>985</v>
      </c>
      <c r="B18" s="993"/>
      <c r="C18" s="993"/>
      <c r="D18" s="993"/>
      <c r="E18" s="993"/>
      <c r="F18" s="993"/>
      <c r="G18" s="31"/>
    </row>
    <row r="19" spans="1:13" ht="10.15" customHeight="1">
      <c r="A19" s="991" t="s">
        <v>48</v>
      </c>
      <c r="B19" s="990"/>
      <c r="C19" s="990"/>
      <c r="D19" s="990"/>
      <c r="E19" s="990"/>
      <c r="F19" s="990"/>
      <c r="G19" s="32"/>
    </row>
    <row r="20" spans="1:13" ht="10.15" customHeight="1">
      <c r="A20" s="992" t="s">
        <v>49</v>
      </c>
      <c r="B20" s="994"/>
      <c r="C20" s="994"/>
      <c r="D20" s="994"/>
      <c r="E20" s="994"/>
      <c r="F20" s="994"/>
      <c r="G20" s="31"/>
    </row>
    <row r="21" spans="1:13" ht="12.75" customHeight="1"/>
    <row r="22" spans="1:13" ht="12.75" customHeight="1">
      <c r="A22" s="153" t="s">
        <v>688</v>
      </c>
      <c r="L22" s="140" t="str">
        <f>Naslovnica!A20</f>
        <v>Veljača 2022.</v>
      </c>
    </row>
    <row r="23" spans="1:13" ht="12.75" customHeight="1">
      <c r="A23" s="567" t="s">
        <v>973</v>
      </c>
      <c r="L23" s="542" t="str">
        <f>Naslovnica!A24</f>
        <v>February 2022</v>
      </c>
    </row>
    <row r="24" spans="1:13" ht="12.75" customHeight="1"/>
    <row r="25" spans="1:13" ht="12.75" customHeight="1">
      <c r="L25" s="14" t="s">
        <v>329</v>
      </c>
    </row>
    <row r="26" spans="1:13" s="267" customFormat="1" ht="14.45" customHeight="1">
      <c r="A26" s="1099" t="s">
        <v>1180</v>
      </c>
      <c r="B26" s="1102" t="s">
        <v>1221</v>
      </c>
      <c r="C26" s="1102"/>
      <c r="D26" s="1102"/>
      <c r="E26" s="1102"/>
      <c r="F26" s="1100" t="s">
        <v>1163</v>
      </c>
      <c r="G26" s="1100"/>
      <c r="H26" s="1100"/>
      <c r="I26" s="1101" t="s">
        <v>1162</v>
      </c>
      <c r="J26" s="1098" t="s">
        <v>1157</v>
      </c>
      <c r="K26" s="1099" t="s">
        <v>1159</v>
      </c>
      <c r="L26" s="1099" t="s">
        <v>1161</v>
      </c>
    </row>
    <row r="27" spans="1:13" s="267" customFormat="1" ht="96">
      <c r="A27" s="1099"/>
      <c r="B27" s="946" t="s">
        <v>1165</v>
      </c>
      <c r="C27" s="946" t="s">
        <v>1166</v>
      </c>
      <c r="D27" s="946" t="s">
        <v>1167</v>
      </c>
      <c r="E27" s="946" t="s">
        <v>1168</v>
      </c>
      <c r="F27" s="946" t="s">
        <v>1164</v>
      </c>
      <c r="G27" s="946" t="s">
        <v>1169</v>
      </c>
      <c r="H27" s="946" t="s">
        <v>1116</v>
      </c>
      <c r="I27" s="1101"/>
      <c r="J27" s="1098"/>
      <c r="K27" s="1099"/>
      <c r="L27" s="1099"/>
      <c r="M27" s="941"/>
    </row>
    <row r="28" spans="1:13" s="267" customFormat="1">
      <c r="A28" s="938" t="s">
        <v>1113</v>
      </c>
      <c r="B28" s="950">
        <v>1668.84231</v>
      </c>
      <c r="C28" s="950">
        <v>0</v>
      </c>
      <c r="D28" s="950">
        <v>2926.1351600000003</v>
      </c>
      <c r="E28" s="950">
        <v>3361.7571699999999</v>
      </c>
      <c r="F28" s="950">
        <v>652.13287000000003</v>
      </c>
      <c r="G28" s="950">
        <v>772.69864000000007</v>
      </c>
      <c r="H28" s="950">
        <v>0</v>
      </c>
      <c r="I28" s="951">
        <v>9381.5661500000006</v>
      </c>
      <c r="J28" s="952">
        <v>-7.1898456611206529E-2</v>
      </c>
      <c r="K28" s="951">
        <v>19489.906359999964</v>
      </c>
      <c r="L28" s="951">
        <v>515476.38418999984</v>
      </c>
    </row>
    <row r="29" spans="1:13" s="267" customFormat="1">
      <c r="A29" s="938" t="s">
        <v>1114</v>
      </c>
      <c r="B29" s="950">
        <v>1920.6919399999999</v>
      </c>
      <c r="C29" s="950">
        <v>0</v>
      </c>
      <c r="D29" s="950">
        <v>0</v>
      </c>
      <c r="E29" s="950">
        <v>94.460009999999997</v>
      </c>
      <c r="F29" s="950">
        <v>907.76731000000007</v>
      </c>
      <c r="G29" s="950">
        <v>4125.9686200000006</v>
      </c>
      <c r="H29" s="950">
        <v>0</v>
      </c>
      <c r="I29" s="951">
        <v>7048.8878800000002</v>
      </c>
      <c r="J29" s="952">
        <v>-0.10123049851615173</v>
      </c>
      <c r="K29" s="951">
        <v>14891.708390000043</v>
      </c>
      <c r="L29" s="951">
        <v>571857.45482999994</v>
      </c>
    </row>
    <row r="30" spans="1:13" s="267" customFormat="1">
      <c r="A30" s="938" t="s">
        <v>227</v>
      </c>
      <c r="B30" s="950">
        <v>0</v>
      </c>
      <c r="C30" s="950">
        <v>0</v>
      </c>
      <c r="D30" s="950">
        <v>11.72062</v>
      </c>
      <c r="E30" s="950">
        <v>6.6684999999999999</v>
      </c>
      <c r="F30" s="950">
        <v>0</v>
      </c>
      <c r="G30" s="950">
        <v>11.01868</v>
      </c>
      <c r="H30" s="950">
        <v>0</v>
      </c>
      <c r="I30" s="951">
        <v>29.407799999999998</v>
      </c>
      <c r="J30" s="952">
        <v>-0.45883667495862301</v>
      </c>
      <c r="K30" s="951">
        <v>83.749619999999595</v>
      </c>
      <c r="L30" s="951">
        <v>2216.8199599999998</v>
      </c>
    </row>
    <row r="31" spans="1:13" s="267" customFormat="1">
      <c r="A31" s="938" t="s">
        <v>228</v>
      </c>
      <c r="B31" s="950">
        <v>0</v>
      </c>
      <c r="C31" s="950">
        <v>0</v>
      </c>
      <c r="D31" s="950">
        <v>49.768610000000002</v>
      </c>
      <c r="E31" s="950">
        <v>20.22279</v>
      </c>
      <c r="F31" s="950">
        <v>195.24015</v>
      </c>
      <c r="G31" s="950">
        <v>0</v>
      </c>
      <c r="H31" s="950">
        <v>0.98936999999999997</v>
      </c>
      <c r="I31" s="951">
        <v>266.22091999999998</v>
      </c>
      <c r="J31" s="952">
        <v>0.25743631056557414</v>
      </c>
      <c r="K31" s="951">
        <v>477.93814000000202</v>
      </c>
      <c r="L31" s="951">
        <v>22599.536370000002</v>
      </c>
    </row>
    <row r="32" spans="1:13" s="267" customFormat="1">
      <c r="A32" s="938" t="s">
        <v>46</v>
      </c>
      <c r="B32" s="950">
        <v>117.84555</v>
      </c>
      <c r="C32" s="950">
        <v>0</v>
      </c>
      <c r="D32" s="950">
        <v>384.11490999999995</v>
      </c>
      <c r="E32" s="950">
        <v>531.53818000000001</v>
      </c>
      <c r="F32" s="950">
        <v>161.27044000000001</v>
      </c>
      <c r="G32" s="950">
        <v>71.095850000000013</v>
      </c>
      <c r="H32" s="950">
        <v>1.82057</v>
      </c>
      <c r="I32" s="951">
        <v>1267.6855</v>
      </c>
      <c r="J32" s="952">
        <v>-5.7942007563481113E-2</v>
      </c>
      <c r="K32" s="951">
        <v>2613.3409800000081</v>
      </c>
      <c r="L32" s="951">
        <v>124528.31367000003</v>
      </c>
    </row>
    <row r="33" spans="1:12" s="267" customFormat="1">
      <c r="A33" s="938" t="s">
        <v>36</v>
      </c>
      <c r="B33" s="950">
        <v>254.46009000000001</v>
      </c>
      <c r="C33" s="950">
        <v>0</v>
      </c>
      <c r="D33" s="950">
        <v>0</v>
      </c>
      <c r="E33" s="950">
        <v>295.10719</v>
      </c>
      <c r="F33" s="950">
        <v>0.44889999999999997</v>
      </c>
      <c r="G33" s="950">
        <v>565.35622000000001</v>
      </c>
      <c r="H33" s="950">
        <v>0.50039999999999996</v>
      </c>
      <c r="I33" s="951">
        <v>1115.8727999999999</v>
      </c>
      <c r="J33" s="952">
        <v>0.42467108370153639</v>
      </c>
      <c r="K33" s="951">
        <v>1899.1222199999902</v>
      </c>
      <c r="L33" s="951">
        <v>101975.43556999999</v>
      </c>
    </row>
    <row r="34" spans="1:12" s="267" customFormat="1">
      <c r="A34" s="938" t="s">
        <v>37</v>
      </c>
      <c r="B34" s="950">
        <v>247.59279999999998</v>
      </c>
      <c r="C34" s="950">
        <v>0</v>
      </c>
      <c r="D34" s="950">
        <v>775.02396999999996</v>
      </c>
      <c r="E34" s="950">
        <v>989.36562000000004</v>
      </c>
      <c r="F34" s="950">
        <v>81.367699999999999</v>
      </c>
      <c r="G34" s="950">
        <v>371.15904999999998</v>
      </c>
      <c r="H34" s="950">
        <v>0</v>
      </c>
      <c r="I34" s="951">
        <v>2464.5091400000001</v>
      </c>
      <c r="J34" s="952">
        <v>-8.1841347517207508E-3</v>
      </c>
      <c r="K34" s="951">
        <v>4949.3545899999735</v>
      </c>
      <c r="L34" s="951">
        <v>157804.22649999999</v>
      </c>
    </row>
    <row r="35" spans="1:12" s="267" customFormat="1">
      <c r="A35" s="384" t="s">
        <v>38</v>
      </c>
      <c r="B35" s="950">
        <v>2064.3052900000002</v>
      </c>
      <c r="C35" s="950">
        <v>0</v>
      </c>
      <c r="D35" s="950">
        <v>1490.5103200000001</v>
      </c>
      <c r="E35" s="950">
        <v>2159.6982200000002</v>
      </c>
      <c r="F35" s="950">
        <v>424.57425000000001</v>
      </c>
      <c r="G35" s="950">
        <v>93.764710000000008</v>
      </c>
      <c r="H35" s="950">
        <v>0.26135000000000003</v>
      </c>
      <c r="I35" s="951">
        <v>6233.1141400000006</v>
      </c>
      <c r="J35" s="952">
        <v>8.1839364625454936E-2</v>
      </c>
      <c r="K35" s="951">
        <v>11994.703470000066</v>
      </c>
      <c r="L35" s="951">
        <v>690835.26210000017</v>
      </c>
    </row>
    <row r="36" spans="1:12" s="267" customFormat="1" ht="19.899999999999999" customHeight="1">
      <c r="A36" s="947" t="s">
        <v>1115</v>
      </c>
      <c r="B36" s="948">
        <v>6273.7379799999999</v>
      </c>
      <c r="C36" s="948">
        <v>0</v>
      </c>
      <c r="D36" s="948">
        <v>5637.2735900000007</v>
      </c>
      <c r="E36" s="948">
        <v>7458.8176800000001</v>
      </c>
      <c r="F36" s="948">
        <v>2422.8016200000002</v>
      </c>
      <c r="G36" s="948">
        <v>6011.0617700000003</v>
      </c>
      <c r="H36" s="948">
        <v>3.5716900000000003</v>
      </c>
      <c r="I36" s="948">
        <v>27807.264330000002</v>
      </c>
      <c r="J36" s="1029">
        <v>-2.7465016262286701E-2</v>
      </c>
      <c r="K36" s="948">
        <v>56399.823770000046</v>
      </c>
      <c r="L36" s="948">
        <v>2187293.4331900002</v>
      </c>
    </row>
    <row r="37" spans="1:12" ht="12.75" customHeight="1">
      <c r="A37" s="22" t="s">
        <v>982</v>
      </c>
      <c r="G37" s="135"/>
      <c r="H37" s="135"/>
    </row>
    <row r="38" spans="1:12" ht="12.75" customHeight="1">
      <c r="A38" s="17" t="s">
        <v>960</v>
      </c>
    </row>
    <row r="39" spans="1:12" ht="12.75" customHeight="1">
      <c r="A39" s="862" t="s">
        <v>984</v>
      </c>
      <c r="G39" s="77"/>
    </row>
    <row r="40" spans="1:12" ht="12.75" customHeight="1"/>
    <row r="41" spans="1:12" ht="12.75" customHeight="1">
      <c r="A41" s="627" t="s">
        <v>83</v>
      </c>
    </row>
    <row r="42" spans="1:12" ht="12.75" customHeight="1"/>
    <row r="43" spans="1:12" ht="12.75" customHeight="1">
      <c r="A43" s="48"/>
    </row>
    <row r="44" spans="1:12" ht="12.75" customHeight="1">
      <c r="A44" s="51"/>
    </row>
    <row r="45" spans="1:12" ht="12.75" customHeight="1"/>
    <row r="46" spans="1:12" ht="12.75" customHeight="1"/>
    <row r="47" spans="1:12" ht="12.75" customHeight="1"/>
    <row r="48" spans="1:12" ht="12.75" customHeight="1"/>
    <row r="49" ht="12.75" customHeight="1"/>
    <row r="83" spans="12:12">
      <c r="L83" s="27" t="s">
        <v>845</v>
      </c>
    </row>
  </sheetData>
  <mergeCells count="13">
    <mergeCell ref="A26:A27"/>
    <mergeCell ref="B26:E26"/>
    <mergeCell ref="A5:A6"/>
    <mergeCell ref="B5:E5"/>
    <mergeCell ref="F5:F6"/>
    <mergeCell ref="G5:G6"/>
    <mergeCell ref="H5:H6"/>
    <mergeCell ref="L26:L27"/>
    <mergeCell ref="I5:I6"/>
    <mergeCell ref="F26:H26"/>
    <mergeCell ref="I26:I27"/>
    <mergeCell ref="J26:J27"/>
    <mergeCell ref="K26:K27"/>
  </mergeCells>
  <hyperlinks>
    <hyperlink ref="A41" location="'2 Sadržaj'!A1" display="Sadržaj / Contents"/>
  </hyperlinks>
  <pageMargins left="0.7" right="0.7" top="0.75" bottom="0.75" header="0.3" footer="0.3"/>
  <pageSetup paperSize="9" scale="56"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904004A-CBAC-4773-B6BD-23A435742FFE}">
  <ds:schemaRefs>
    <ds:schemaRef ds:uri="http://purl.org/dc/terms/"/>
    <ds:schemaRef ds:uri="http://schemas.microsoft.com/office/2006/documentManagement/types"/>
    <ds:schemaRef ds:uri="http://purl.org/dc/elements/1.1/"/>
    <ds:schemaRef ds:uri="http://schemas.openxmlformats.org/package/2006/metadata/core-properties"/>
    <ds:schemaRef ds:uri="http://purl.org/dc/dcmitype/"/>
    <ds:schemaRef ds:uri="http://schemas.microsoft.com/office/infopath/2007/PartnerControls"/>
    <ds:schemaRef ds:uri="ca302e39-a258-4920-a5cd-d26b5a5d4831"/>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3.xml><?xml version="1.0" encoding="utf-8"?>
<ds:datastoreItem xmlns:ds="http://schemas.openxmlformats.org/officeDocument/2006/customXml" ds:itemID="{1F44CCD3-EFB3-4219-9C8A-23719EBC9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38</vt:i4>
      </vt:variant>
    </vt:vector>
  </HeadingPairs>
  <TitlesOfParts>
    <vt:vector size="73"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1.18 - 1.20</vt:lpstr>
      <vt:lpstr>13 Tablice 1.20, 1.21</vt:lpstr>
      <vt:lpstr>14 Tablice 1.22, 1.23</vt:lpstr>
      <vt:lpstr>15 Tablica 1.24</vt:lpstr>
      <vt:lpstr>16 Tablice 2.1 - 2.4</vt:lpstr>
      <vt:lpstr>17 Tablice 2.5, 2.6</vt:lpstr>
      <vt:lpstr>18 Tablice 2.7 - 2.9</vt:lpstr>
      <vt:lpstr>19 Tablica 3.1</vt:lpstr>
      <vt:lpstr>20 Tablica 3.2</vt:lpstr>
      <vt:lpstr>21 Tablica 4.1</vt:lpstr>
      <vt:lpstr>22 Tablice 4.2 - 4.8</vt:lpstr>
      <vt:lpstr>23 Tablice 5.1 - 5.4</vt:lpstr>
      <vt:lpstr>24 Tablica 6.1</vt:lpstr>
      <vt:lpstr>25 Tablice 6.2, 6.3</vt:lpstr>
      <vt:lpstr>26 Tablice 6.4 - 6.8</vt:lpstr>
      <vt:lpstr>27 Tablice 6.9 - 6.12 </vt:lpstr>
      <vt:lpstr>28 Tablice 7.1, 7.2 </vt:lpstr>
      <vt:lpstr>29 Tablice 7.3, 7.4</vt:lpstr>
      <vt:lpstr>30 Tablica 7.5</vt:lpstr>
      <vt:lpstr>31 Tablica 7.6 </vt:lpstr>
      <vt:lpstr>32 Tablica 7.7</vt:lpstr>
      <vt:lpstr>33 Tablica 7.8</vt:lpstr>
      <vt:lpstr>34 Tablice 8.1 - 8.5</vt:lpstr>
      <vt:lpstr>35 Tablica 8,6</vt:lpstr>
      <vt:lpstr>datum_p</vt:lpstr>
      <vt:lpstr>'5 Tablice 1.5 - 1.7'!datumd</vt:lpstr>
      <vt:lpstr>datumd</vt:lpstr>
      <vt:lpstr>'5 Tablice 1.5 - 1.7'!datumn</vt:lpstr>
      <vt:lpstr>datumnav</vt:lpstr>
      <vt:lpstr>'10 Tablice 1.15, 1.16'!Print_Area</vt:lpstr>
      <vt:lpstr>'11 Tablica 1.17'!Print_Area</vt:lpstr>
      <vt:lpstr>'12 Tablice 1.18 - 1.20'!Print_Area</vt:lpstr>
      <vt:lpstr>'13 Tablice 1.20, 1.21'!Print_Area</vt:lpstr>
      <vt:lpstr>'14 Tablice 1.22, 1.23'!Print_Area</vt:lpstr>
      <vt:lpstr>'15 Tablica 1.24'!Print_Area</vt:lpstr>
      <vt:lpstr>'16 Tablice 2.1 - 2.4'!Print_Area</vt:lpstr>
      <vt:lpstr>'17 Tablice 2.5, 2.6'!Print_Area</vt:lpstr>
      <vt:lpstr>'18 Tablice 2.7 - 2.9'!Print_Area</vt:lpstr>
      <vt:lpstr>'19 Tablica 3.1'!Print_Area</vt:lpstr>
      <vt:lpstr>'2 Sadržaj'!Print_Area</vt:lpstr>
      <vt:lpstr>'20 Tablica 3.2'!Print_Area</vt:lpstr>
      <vt:lpstr>'21 Tablica 4.1'!Print_Area</vt:lpstr>
      <vt:lpstr>'22 Tablice 4.2 - 4.8'!Print_Area</vt:lpstr>
      <vt:lpstr>'23 Tablice 5.1 - 5.4'!Print_Area</vt:lpstr>
      <vt:lpstr>'24 Tablica 6.1'!Print_Area</vt:lpstr>
      <vt:lpstr>'25 Tablice 6.2, 6.3'!Print_Area</vt:lpstr>
      <vt:lpstr>'26 Tablice 6.4 - 6.8'!Print_Area</vt:lpstr>
      <vt:lpstr>'27 Tablice 6.9 - 6.12 '!Print_Area</vt:lpstr>
      <vt:lpstr>'28 Tablice 7.1, 7.2 '!Print_Area</vt:lpstr>
      <vt:lpstr>'29 Tablice 7.3, 7.4'!Print_Area</vt:lpstr>
      <vt:lpstr>'3 Tablice 1.1, 1.2'!Print_Area</vt:lpstr>
      <vt:lpstr>'30 Tablica 7.5'!Print_Area</vt:lpstr>
      <vt:lpstr>'31 Tablica 7.6 '!Print_Area</vt:lpstr>
      <vt:lpstr>'32 Tablica 7.7'!Print_Area</vt:lpstr>
      <vt:lpstr>'34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2023-03-30T12:25:08Z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