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a 1.21" sheetId="36" r:id="rId13"/>
    <sheet name="14 Tablice 2.1 - 2.4" sheetId="83" r:id="rId14"/>
    <sheet name="15 Tablice 2.5, 2.6" sheetId="89" r:id="rId15"/>
    <sheet name="16 Tablice 2.7 - 2.9" sheetId="90" r:id="rId16"/>
    <sheet name="17 Tablica 3.1" sheetId="37" r:id="rId17"/>
    <sheet name="18 Tablica 3.2" sheetId="38" r:id="rId18"/>
    <sheet name="19 Tablica 4.1" sheetId="44" r:id="rId19"/>
    <sheet name="20 Tablice 4.2 - 4.7" sheetId="45" r:id="rId20"/>
    <sheet name="21 Tablice 5.1 - 5.4" sheetId="86" r:id="rId21"/>
    <sheet name="22 Tablica 6.1" sheetId="46" r:id="rId22"/>
    <sheet name="23 Tablice 6.2, 6.3" sheetId="67" r:id="rId23"/>
    <sheet name="24 Tablice 6.4 - 6.8" sheetId="65" r:id="rId24"/>
    <sheet name="25 Tablice 6.9 - 6.12 " sheetId="68" r:id="rId25"/>
    <sheet name="26 Tablice 7.1, 7.2 " sheetId="70" r:id="rId26"/>
    <sheet name="27 Tablice 7.3, 7.4" sheetId="71" r:id="rId27"/>
    <sheet name="28 Tablica 7.5" sheetId="76" r:id="rId28"/>
    <sheet name="29 Tablica 7.6 " sheetId="72" r:id="rId29"/>
    <sheet name="30 Tablica 7.7" sheetId="85" r:id="rId30"/>
    <sheet name="31 Tablica 7.8" sheetId="87" r:id="rId31"/>
    <sheet name="32 Tablice 8.1 - 8.5" sheetId="82" r:id="rId32"/>
    <sheet name="33 Tablica 8,6" sheetId="88"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bazaprol">[1]privremeni!$A$4:$I$291</definedName>
    <definedName name="clanstvo">[2]Clanstvo!$A$1:$IV$59</definedName>
    <definedName name="datum">'12 Tablice 1.18 - 1.20'!#REF!</definedName>
    <definedName name="datum_p">'8 Tablice 1.11, 1.12'!$B$4</definedName>
    <definedName name="datumd" localSheetId="4">'5 Tablice 1.5 - 1.7'!$B$2</definedName>
    <definedName name="datumn" localSheetId="4">'5 Tablice 1.5 - 1.7'!$B$35</definedName>
    <definedName name="datumnav">'6 Tablice 1.8, 1.9'!$B$2</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'19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1.16'!$A$1:$G$44</definedName>
    <definedName name="_xlnm.Print_Area" localSheetId="10">'11 Tablica 1.17'!$A$1:$S$40</definedName>
    <definedName name="_xlnm.Print_Area" localSheetId="11">'12 Tablice 1.18 - 1.20'!$A$1:$P$49</definedName>
    <definedName name="_xlnm.Print_Area" localSheetId="12">'13 Tablica 1.21'!$A$1:$AQ$63</definedName>
    <definedName name="_xlnm.Print_Area" localSheetId="13">'14 Tablice 2.1 - 2.4'!$A$1:$H$56</definedName>
    <definedName name="_xlnm.Print_Area" localSheetId="14">'15 Tablice 2.5, 2.6'!$A$1:$E$50</definedName>
    <definedName name="_xlnm.Print_Area" localSheetId="15">'16 Tablice 2.7 - 2.9'!$A$1:$E$57</definedName>
    <definedName name="_xlnm.Print_Area" localSheetId="16">'17 Tablica 3.1'!$A$1:$P$48</definedName>
    <definedName name="_xlnm.Print_Area" localSheetId="17">'18 Tablica 3.2'!$A$1:$F$38</definedName>
    <definedName name="_xlnm.Print_Area" localSheetId="18">'19 Tablica 4.1'!$A$1:$G$61</definedName>
    <definedName name="_xlnm.Print_Area" localSheetId="1">'2 Sadržaj'!$A$1:$A$172</definedName>
    <definedName name="_xlnm.Print_Area" localSheetId="19">'20 Tablice 4.2 - 4.7'!$A$1:$K$76</definedName>
    <definedName name="_xlnm.Print_Area" localSheetId="20">'21 Tablice 5.1 - 5.4'!$A$1:$J$74</definedName>
    <definedName name="_xlnm.Print_Area" localSheetId="21">'22 Tablica 6.1'!$A$1:$L$148</definedName>
    <definedName name="_xlnm.Print_Area" localSheetId="22">'23 Tablice 6.2, 6.3'!$A$1:$O$56</definedName>
    <definedName name="_xlnm.Print_Area" localSheetId="23">'24 Tablice 6.4 - 6.8'!$A$1:$G$87</definedName>
    <definedName name="_xlnm.Print_Area" localSheetId="24">'25 Tablice 6.9 - 6.12 '!$A$1:$F$50</definedName>
    <definedName name="_xlnm.Print_Area" localSheetId="25">'26 Tablice 7.1, 7.2 '!$A$1:$I$32</definedName>
    <definedName name="_xlnm.Print_Area" localSheetId="26">'27 Tablice 7.3, 7.4'!$A$1:$D$56</definedName>
    <definedName name="_xlnm.Print_Area" localSheetId="27">'28 Tablica 7.5'!$A$1:$E$61</definedName>
    <definedName name="_xlnm.Print_Area" localSheetId="28">'29 Tablica 7.6 '!$A$1:$I$56</definedName>
    <definedName name="_xlnm.Print_Area" localSheetId="2">'3 Tablice 1.1, 1.2'!$A$1:$S$54</definedName>
    <definedName name="_xlnm.Print_Area" localSheetId="29">'30 Tablica 7.7'!$A$1:$O$46</definedName>
    <definedName name="_xlnm.Print_Area" localSheetId="31">'32 Tablice 8.1 - 8.5'!$A$1:$E$69</definedName>
    <definedName name="_xlnm.Print_Area" localSheetId="3">'4 Tablice 1.3, 1.4'!$A$1:$E$74</definedName>
    <definedName name="_xlnm.Print_Area" localSheetId="4">'5 Tablice 1.5 - 1.7'!$A$1:$G$85</definedName>
    <definedName name="_xlnm.Print_Area" localSheetId="5">'6 Tablice 1.8, 1.9'!$A$1:$G$30</definedName>
    <definedName name="_xlnm.Print_Area" localSheetId="6">'7 Tablica 1.10'!$A$1:$AG$55</definedName>
    <definedName name="_xlnm.Print_Area" localSheetId="7">'8 Tablice 1.11, 1.12'!$A$1:$J$39</definedName>
    <definedName name="_xlnm.Print_Area" localSheetId="8">'9 Tablice 1.13, 1.14'!$A$1:$F$49</definedName>
    <definedName name="_xlnm.Print_Area" localSheetId="0">Naslovnica!$A$1:$I$39</definedName>
    <definedName name="regost5">'[1]Regos t 5 '!$1:$1048576</definedName>
    <definedName name="Unos">'[6]Unos podataka'!$A$1:$EP$102</definedName>
    <definedName name="Unos_NOVI">[7]Unos_podataka_NOVI!$B$1:$EA$173</definedName>
    <definedName name="ZDMFclanovi">[8]Clanstvo!$1:$1048576</definedName>
    <definedName name="ZDMFisplate">[9]Isplate!$A$1:$IU$382</definedName>
    <definedName name="ZDMFnav">[8]NAV!$1:$1048576</definedName>
    <definedName name="ZDMFuplate">#REF!</definedName>
  </definedNames>
  <calcPr calcId="162913"/>
</workbook>
</file>

<file path=xl/calcChain.xml><?xml version="1.0" encoding="utf-8"?>
<calcChain xmlns="http://schemas.openxmlformats.org/spreadsheetml/2006/main">
  <c r="H131" i="46" l="1"/>
  <c r="F41" i="65" l="1"/>
  <c r="H16" i="45" l="1"/>
  <c r="B34" i="45"/>
  <c r="B16" i="45"/>
  <c r="S31" i="3" l="1"/>
  <c r="S32" i="3"/>
  <c r="I33" i="8" l="1"/>
  <c r="I32" i="8"/>
  <c r="B27" i="31"/>
  <c r="B26" i="31"/>
  <c r="G23" i="31"/>
  <c r="G22" i="31"/>
  <c r="C36" i="5" l="1"/>
  <c r="B8" i="44" l="1"/>
  <c r="B7" i="44"/>
  <c r="E8" i="44" l="1"/>
  <c r="B31" i="44"/>
  <c r="B19" i="44"/>
  <c r="B50" i="44"/>
  <c r="B35" i="44"/>
  <c r="E7" i="44"/>
  <c r="B49" i="44"/>
  <c r="B34" i="44"/>
  <c r="B30" i="44"/>
  <c r="B18" i="44"/>
  <c r="E50" i="44" l="1"/>
  <c r="E31" i="44"/>
  <c r="E19" i="44"/>
  <c r="E30" i="44"/>
  <c r="E49" i="44"/>
  <c r="E18" i="44"/>
  <c r="E16" i="68"/>
  <c r="F64" i="45" l="1"/>
  <c r="E64" i="45"/>
  <c r="F2" i="68" l="1"/>
  <c r="F1" i="68"/>
  <c r="H42" i="67" l="1"/>
  <c r="H41" i="67"/>
  <c r="F72" i="45" l="1"/>
  <c r="E72" i="45"/>
  <c r="F78" i="65" l="1"/>
  <c r="F17" i="65" l="1"/>
  <c r="E32" i="68" l="1"/>
  <c r="E31" i="68"/>
  <c r="O2" i="67" l="1"/>
  <c r="O1" i="67"/>
  <c r="E2" i="45" l="1"/>
  <c r="K2" i="45" s="1"/>
  <c r="E1" i="45"/>
  <c r="K1" i="45" s="1"/>
  <c r="H7" i="46"/>
  <c r="H6" i="46"/>
  <c r="B56" i="45"/>
  <c r="B39" i="45" l="1"/>
  <c r="AQ2" i="36"/>
  <c r="AQ1" i="36"/>
  <c r="G2" i="34"/>
  <c r="D11" i="34" s="1"/>
  <c r="G1" i="34"/>
  <c r="D10" i="34" s="1"/>
  <c r="S2" i="33"/>
  <c r="S1" i="33"/>
  <c r="G2" i="31"/>
  <c r="G1" i="31"/>
  <c r="B6" i="31"/>
  <c r="B7" i="31"/>
  <c r="B6" i="30"/>
  <c r="B7" i="30"/>
  <c r="F24" i="30"/>
  <c r="F23" i="30"/>
  <c r="F2" i="30"/>
  <c r="B29" i="30" s="1"/>
  <c r="F1" i="30"/>
  <c r="B28" i="30" s="1"/>
  <c r="D6" i="34" l="1"/>
  <c r="K6" i="34" s="1"/>
  <c r="P2" i="34"/>
  <c r="D5" i="34"/>
  <c r="K5" i="34" s="1"/>
  <c r="P1" i="34"/>
  <c r="J2" i="28"/>
  <c r="J1" i="28"/>
  <c r="AG2" i="27"/>
  <c r="AG1" i="27"/>
  <c r="B6" i="8" l="1"/>
  <c r="B5" i="8"/>
  <c r="G2" i="8"/>
  <c r="G1" i="8"/>
  <c r="E30" i="7"/>
  <c r="E29" i="7"/>
  <c r="E2" i="7"/>
  <c r="D59" i="7" s="1"/>
  <c r="E1" i="7"/>
  <c r="D58" i="7" s="1"/>
  <c r="D34" i="5"/>
  <c r="D33" i="5"/>
  <c r="D2" i="5"/>
  <c r="D1" i="5"/>
  <c r="S5" i="3"/>
  <c r="S4" i="3"/>
  <c r="B6" i="5" l="1"/>
  <c r="B37" i="5"/>
  <c r="B5" i="5"/>
  <c r="B36" i="5"/>
</calcChain>
</file>

<file path=xl/sharedStrings.xml><?xml version="1.0" encoding="utf-8"?>
<sst xmlns="http://schemas.openxmlformats.org/spreadsheetml/2006/main" count="3250" uniqueCount="1566">
  <si>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</si>
  <si>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</si>
  <si>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</si>
  <si>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</si>
  <si>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</si>
  <si>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</si>
  <si>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</si>
  <si>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</si>
  <si>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</si>
  <si>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</si>
  <si>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</si>
  <si>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</si>
  <si>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</si>
  <si>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</si>
  <si>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</si>
  <si>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</si>
  <si>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</si>
  <si>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</si>
  <si>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</si>
  <si>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</si>
  <si>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</si>
  <si>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</si>
  <si>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</si>
  <si>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</si>
  <si>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</si>
  <si>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</si>
  <si>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</si>
  <si>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</si>
  <si>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</si>
  <si>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</si>
  <si>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</si>
  <si>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</si>
  <si>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</si>
  <si>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</si>
  <si>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</si>
  <si>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</si>
  <si>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</si>
  <si>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</si>
  <si>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</si>
  <si>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</si>
  <si>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</si>
  <si>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</si>
  <si>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</si>
  <si>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</si>
  <si>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</si>
  <si>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r>
      <t>Sveukupno od početka djelovanja</t>
    </r>
    <r>
      <rPr>
        <vertAlign val="superscript"/>
        <sz val="8"/>
        <rFont val="Arial"/>
        <family val="2"/>
      </rPr>
      <t xml:space="preserve"> 2)</t>
    </r>
  </si>
  <si>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</si>
  <si>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</si>
  <si>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</si>
  <si>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</si>
  <si>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</si>
  <si>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</si>
  <si>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Anualiziraniod početka poslovanja</t>
  </si>
  <si>
    <t>Year-to-date</t>
  </si>
  <si>
    <t>Year-on-year</t>
  </si>
  <si>
    <t>Annualized since start of business</t>
  </si>
  <si>
    <t>AZ benefit 
ODMF</t>
  </si>
  <si>
    <t>AZ profit 
ODMF</t>
  </si>
  <si>
    <t>Croatia osiguranje 
ODMF</t>
  </si>
  <si>
    <t>Erste Plavi 
Expert ODMF</t>
  </si>
  <si>
    <t>Erste Plavi 
Protect ODMF</t>
  </si>
  <si>
    <t>Raiffeisen 
ODMF</t>
  </si>
  <si>
    <t>14.12.2004.</t>
  </si>
  <si>
    <t>30.12.2008.</t>
  </si>
  <si>
    <t>20.12.2006.</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</si>
  <si>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</si>
  <si>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</si>
  <si>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</si>
  <si>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</si>
  <si>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</si>
  <si>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</si>
  <si>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</si>
  <si>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</si>
  <si>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</si>
  <si>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</si>
  <si>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</si>
  <si>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</si>
  <si>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</si>
  <si>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</si>
  <si>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</si>
  <si>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</si>
  <si>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</si>
  <si>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</si>
  <si>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</si>
  <si>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</si>
  <si>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OTP INVEST d.o.o.</t>
  </si>
  <si>
    <t>ZB INVEST d.o.o.</t>
  </si>
  <si>
    <t>Fond hrvatskih branitelja iz Domovinskog rata i članova njihovih obitelji</t>
  </si>
  <si>
    <t>Quaestus Private Equity d.o.o.</t>
  </si>
  <si>
    <t>Honestas FGS</t>
  </si>
  <si>
    <t>Honestas Private Equity Partneri d.o.o.</t>
  </si>
  <si>
    <t>Prosperus FGS</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</si>
  <si>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</si>
  <si>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</si>
  <si>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</si>
  <si>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</si>
  <si>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</si>
  <si>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</si>
  <si>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</si>
  <si>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</si>
  <si>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</si>
  <si>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</si>
  <si>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</si>
  <si>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</si>
  <si>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</si>
  <si>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</si>
  <si>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02.10.2012.</t>
  </si>
  <si>
    <t>29.12.2011.</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</si>
  <si>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</si>
  <si>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</si>
  <si>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</si>
  <si>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</si>
  <si>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</si>
  <si>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</si>
  <si>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</si>
  <si>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</si>
  <si>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</si>
  <si>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</si>
  <si>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</si>
  <si>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</si>
  <si>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</si>
  <si>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</si>
  <si>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</si>
  <si>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</si>
  <si>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</si>
  <si>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</si>
  <si>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</si>
  <si>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</si>
  <si>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</si>
  <si>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</si>
  <si>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</si>
  <si>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</si>
  <si>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</si>
  <si>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</si>
  <si>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</si>
  <si>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</si>
  <si>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</si>
  <si>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</si>
  <si>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</si>
  <si>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</si>
  <si>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</si>
  <si>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</si>
  <si>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</si>
  <si>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</si>
  <si>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</si>
  <si>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</si>
  <si>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</si>
  <si>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</si>
  <si>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</si>
  <si>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</si>
  <si>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</si>
  <si>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</si>
  <si>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</si>
  <si>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</si>
  <si>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</si>
  <si>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</si>
  <si>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</si>
  <si>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</si>
  <si>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</si>
  <si>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</si>
  <si>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</si>
  <si>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</si>
  <si>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Raiffeisen d.d.</t>
  </si>
  <si>
    <t>Erste d.o.o.</t>
  </si>
  <si>
    <t>Relativna</t>
  </si>
  <si>
    <t>Relative</t>
  </si>
  <si>
    <t xml:space="preserve">U iznosu </t>
  </si>
  <si>
    <t>ZB Private World</t>
  </si>
  <si>
    <t>SLAVONSKI ZAIF d.d.</t>
  </si>
  <si>
    <t>KAPITALNI FOND  d.d. ZAIF</t>
  </si>
  <si>
    <t>Croatia osiguranje d.o.o.</t>
  </si>
  <si>
    <t>14.3.2005.</t>
  </si>
  <si>
    <t>29.12.2015.</t>
  </si>
  <si>
    <t>2015.</t>
  </si>
  <si>
    <t>HRALTIUAP204</t>
  </si>
  <si>
    <t>HRALTIUAP105</t>
  </si>
  <si>
    <t>HRERSIUELTE8</t>
  </si>
  <si>
    <t>HRERSIUEXCL4</t>
  </si>
  <si>
    <t>HRICAMUCAP15</t>
  </si>
  <si>
    <t>HRNFDAUPRIV3</t>
  </si>
  <si>
    <t>HRLOINUVAL26</t>
  </si>
  <si>
    <t>HRZBINUPREA1</t>
  </si>
  <si>
    <t>HRICAMUOMIF8</t>
  </si>
  <si>
    <t>HRLOINUPRIM0</t>
  </si>
  <si>
    <t>HRNPEPUNALP5</t>
  </si>
  <si>
    <t>HRHPREUHNST5</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</si>
  <si>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</si>
  <si>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</si>
  <si>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</si>
  <si>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</si>
  <si>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</si>
  <si>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</si>
  <si>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</si>
  <si>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</si>
  <si>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</si>
  <si>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</si>
  <si>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</si>
  <si>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</si>
  <si>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</si>
  <si>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</si>
  <si>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</si>
  <si>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</si>
  <si>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</si>
  <si>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</si>
  <si>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30.12.2016.</t>
  </si>
  <si>
    <t>2016.</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</si>
  <si>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</si>
  <si>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</si>
  <si>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</si>
  <si>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</si>
  <si>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</si>
  <si>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</si>
  <si>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</si>
  <si>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</si>
  <si>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</si>
  <si>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</si>
  <si>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</si>
  <si>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Auto Hrvatska ZDMF</t>
  </si>
  <si>
    <t>AZ Dalekovod ZDMF</t>
  </si>
  <si>
    <t>AZ Hrvatska kontrola zračne plovidbe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</si>
  <si>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</si>
  <si>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</si>
  <si>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</si>
  <si>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</si>
  <si>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</si>
  <si>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</si>
  <si>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</si>
  <si>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</si>
  <si>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</si>
  <si>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</si>
  <si>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</si>
  <si>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</si>
  <si>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</si>
  <si>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27.7.2017.</t>
  </si>
  <si>
    <t>8.3.2004.</t>
  </si>
  <si>
    <t>9.10.2008.</t>
  </si>
  <si>
    <t>20.9.2005.</t>
  </si>
  <si>
    <t>3.6.2008.</t>
  </si>
  <si>
    <t>9.5.2006.</t>
  </si>
  <si>
    <t>21.2.2005.</t>
  </si>
  <si>
    <t>1.7.2004.</t>
  </si>
  <si>
    <t>ICAM Capital Private 2</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</si>
  <si>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</si>
  <si>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</si>
  <si>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</si>
  <si>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</si>
  <si>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</si>
  <si>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</si>
  <si>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</si>
  <si>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</si>
  <si>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</si>
  <si>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</si>
  <si>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</si>
  <si>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</si>
  <si>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</si>
  <si>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</si>
  <si>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</si>
  <si>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</si>
  <si>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</si>
  <si>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</si>
  <si>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</si>
  <si>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</si>
  <si>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</si>
  <si>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</si>
  <si>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</si>
  <si>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</si>
  <si>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</si>
  <si>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</si>
  <si>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</si>
  <si>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</si>
  <si>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</si>
  <si>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</si>
  <si>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 xml:space="preserve">Quaestus Private Equity Kapital II </t>
  </si>
  <si>
    <t>SQ CAPITAL d.o.o.</t>
  </si>
  <si>
    <t>POŠTA ZDMF</t>
  </si>
  <si>
    <t>30.8.2018.</t>
  </si>
  <si>
    <t>POLICIJSKI ZDMF</t>
  </si>
  <si>
    <t>5.10.2018.</t>
  </si>
  <si>
    <t>Allianz ZB d.o.o.</t>
  </si>
  <si>
    <t>Promjena od početka godine</t>
  </si>
  <si>
    <t xml:space="preserve">Napomene: </t>
  </si>
  <si>
    <t>2018.</t>
  </si>
  <si>
    <t>ZB Invest Funds krovni UCITS fond</t>
  </si>
  <si>
    <t>Ukupno AZ OMF</t>
  </si>
  <si>
    <t>Ukupno Erste Plavi OMF</t>
  </si>
  <si>
    <t>Ukupno PBZ CO OMF</t>
  </si>
  <si>
    <t>Ukupno Raiffeisen OMF</t>
  </si>
  <si>
    <t>Ukupno OMF kategorije A</t>
  </si>
  <si>
    <t>Ukupno OMF kategorije B</t>
  </si>
  <si>
    <t>Ukupno OMF kategorije C</t>
  </si>
  <si>
    <t>Ukupno od početka godine</t>
  </si>
  <si>
    <t>Monthly
change</t>
  </si>
  <si>
    <t>Total in current year</t>
  </si>
  <si>
    <t>u %</t>
  </si>
  <si>
    <t>in %</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</si>
  <si>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</si>
  <si>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</si>
  <si>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</si>
  <si>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</si>
  <si>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</si>
  <si>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</si>
  <si>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</si>
  <si>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</si>
  <si>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Apsolutna promjena 
</t>
    </r>
    <r>
      <rPr>
        <i/>
        <sz val="8"/>
        <color theme="1" tint="0.34998626667073579"/>
        <rFont val="Arial"/>
        <family val="2"/>
        <charset val="238"/>
      </rPr>
      <t>Apsolute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</si>
  <si>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</si>
  <si>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</si>
  <si>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</si>
  <si>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</si>
  <si>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</si>
  <si>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</si>
  <si>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</si>
  <si>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</si>
  <si>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</si>
  <si>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</si>
  <si>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</si>
  <si>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</si>
  <si>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</si>
  <si>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</si>
  <si>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</si>
  <si>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</si>
  <si>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</si>
  <si>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</si>
  <si>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</si>
  <si>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</si>
  <si>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</si>
  <si>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</si>
  <si>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</si>
  <si>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</si>
  <si>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</si>
  <si>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</si>
  <si>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</si>
  <si>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</si>
  <si>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</si>
  <si>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</si>
  <si>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</si>
  <si>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</si>
  <si>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</si>
  <si>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</si>
  <si>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</si>
  <si>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</si>
  <si>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</si>
  <si>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</si>
  <si>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</si>
  <si>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</si>
  <si>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</si>
  <si>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</si>
  <si>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</si>
  <si>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</si>
  <si>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</si>
  <si>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</si>
  <si>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</si>
  <si>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</si>
  <si>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</si>
  <si>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</si>
  <si>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</si>
  <si>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</si>
  <si>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</si>
  <si>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</si>
  <si>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</si>
  <si>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</si>
  <si>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</si>
  <si>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</si>
  <si>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</si>
  <si>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</si>
  <si>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</si>
  <si>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</si>
  <si>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</si>
  <si>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</si>
  <si>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</si>
  <si>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</si>
  <si>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</si>
  <si>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</si>
  <si>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</si>
  <si>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</si>
  <si>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</si>
  <si>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</si>
  <si>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</si>
  <si>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</si>
  <si>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</si>
  <si>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</si>
  <si>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</si>
  <si>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</si>
  <si>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</si>
  <si>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</si>
  <si>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</si>
  <si>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</si>
  <si>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</si>
  <si>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</si>
  <si>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</si>
  <si>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</si>
  <si>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</si>
  <si>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</si>
  <si>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</si>
  <si>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</si>
  <si>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</si>
  <si>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</si>
  <si>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</si>
  <si>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</si>
  <si>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</si>
  <si>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</si>
  <si>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</si>
  <si>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</si>
  <si>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</si>
  <si>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</si>
  <si>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</si>
  <si>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</si>
  <si>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</si>
  <si>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</si>
  <si>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</si>
  <si>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</si>
  <si>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</si>
  <si>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</si>
  <si>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</si>
  <si>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</si>
  <si>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</si>
  <si>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</si>
  <si>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</si>
  <si>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</si>
  <si>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</si>
  <si>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</si>
  <si>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</si>
  <si>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</si>
  <si>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</si>
  <si>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</si>
  <si>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</si>
  <si>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</si>
  <si>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</si>
  <si>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</si>
  <si>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</si>
  <si>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</si>
  <si>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</si>
  <si>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</si>
  <si>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</si>
  <si>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</si>
  <si>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</si>
  <si>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</si>
  <si>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</si>
  <si>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</si>
  <si>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</si>
  <si>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</si>
  <si>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</si>
  <si>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</si>
  <si>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</si>
  <si>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</si>
  <si>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</si>
  <si>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</si>
  <si>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</si>
  <si>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</si>
  <si>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</si>
  <si>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</si>
  <si>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</si>
  <si>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</si>
  <si>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</si>
  <si>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</si>
  <si>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</si>
  <si>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</si>
  <si>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</si>
  <si>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</si>
  <si>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</si>
  <si>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</si>
  <si>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</si>
  <si>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</si>
  <si>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</si>
  <si>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</si>
  <si>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</si>
  <si>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</si>
  <si>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</si>
  <si>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</si>
  <si>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</si>
  <si>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</si>
  <si>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</si>
  <si>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</si>
  <si>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</si>
  <si>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</si>
  <si>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</si>
  <si>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</si>
  <si>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</si>
  <si>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Napomena: Od 25.10. 2018. novi naziv fonda Nexus Alpha je Inspirio Alpha. / </t>
    </r>
    <r>
      <rPr>
        <i/>
        <sz val="8"/>
        <color theme="1" tint="0.34998626667073579"/>
        <rFont val="Arial"/>
        <family val="2"/>
        <charset val="238"/>
      </rPr>
      <t>Note: Since 25 October 2018 new name of the fund Nexus Alpha is Inspirio Alpha.</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</si>
  <si>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</si>
  <si>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</si>
  <si>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</si>
  <si>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</si>
  <si>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</si>
  <si>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Novčani
</t>
    </r>
    <r>
      <rPr>
        <b/>
        <i/>
        <sz val="8"/>
        <color theme="1" tint="0.34998626667073579"/>
        <rFont val="Arial"/>
        <family val="2"/>
        <charset val="238"/>
      </rPr>
      <t>Cash</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</si>
  <si>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</si>
  <si>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</si>
  <si>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</si>
  <si>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</si>
  <si>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</si>
  <si>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</si>
  <si>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</si>
  <si>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</si>
  <si>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</si>
  <si>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</si>
  <si>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</si>
  <si>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</si>
  <si>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</si>
  <si>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</si>
  <si>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</si>
  <si>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</si>
  <si>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</si>
  <si>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</si>
  <si>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</si>
  <si>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</si>
  <si>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</si>
  <si>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</si>
  <si>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</si>
  <si>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</si>
  <si>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</si>
  <si>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</si>
  <si>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</si>
  <si>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</si>
  <si>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</si>
  <si>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</si>
  <si>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</si>
  <si>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</si>
  <si>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</si>
  <si>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</si>
  <si>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</si>
  <si>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</si>
  <si>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</si>
  <si>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</si>
  <si>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</si>
  <si>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</si>
  <si>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</si>
  <si>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</si>
  <si>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</si>
  <si>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</si>
  <si>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</si>
  <si>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</si>
  <si>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</si>
  <si>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</si>
  <si>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</si>
  <si>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</si>
  <si>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</si>
  <si>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</si>
  <si>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</si>
  <si>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</si>
  <si>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</si>
  <si>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</si>
  <si>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</si>
  <si>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</si>
  <si>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</si>
  <si>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</si>
  <si>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</si>
  <si>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</si>
  <si>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</si>
  <si>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</si>
  <si>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</si>
  <si>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</si>
  <si>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</si>
  <si>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 xml:space="preserve">Blok promet dionica / </t>
    </r>
    <r>
      <rPr>
        <i/>
        <sz val="10"/>
        <color theme="1" tint="0.34998626667073579"/>
        <rFont val="Arial"/>
        <family val="2"/>
        <charset val="238"/>
      </rPr>
      <t>Equity Block Turnover</t>
    </r>
  </si>
  <si>
    <r>
      <t xml:space="preserve">Blok promet obveznica / </t>
    </r>
    <r>
      <rPr>
        <i/>
        <sz val="10"/>
        <color theme="1" tint="0.34998626667073579"/>
        <rFont val="Arial"/>
        <family val="2"/>
        <charset val="238"/>
      </rPr>
      <t>Debt Block Turnover</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</si>
  <si>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</si>
  <si>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</si>
  <si>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 xml:space="preserve">Blok volumen dionica / </t>
    </r>
    <r>
      <rPr>
        <i/>
        <sz val="10"/>
        <color theme="1" tint="0.34998626667073579"/>
        <rFont val="Arial"/>
        <family val="2"/>
        <charset val="238"/>
      </rPr>
      <t>Equity Block Volume</t>
    </r>
  </si>
  <si>
    <r>
      <t>Blok volumen obveznica /</t>
    </r>
    <r>
      <rPr>
        <sz val="10"/>
        <color theme="1" tint="0.34998626667073579"/>
        <rFont val="Arial"/>
        <family val="2"/>
        <charset val="238"/>
      </rPr>
      <t xml:space="preserve"> </t>
    </r>
    <r>
      <rPr>
        <i/>
        <sz val="10"/>
        <color theme="1" tint="0.34998626667073579"/>
        <rFont val="Arial"/>
        <family val="2"/>
        <charset val="238"/>
      </rPr>
      <t>Debt Block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</si>
  <si>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</si>
  <si>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</si>
  <si>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</si>
  <si>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</si>
  <si>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</si>
  <si>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</si>
  <si>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</si>
  <si>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</si>
  <si>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</si>
  <si>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</si>
  <si>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</si>
  <si>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</si>
  <si>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</si>
  <si>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</si>
  <si>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</si>
  <si>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</si>
  <si>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</si>
  <si>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</si>
  <si>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</si>
  <si>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</si>
  <si>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</si>
  <si>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</si>
  <si>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</si>
  <si>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</si>
  <si>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</si>
  <si>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</si>
  <si>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</si>
  <si>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</si>
  <si>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</si>
  <si>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</si>
  <si>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</si>
  <si>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</si>
  <si>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</si>
  <si>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</si>
  <si>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</si>
  <si>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</si>
  <si>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</si>
  <si>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</si>
  <si>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</si>
  <si>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</si>
  <si>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</si>
  <si>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</si>
  <si>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</si>
  <si>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</si>
  <si>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</si>
  <si>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</si>
  <si>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</si>
  <si>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</si>
  <si>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</si>
  <si>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</si>
  <si>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</si>
  <si>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 xml:space="preserve">Indeks
</t>
    </r>
    <r>
      <rPr>
        <i/>
        <sz val="9"/>
        <color theme="1" tint="0.34998626667073579"/>
        <rFont val="Arial"/>
        <family val="2"/>
        <charset val="238"/>
      </rPr>
      <t>Index</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</si>
  <si>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</si>
  <si>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</si>
  <si>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</si>
  <si>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</si>
  <si>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</si>
  <si>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</si>
  <si>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</si>
  <si>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Dobrovoljno mirovinsko društvo
</t>
    </r>
    <r>
      <rPr>
        <i/>
        <sz val="8"/>
        <color theme="1" tint="0.34998626667073579"/>
        <rFont val="Arial"/>
        <family val="2"/>
        <charset val="238"/>
      </rPr>
      <t>Voluntary pension fund management company</t>
    </r>
  </si>
  <si>
    <r>
      <t xml:space="preserve">Zatvoreni dobrovoljni mirovinski fond 
</t>
    </r>
    <r>
      <rPr>
        <i/>
        <sz val="8"/>
        <color theme="1" tint="0.34998626667073579"/>
        <rFont val="Arial"/>
        <family val="2"/>
        <charset val="238"/>
      </rPr>
      <t>Closed voluntary pension fund</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</si>
  <si>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</si>
  <si>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</si>
  <si>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</si>
  <si>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</si>
  <si>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</si>
  <si>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</si>
  <si>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</si>
  <si>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</si>
  <si>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</si>
  <si>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</si>
  <si>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</si>
  <si>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</si>
  <si>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</si>
  <si>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</si>
  <si>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</si>
  <si>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</si>
  <si>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</si>
  <si>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Bruto mirovinski doprinosi / </t>
    </r>
    <r>
      <rPr>
        <b/>
        <i/>
        <sz val="9"/>
        <color theme="1" tint="0.34998626667073579"/>
        <rFont val="Arial"/>
        <family val="2"/>
        <charset val="238"/>
      </rPr>
      <t>Gross pension contributions</t>
    </r>
  </si>
  <si>
    <r>
      <t xml:space="preserve">Otvoreni dobrovoljni mirovinski fond
</t>
    </r>
    <r>
      <rPr>
        <i/>
        <sz val="8"/>
        <color theme="1" tint="0.34998626667073579"/>
        <rFont val="Arial"/>
        <family val="2"/>
        <charset val="238"/>
      </rPr>
      <t>Open voluntary  pension fund</t>
    </r>
  </si>
  <si>
    <r>
      <t>Total since the start of activity</t>
    </r>
    <r>
      <rPr>
        <i/>
        <vertAlign val="superscript"/>
        <sz val="8"/>
        <color theme="1" tint="0.34998626667073579"/>
        <rFont val="Arial"/>
        <family val="2"/>
        <charset val="238"/>
      </rPr>
      <t xml:space="preserve"> 2)</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</si>
  <si>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</si>
  <si>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</si>
  <si>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</si>
  <si>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</si>
  <si>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</si>
  <si>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</si>
  <si>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</si>
  <si>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</si>
  <si>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</si>
  <si>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</si>
  <si>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</si>
  <si>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</si>
  <si>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</si>
  <si>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</si>
  <si>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</si>
  <si>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</si>
  <si>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</si>
  <si>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</si>
  <si>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</si>
  <si>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</si>
  <si>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</si>
  <si>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</si>
  <si>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</si>
  <si>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</si>
  <si>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</si>
  <si>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</si>
  <si>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</si>
  <si>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</si>
  <si>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</si>
  <si>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</si>
  <si>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</si>
  <si>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</si>
  <si>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</si>
  <si>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</si>
  <si>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</si>
  <si>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</si>
  <si>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</si>
  <si>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</si>
  <si>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</si>
  <si>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</si>
  <si>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</si>
  <si>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</si>
  <si>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</si>
  <si>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</si>
  <si>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</si>
  <si>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</si>
  <si>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</si>
  <si>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</si>
  <si>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</si>
  <si>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</si>
  <si>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</si>
  <si>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</si>
  <si>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</si>
  <si>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</si>
  <si>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</si>
  <si>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</si>
  <si>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</si>
  <si>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</si>
  <si>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</si>
  <si>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</si>
  <si>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</si>
  <si>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</si>
  <si>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</si>
  <si>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</si>
  <si>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</si>
  <si>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</si>
  <si>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</si>
  <si>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</si>
  <si>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</si>
  <si>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</si>
  <si>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</si>
  <si>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</si>
  <si>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</si>
  <si>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</si>
  <si>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</si>
  <si>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</si>
  <si>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</si>
  <si>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</si>
  <si>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</si>
  <si>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t>2018 Q 2</t>
  </si>
  <si>
    <t>2018 Q 3</t>
  </si>
  <si>
    <t>2018 Q 4</t>
  </si>
  <si>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</si>
  <si>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</si>
  <si>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</si>
  <si>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</si>
  <si>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</si>
  <si>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</si>
  <si>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</si>
  <si>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</si>
  <si>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29.1.2019.</t>
  </si>
  <si>
    <t>Annualized since first day in business</t>
  </si>
  <si>
    <t>Anualizirani od početka rada</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</si>
  <si>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</si>
  <si>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</si>
  <si>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</si>
  <si>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</si>
  <si>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</si>
  <si>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</si>
  <si>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</si>
  <si>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</si>
  <si>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</si>
  <si>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</si>
  <si>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</si>
  <si>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</si>
  <si>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</si>
  <si>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</si>
  <si>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</si>
  <si>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</si>
  <si>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</si>
  <si>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</si>
  <si>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</si>
  <si>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</si>
  <si>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</si>
  <si>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</si>
  <si>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</si>
  <si>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</si>
  <si>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r>
      <t>Tablica 1.18: Podaci o zatvorenim dobrovoljnim mirovinskim fondovima (ZDMF-ovima)</t>
    </r>
    <r>
      <rPr>
        <b/>
        <vertAlign val="superscript"/>
        <sz val="9"/>
        <color theme="1"/>
        <rFont val="Arial"/>
        <family val="2"/>
        <charset val="238"/>
      </rPr>
      <t>1</t>
    </r>
  </si>
  <si>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</si>
  <si>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</si>
  <si>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</si>
  <si>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</si>
  <si>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</si>
  <si>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</si>
  <si>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</si>
  <si>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</si>
  <si>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</si>
  <si>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</si>
  <si>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</si>
  <si>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</si>
  <si>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</si>
  <si>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</si>
  <si>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</si>
  <si>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</si>
  <si>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</si>
  <si>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</si>
  <si>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</si>
  <si>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</si>
  <si>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</si>
  <si>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</si>
  <si>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</si>
  <si>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</si>
  <si>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</si>
  <si>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</si>
  <si>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</si>
  <si>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</si>
  <si>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</si>
  <si>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</si>
  <si>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</si>
  <si>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</si>
  <si>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</si>
  <si>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</si>
  <si>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</si>
  <si>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</si>
  <si>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</si>
  <si>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</si>
  <si>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</si>
  <si>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</si>
  <si>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</si>
  <si>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</si>
  <si>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</si>
  <si>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</si>
  <si>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</si>
  <si>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</si>
  <si>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Datum / Date</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</si>
  <si>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</si>
  <si>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</si>
  <si>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</si>
  <si>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</si>
  <si>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</si>
  <si>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</si>
  <si>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</si>
  <si>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</si>
  <si>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</si>
  <si>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</si>
  <si>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</si>
  <si>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</si>
  <si>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</si>
  <si>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</si>
  <si>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</si>
  <si>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</si>
  <si>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</si>
  <si>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</si>
  <si>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</si>
  <si>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</si>
  <si>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</si>
  <si>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</si>
  <si>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</si>
  <si>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</si>
  <si>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</si>
  <si>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</si>
  <si>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</si>
  <si>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</si>
  <si>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</si>
  <si>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</si>
  <si>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</si>
  <si>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</si>
  <si>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</si>
  <si>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</si>
  <si>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</si>
  <si>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</si>
  <si>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</si>
  <si>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</si>
  <si>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</si>
  <si>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</si>
  <si>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</si>
  <si>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</si>
  <si>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</si>
  <si>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</si>
  <si>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</si>
  <si>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</si>
  <si>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</si>
  <si>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</si>
  <si>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</si>
  <si>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</si>
  <si>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</si>
  <si>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</si>
  <si>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</si>
  <si>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</si>
  <si>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</si>
  <si>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</si>
  <si>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</si>
  <si>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</si>
  <si>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</si>
  <si>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</si>
  <si>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</si>
  <si>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</si>
  <si>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</si>
  <si>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</si>
  <si>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</si>
  <si>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</si>
  <si>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</si>
  <si>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</si>
  <si>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</si>
  <si>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</si>
  <si>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</si>
  <si>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</si>
  <si>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</si>
  <si>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</si>
  <si>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</si>
  <si>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</si>
  <si>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</si>
  <si>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</si>
  <si>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</si>
  <si>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</si>
  <si>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Cijena udjela
(u kn)</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</si>
  <si>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</si>
  <si>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</si>
  <si>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</si>
  <si>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</si>
  <si>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</si>
  <si>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</si>
  <si>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</si>
  <si>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</si>
  <si>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</si>
  <si>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</si>
  <si>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</si>
  <si>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</si>
  <si>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</si>
  <si>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</si>
  <si>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</si>
  <si>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</si>
  <si>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</si>
  <si>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</si>
  <si>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</si>
  <si>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</si>
  <si>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</si>
  <si>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</si>
  <si>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</si>
  <si>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</si>
  <si>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</si>
  <si>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</si>
  <si>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</si>
  <si>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</si>
  <si>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</si>
  <si>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</si>
  <si>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</si>
  <si>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</si>
  <si>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rFont val="Arial"/>
        <family val="2"/>
      </rPr>
      <t xml:space="preserve"> 13</t>
    </r>
  </si>
  <si>
    <r>
      <t xml:space="preserve">stranica / </t>
    </r>
    <r>
      <rPr>
        <i/>
        <sz val="8"/>
        <color theme="1" tint="0.34998626667073579"/>
        <rFont val="Arial"/>
        <family val="2"/>
        <charset val="238"/>
      </rPr>
      <t>page</t>
    </r>
    <r>
      <rPr>
        <sz val="8"/>
        <rFont val="Arial"/>
        <family val="2"/>
      </rPr>
      <t xml:space="preserve"> 14</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</si>
  <si>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</si>
  <si>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</si>
  <si>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</si>
  <si>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</si>
  <si>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</si>
  <si>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</si>
  <si>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</si>
  <si>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</si>
  <si>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</si>
  <si>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</si>
  <si>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</si>
  <si>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</si>
  <si>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</si>
  <si>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</si>
  <si>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r>
      <rPr>
        <b/>
        <sz val="8"/>
        <rFont val="Arial"/>
        <family val="2"/>
        <charset val="238"/>
      </rPr>
      <t xml:space="preserve"> </t>
    </r>
    <r>
      <rPr>
        <b/>
        <vertAlign val="superscript"/>
        <sz val="8"/>
        <color rgb="FFFF0000"/>
        <rFont val="Arial"/>
        <family val="2"/>
        <charset val="238"/>
      </rPr>
      <t>1</t>
    </r>
    <r>
      <rPr>
        <b/>
        <vertAlign val="superscript"/>
        <sz val="8"/>
        <color rgb="FFFF0000"/>
        <rFont val="Arial"/>
        <family val="2"/>
      </rPr>
      <t xml:space="preserve">   </t>
    </r>
    <r>
      <rPr>
        <sz val="8"/>
        <rFont val="Arial"/>
        <family val="2"/>
      </rPr>
      <t>Fondovi  ST Balanced, ST Cash i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and ST Global Equity are currently undergoing the winding-up procedure.</t>
    </r>
  </si>
  <si>
    <t>First day in business</t>
  </si>
  <si>
    <t xml:space="preserve">Year-on-year       </t>
  </si>
  <si>
    <t>HMID PLUS</t>
  </si>
  <si>
    <t>HMID d.o.o.</t>
  </si>
  <si>
    <t>ICAM Capital Private 3 **</t>
  </si>
  <si>
    <t>2019 Q 1</t>
  </si>
  <si>
    <t>41881411646</t>
  </si>
  <si>
    <t>HRHMIDUPLUS8</t>
  </si>
  <si>
    <t>HRAGINUAGPR8</t>
  </si>
  <si>
    <t>Sveukupno od početka djelovanja</t>
  </si>
  <si>
    <t>Total since the start of activity</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</si>
  <si>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</si>
  <si>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</si>
  <si>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Inspirio Alpha</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</si>
  <si>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</si>
  <si>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</si>
  <si>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</si>
  <si>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</si>
  <si>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</si>
  <si>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</si>
  <si>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</si>
  <si>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</si>
  <si>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</si>
  <si>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</si>
  <si>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</si>
  <si>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</si>
  <si>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</si>
  <si>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30.6.2019.</t>
  </si>
  <si>
    <r>
      <t xml:space="preserve">Promet u kunama, tržišna kapitalizacija u miljunima kuna.
</t>
    </r>
    <r>
      <rPr>
        <i/>
        <sz val="8"/>
        <color theme="1" tint="0.249977111117893"/>
        <rFont val="Arial"/>
        <family val="2"/>
        <charset val="238"/>
      </rPr>
      <t>Turnover in HRK, market capitalization in millions of HRK</t>
    </r>
  </si>
  <si>
    <r>
      <t xml:space="preserve"> </t>
    </r>
    <r>
      <rPr>
        <b/>
        <vertAlign val="superscript"/>
        <sz val="8"/>
        <color rgb="FFFF0000"/>
        <rFont val="Arial"/>
        <family val="2"/>
        <charset val="238"/>
      </rPr>
      <t>2</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Yields calculated in fund currency.</t>
    </r>
  </si>
  <si>
    <r>
      <t>Prinosi</t>
    </r>
    <r>
      <rPr>
        <vertAlign val="superscript"/>
        <sz val="9"/>
        <rFont val="Arial"/>
        <family val="2"/>
        <charset val="238"/>
      </rPr>
      <t>2</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2</t>
    </r>
  </si>
  <si>
    <t>2019 Q 2</t>
  </si>
  <si>
    <r>
      <rPr>
        <b/>
        <sz val="9"/>
        <color rgb="FFFF0000"/>
        <rFont val="Arial"/>
        <family val="2"/>
        <charset val="238"/>
      </rPr>
      <t>*</t>
    </r>
    <r>
      <rPr>
        <sz val="9"/>
        <color theme="1"/>
        <rFont val="Arial"/>
        <family val="2"/>
        <charset val="238"/>
      </rPr>
      <t xml:space="preserve"> Veliki porast imovine kojom upravljaju kreditne institucije zbog prebacivanja portfelja iz društva Erste Asset Management u Erste banku (u travnju 2019.)</t>
    </r>
  </si>
  <si>
    <t>30.06.2019</t>
  </si>
  <si>
    <t/>
  </si>
  <si>
    <t>Allianz Equity</t>
  </si>
  <si>
    <t>HRAZINUAEQU5</t>
  </si>
  <si>
    <t>Allianz Invest d.o.o.</t>
  </si>
  <si>
    <t>D</t>
  </si>
  <si>
    <t>EUR</t>
  </si>
  <si>
    <t xml:space="preserve">Allianz Portfolio </t>
  </si>
  <si>
    <t>HRAZINUALPO5</t>
  </si>
  <si>
    <t>M</t>
  </si>
  <si>
    <t>HRK</t>
  </si>
  <si>
    <t>Allianz Short Term Bond</t>
  </si>
  <si>
    <t>HRAZINUALCA2</t>
  </si>
  <si>
    <t>O</t>
  </si>
  <si>
    <t>HRNFDAUEMBA7</t>
  </si>
  <si>
    <t>HRNFDAUMLCS2</t>
  </si>
  <si>
    <t>N</t>
  </si>
  <si>
    <t>HRNFDAUUSAL9</t>
  </si>
  <si>
    <t xml:space="preserve">A1 </t>
  </si>
  <si>
    <t>HRALTIUA1000</t>
  </si>
  <si>
    <t>Auctor Plus</t>
  </si>
  <si>
    <t>07818127083</t>
  </si>
  <si>
    <t>HRCEINUCASH3</t>
  </si>
  <si>
    <t xml:space="preserve">Erste Adriatic Bond </t>
  </si>
  <si>
    <t>HRERSIUEADB1</t>
  </si>
  <si>
    <t xml:space="preserve">Erste Adriatic Equity </t>
  </si>
  <si>
    <t>HRERSIUEADE5</t>
  </si>
  <si>
    <t>Erste Adriatic Multi Asset</t>
  </si>
  <si>
    <t>96226302388</t>
  </si>
  <si>
    <t>I</t>
  </si>
  <si>
    <t>Erste Conservative</t>
  </si>
  <si>
    <t>HRERSIUERMO9</t>
  </si>
  <si>
    <t>Erste E- Conservative</t>
  </si>
  <si>
    <t>HRERSIUCONS9</t>
  </si>
  <si>
    <t>YOU INVEST Active</t>
  </si>
  <si>
    <t>HRERSIUACTV9</t>
  </si>
  <si>
    <t xml:space="preserve">YOU INVEST Balanced </t>
  </si>
  <si>
    <t>HRERSIUBLNC1</t>
  </si>
  <si>
    <t>YOU INVEST Solid</t>
  </si>
  <si>
    <t>07837941770</t>
  </si>
  <si>
    <t>HRERSIUSLID3</t>
  </si>
  <si>
    <t>CAPITAL BREEDER</t>
  </si>
  <si>
    <t>HRFGINUFMEQ0</t>
  </si>
  <si>
    <t xml:space="preserve">USA BLUE CHIP </t>
  </si>
  <si>
    <t>27077366355</t>
  </si>
  <si>
    <t>HRFGINUUBCH5</t>
  </si>
  <si>
    <t>USD</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</si>
  <si>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</si>
  <si>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</si>
  <si>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</si>
  <si>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</si>
  <si>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</si>
  <si>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</si>
  <si>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</si>
  <si>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</si>
  <si>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</si>
  <si>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</si>
  <si>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</si>
  <si>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</si>
  <si>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</si>
  <si>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</si>
  <si>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</si>
  <si>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 xml:space="preserve">ST Balanced </t>
  </si>
  <si>
    <t>HRTTINUBLNC6</t>
  </si>
  <si>
    <t>HPB d.d. (likvidator)</t>
  </si>
  <si>
    <t xml:space="preserve">ST Cash </t>
  </si>
  <si>
    <t xml:space="preserve"> HRTTINUCASH5</t>
  </si>
  <si>
    <t xml:space="preserve">ST Global Equity </t>
  </si>
  <si>
    <t>HRTTINUA0009</t>
  </si>
  <si>
    <t>InterCapital Balanced</t>
  </si>
  <si>
    <t>HRHAAIUHIBA0</t>
  </si>
  <si>
    <t>InterCapital Bond</t>
  </si>
  <si>
    <t>HRICAMUCAON0</t>
  </si>
  <si>
    <t>InterCapital Dollar Bond</t>
  </si>
  <si>
    <t>00300307851</t>
  </si>
  <si>
    <t>HRICAMUUSDB2</t>
  </si>
  <si>
    <t>InterCapital Euro Area Bond</t>
  </si>
  <si>
    <t>HRICAMUEABN3</t>
  </si>
  <si>
    <t>InterCapital Global Bond</t>
  </si>
  <si>
    <t>HRHAAIUHICO9</t>
  </si>
  <si>
    <t>InterCapital Global Equity</t>
  </si>
  <si>
    <t>HRHAAIUHIGR3</t>
  </si>
  <si>
    <t>InterCapital Income Plus</t>
  </si>
  <si>
    <t>69079212930</t>
  </si>
  <si>
    <t>HRICAMUMOPL1</t>
  </si>
  <si>
    <t>InterCapital SEE Equity</t>
  </si>
  <si>
    <t>05008422802</t>
  </si>
  <si>
    <t>HRICAMUCATW0</t>
  </si>
  <si>
    <t>InterCapital Short Term Bond</t>
  </si>
  <si>
    <t>HRVBINUVBCA6</t>
  </si>
  <si>
    <t>HREUINUICFE2</t>
  </si>
  <si>
    <t>HRILINUBRIC3</t>
  </si>
  <si>
    <t>HRFOINUENRG8</t>
  </si>
  <si>
    <t>HRILINUEUJI6</t>
  </si>
  <si>
    <t>HRFOINUNOEU6</t>
  </si>
  <si>
    <t>HREUINUICFM5</t>
  </si>
  <si>
    <t>HRFOINUORBF4</t>
  </si>
  <si>
    <t>01914309442</t>
  </si>
  <si>
    <t>HRFOINUVICF6</t>
  </si>
  <si>
    <t xml:space="preserve">OTP ABSOLUTE </t>
  </si>
  <si>
    <t>73113166994</t>
  </si>
  <si>
    <t>HROTPIUABSL5</t>
  </si>
  <si>
    <t>HROTPIUENVC5</t>
  </si>
  <si>
    <t>OTP INDEKSNI</t>
  </si>
  <si>
    <t>HROTPIUINDF7</t>
  </si>
  <si>
    <t xml:space="preserve">OTP MERIDIAN 20 </t>
  </si>
  <si>
    <t>HROTPIUMR207</t>
  </si>
  <si>
    <t>OTP MULTI 2</t>
  </si>
  <si>
    <t>64178949896</t>
  </si>
  <si>
    <t>HROTPIUMLT26</t>
  </si>
  <si>
    <t>OTP MULTI</t>
  </si>
  <si>
    <t>HROTPIUMLTI3</t>
  </si>
  <si>
    <t xml:space="preserve">OTP MULTI USD </t>
  </si>
  <si>
    <t>28456944283</t>
  </si>
  <si>
    <t>HROTPIUMUSD7</t>
  </si>
  <si>
    <t>OTP SHORT-TERM BOND</t>
  </si>
  <si>
    <t>31924937023</t>
  </si>
  <si>
    <t>HROTPIUSHTB3</t>
  </si>
  <si>
    <t>HROTPIUNVCF2</t>
  </si>
  <si>
    <t xml:space="preserve">OTP uravnoteženi </t>
  </si>
  <si>
    <t>HROTPIUURVF5</t>
  </si>
  <si>
    <t xml:space="preserve">PBZ Bond  </t>
  </si>
  <si>
    <t>05881951163</t>
  </si>
  <si>
    <t>HRPBZIUIBNF5</t>
  </si>
  <si>
    <t>PBZ INVEST d.o.o.</t>
  </si>
  <si>
    <t>PBZ Conservative 10</t>
  </si>
  <si>
    <t>HRPBZIUC10F8</t>
  </si>
  <si>
    <t>PBZ Dollar Bond fond</t>
  </si>
  <si>
    <t>03318677648</t>
  </si>
  <si>
    <t>HRPBZIUUSDB4</t>
  </si>
  <si>
    <t>PBZ Dollar Bond fond 2</t>
  </si>
  <si>
    <t>19371237142</t>
  </si>
  <si>
    <t>HRPBZIUBND22</t>
  </si>
  <si>
    <t>HRPBZIUDLRF6</t>
  </si>
  <si>
    <t xml:space="preserve">PBZ Equity </t>
  </si>
  <si>
    <t>HRPBZIUEQTF9</t>
  </si>
  <si>
    <t>PBZ Euro Short Term Bond</t>
  </si>
  <si>
    <t>10291523696</t>
  </si>
  <si>
    <t>HRPBZIUESTB4</t>
  </si>
  <si>
    <t xml:space="preserve">PBZ Flexible 30 </t>
  </si>
  <si>
    <t>HRPBZIUFX302</t>
  </si>
  <si>
    <t xml:space="preserve">PBZ Global </t>
  </si>
  <si>
    <t>HRPBZIUGLBF3</t>
  </si>
  <si>
    <t>10606032717</t>
  </si>
  <si>
    <t>HRPBZIUPMAF4</t>
  </si>
  <si>
    <t>PBZ Short term bond</t>
  </si>
  <si>
    <t>HRPBZIUPSBF9</t>
  </si>
  <si>
    <t>PBZ START fond</t>
  </si>
  <si>
    <t>HRPBZIUNVCF6</t>
  </si>
  <si>
    <t xml:space="preserve">Platinum Blue Chip </t>
  </si>
  <si>
    <t>HRPNINUPBLC2</t>
  </si>
  <si>
    <t>PLATINUM INVEST d.o.o.</t>
  </si>
  <si>
    <t>Platinum Corporate Bond</t>
  </si>
  <si>
    <t>42181086241</t>
  </si>
  <si>
    <t>HRPNINUPCOB6</t>
  </si>
  <si>
    <t>Platinum Global Opportunity</t>
  </si>
  <si>
    <t>HRPNINUPJIE7</t>
  </si>
  <si>
    <t>FWR Multi-Asset Strategy I</t>
  </si>
  <si>
    <t>HRRBAIUMAS16</t>
  </si>
  <si>
    <t>RAIFFEISEN INVEST d.o.o.</t>
  </si>
  <si>
    <t xml:space="preserve">Raiffeisen Classic </t>
  </si>
  <si>
    <t>09165375440</t>
  </si>
  <si>
    <t>HRRBAIURBCL6</t>
  </si>
  <si>
    <t>Raiffeisen Dynamic</t>
  </si>
  <si>
    <t>HRRBAIURBPE3</t>
  </si>
  <si>
    <t>Raiffeisen Eurski Val 2025 Bond</t>
  </si>
  <si>
    <t>HRRBAIUREVB1</t>
  </si>
  <si>
    <t>HRRBAIUREUC1</t>
  </si>
  <si>
    <t>22317033117</t>
  </si>
  <si>
    <t>HRRBAIUFXCH3</t>
  </si>
  <si>
    <t xml:space="preserve">Raiffeisen Flexi USD </t>
  </si>
  <si>
    <t>00199380456</t>
  </si>
  <si>
    <t>HRRBAIUFXUS2</t>
  </si>
  <si>
    <t>Raiffeisen Fund Conservative</t>
  </si>
  <si>
    <t>68760936416</t>
  </si>
  <si>
    <t>HRRBAIUFCON0</t>
  </si>
  <si>
    <t>F</t>
  </si>
  <si>
    <t>Raiffeisen Global Equities</t>
  </si>
  <si>
    <t>62909797718</t>
  </si>
  <si>
    <t>HRRBAIUGEQU4</t>
  </si>
  <si>
    <t>Raiffeisen Harmonic</t>
  </si>
  <si>
    <t>HRRBAIURABS5</t>
  </si>
  <si>
    <t xml:space="preserve">Raiffeisen USD 2021 Bond </t>
  </si>
  <si>
    <t>89428374721</t>
  </si>
  <si>
    <t>HRRBAIU20219</t>
  </si>
  <si>
    <t>07545658431</t>
  </si>
  <si>
    <t>HRZDINUCASH6</t>
  </si>
  <si>
    <t xml:space="preserve">ZB aktiv UCITS fond </t>
  </si>
  <si>
    <t>HRZBINUAKTV2</t>
  </si>
  <si>
    <t xml:space="preserve"> ZB bond 2024 USD </t>
  </si>
  <si>
    <t>43616644525</t>
  </si>
  <si>
    <t>HRZBINU24US9</t>
  </si>
  <si>
    <t xml:space="preserve">ZB bond UCITS fond </t>
  </si>
  <si>
    <t>HRZBINUBOND3</t>
  </si>
  <si>
    <t>ZB BRIC+ UCITS fond</t>
  </si>
  <si>
    <t>HRZBINUBRIC8</t>
  </si>
  <si>
    <t>04869107820</t>
  </si>
  <si>
    <t>HRZBINUZBBR4</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</si>
  <si>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</si>
  <si>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</si>
  <si>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</si>
  <si>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</si>
  <si>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</si>
  <si>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</si>
  <si>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</si>
  <si>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</si>
  <si>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</si>
  <si>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</si>
  <si>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</si>
  <si>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</si>
  <si>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</si>
  <si>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</si>
  <si>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</si>
  <si>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</si>
  <si>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</si>
  <si>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</si>
  <si>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</si>
  <si>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</si>
  <si>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</si>
  <si>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</si>
  <si>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</si>
  <si>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</si>
  <si>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</si>
  <si>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</si>
  <si>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 xml:space="preserve">ZB plus UCITS fond </t>
  </si>
  <si>
    <t>HRZBINUPLUS2</t>
  </si>
  <si>
    <t>ZB Protect 2022 UCITS fond</t>
  </si>
  <si>
    <t>HRZBINU20223</t>
  </si>
  <si>
    <t xml:space="preserve">ZB trend UCITS fond </t>
  </si>
  <si>
    <t>HRZBINUTRND8</t>
  </si>
  <si>
    <t>02920672950</t>
  </si>
  <si>
    <t>Inspirio FGS</t>
  </si>
  <si>
    <t>Prosperus FGS II</t>
  </si>
  <si>
    <t>AZ A1 ZDMF</t>
  </si>
  <si>
    <t>30.9.2019.</t>
  </si>
  <si>
    <t>Generali Investments d.o.o.</t>
  </si>
  <si>
    <t>Erste &amp; Steiermärkische S-Leasing d.o.o.</t>
  </si>
  <si>
    <t>PBZ-LEASING d.o.o.</t>
  </si>
  <si>
    <t>2019 Q 3</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</si>
  <si>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</si>
  <si>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</si>
  <si>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t xml:space="preserve">   Large increase  of assets managed by credit institutions after removing assets from Erste Asset Mangement to the Erste bank (in April 2019).</t>
  </si>
  <si>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</si>
  <si>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</si>
  <si>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</si>
  <si>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</si>
  <si>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</si>
  <si>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</si>
  <si>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</si>
  <si>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</si>
  <si>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</si>
  <si>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</si>
  <si>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</si>
  <si>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HRERSIUMASS6</t>
  </si>
  <si>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</si>
  <si>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</si>
  <si>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</si>
  <si>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</si>
  <si>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</si>
  <si>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</si>
  <si>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</si>
  <si>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</si>
  <si>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</si>
  <si>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</si>
  <si>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1.21: Struktura ulaganja ZDMF-ova </t>
  </si>
  <si>
    <t>Generali Balanced</t>
  </si>
  <si>
    <t>Generali BRIC</t>
  </si>
  <si>
    <t>Generali Energija</t>
  </si>
  <si>
    <t>Generali Europa</t>
  </si>
  <si>
    <t>Generali Nova Europa</t>
  </si>
  <si>
    <t>Generali Plus</t>
  </si>
  <si>
    <t>Generali Prvi izbor</t>
  </si>
  <si>
    <t>Generali Victoria</t>
  </si>
  <si>
    <t xml:space="preserve">Tablica 1.19: Cijene udjela i prinosi zatvorenih dobrovoljnih mirovinskih fondova (ZDMF) </t>
  </si>
  <si>
    <t xml:space="preserve">Tablica 1.20: Struktura članova ZDMF- ova prema dobi i spolu </t>
  </si>
  <si>
    <t xml:space="preserve">Table 1.20: Closed voluntary pension funds members age and gender structure </t>
  </si>
  <si>
    <t>2019.</t>
  </si>
  <si>
    <t>31.12.2019.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</si>
  <si>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</si>
  <si>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</si>
  <si>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</si>
  <si>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t>Year
on year</t>
  </si>
  <si>
    <t>Zadnjih
12 mjeseci</t>
  </si>
  <si>
    <t>Prosinac 2019.</t>
  </si>
  <si>
    <t>December 2019</t>
  </si>
  <si>
    <t>Od početka rada</t>
  </si>
  <si>
    <r>
      <t xml:space="preserve">Ukupne uplate i isplate / </t>
    </r>
    <r>
      <rPr>
        <b/>
        <i/>
        <sz val="11"/>
        <color theme="1" tint="0.34998626667073579"/>
        <rFont val="Calibri"/>
        <family val="2"/>
        <charset val="238"/>
        <scheme val="minor"/>
      </rPr>
      <t>Total payments and payouts</t>
    </r>
  </si>
  <si>
    <t>Since the start of activity</t>
  </si>
  <si>
    <r>
      <t>Od toga /</t>
    </r>
    <r>
      <rPr>
        <i/>
        <sz val="9"/>
        <color theme="1" tint="0.34998626667073579"/>
        <rFont val="Arial"/>
        <family val="2"/>
        <charset val="238"/>
      </rPr>
      <t xml:space="preserve"> Thereof</t>
    </r>
    <r>
      <rPr>
        <sz val="9"/>
        <rFont val="Arial"/>
        <family val="2"/>
        <charset val="238"/>
      </rPr>
      <t>:</t>
    </r>
  </si>
  <si>
    <t>In current year</t>
  </si>
  <si>
    <r>
      <t>Umirovljenje /</t>
    </r>
    <r>
      <rPr>
        <sz val="9"/>
        <color theme="1" tint="0.34998626667073579"/>
        <rFont val="Arial"/>
        <family val="2"/>
        <charset val="238"/>
      </rPr>
      <t xml:space="preserve"> </t>
    </r>
    <r>
      <rPr>
        <i/>
        <sz val="9"/>
        <color theme="1" tint="0.34998626667073579"/>
        <rFont val="Arial"/>
        <family val="2"/>
        <charset val="238"/>
      </rPr>
      <t>Retirement</t>
    </r>
  </si>
  <si>
    <r>
      <t xml:space="preserve">Smrt / </t>
    </r>
    <r>
      <rPr>
        <i/>
        <sz val="9"/>
        <color theme="1" tint="0.34998626667073579"/>
        <rFont val="Arial"/>
        <family val="2"/>
        <charset val="238"/>
      </rPr>
      <t>Death</t>
    </r>
  </si>
  <si>
    <r>
      <t xml:space="preserve">Ostali razlozi / </t>
    </r>
    <r>
      <rPr>
        <i/>
        <sz val="9"/>
        <color theme="1" tint="0.34998626667073579"/>
        <rFont val="Arial"/>
        <family val="2"/>
        <charset val="238"/>
      </rPr>
      <t>Other reasons</t>
    </r>
  </si>
  <si>
    <r>
      <t xml:space="preserve">Podaci o ZDMF-ovima
</t>
    </r>
    <r>
      <rPr>
        <b/>
        <i/>
        <sz val="9"/>
        <color theme="1" tint="0.34998626667073579"/>
        <rFont val="Arial"/>
        <family val="2"/>
        <charset val="238"/>
      </rPr>
      <t>ZDMFs data</t>
    </r>
  </si>
  <si>
    <r>
      <t>Od toga /</t>
    </r>
    <r>
      <rPr>
        <i/>
        <sz val="9"/>
        <color theme="0" tint="-0.499984740745262"/>
        <rFont val="Arial"/>
        <family val="2"/>
        <charset val="238"/>
      </rPr>
      <t xml:space="preserve"> T</t>
    </r>
    <r>
      <rPr>
        <i/>
        <sz val="9"/>
        <color theme="1" tint="0.34998626667073579"/>
        <rFont val="Arial"/>
        <family val="2"/>
        <charset val="238"/>
      </rPr>
      <t>hereof</t>
    </r>
    <r>
      <rPr>
        <sz val="9"/>
        <rFont val="Arial"/>
        <family val="2"/>
        <charset val="238"/>
      </rPr>
      <t>:</t>
    </r>
  </si>
  <si>
    <r>
      <t xml:space="preserve">Umirovljenje / </t>
    </r>
    <r>
      <rPr>
        <i/>
        <sz val="9"/>
        <color theme="1" tint="0.499984740745262"/>
        <rFont val="Arial"/>
        <family val="2"/>
        <charset val="238"/>
      </rPr>
      <t>Retirement</t>
    </r>
  </si>
  <si>
    <r>
      <t xml:space="preserve">Smrt / </t>
    </r>
    <r>
      <rPr>
        <i/>
        <sz val="9"/>
        <color theme="1" tint="0.499984740745262"/>
        <rFont val="Arial"/>
        <family val="2"/>
        <charset val="238"/>
      </rPr>
      <t>Death</t>
    </r>
  </si>
  <si>
    <r>
      <t xml:space="preserve">Ostali razlozi / </t>
    </r>
    <r>
      <rPr>
        <i/>
        <sz val="9"/>
        <color theme="1" tint="0.499984740745262"/>
        <rFont val="Arial"/>
        <family val="2"/>
        <charset val="238"/>
      </rPr>
      <t>Other reasons</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</si>
  <si>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</si>
  <si>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</si>
  <si>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</si>
  <si>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</si>
  <si>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</si>
  <si>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</si>
  <si>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</si>
  <si>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</si>
  <si>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</si>
  <si>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</si>
  <si>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</si>
  <si>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</si>
  <si>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Fondovi brisani iz evidencije / </t>
    </r>
    <r>
      <rPr>
        <i/>
        <sz val="8"/>
        <color theme="1" tint="0.34998626667073579"/>
        <rFont val="Arial"/>
        <family val="2"/>
        <charset val="238"/>
      </rPr>
      <t>Funds removed from registry</t>
    </r>
    <r>
      <rPr>
        <sz val="8"/>
        <color theme="1"/>
        <rFont val="Arial"/>
        <family val="2"/>
        <charset val="238"/>
      </rPr>
      <t>: Locusta Value I i / and Locusta Value IV (13. 8. 2019.)</t>
    </r>
  </si>
  <si>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</si>
  <si>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</si>
  <si>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</si>
  <si>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</si>
  <si>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</si>
  <si>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</si>
  <si>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</si>
  <si>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</si>
  <si>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</si>
  <si>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2019 Q 4</t>
  </si>
  <si>
    <t>Triglav Emerging Bond</t>
  </si>
  <si>
    <t>Triglav Multicash</t>
  </si>
  <si>
    <t>Triglav Special Opportunity</t>
  </si>
  <si>
    <r>
      <t xml:space="preserve">Promjene </t>
    </r>
    <r>
      <rPr>
        <b/>
        <sz val="11"/>
        <color theme="1" tint="0.499984740745262"/>
        <rFont val="Calibri"/>
        <family val="2"/>
        <charset val="238"/>
        <scheme val="minor"/>
      </rPr>
      <t>/</t>
    </r>
    <r>
      <rPr>
        <b/>
        <sz val="11"/>
        <color theme="1"/>
        <rFont val="Calibri"/>
        <family val="2"/>
        <charset val="238"/>
        <scheme val="minor"/>
      </rPr>
      <t xml:space="preserve"> </t>
    </r>
    <r>
      <rPr>
        <b/>
        <i/>
        <sz val="11"/>
        <color theme="1" tint="0.34998626667073579"/>
        <rFont val="Calibri"/>
        <family val="2"/>
        <charset val="238"/>
        <scheme val="minor"/>
      </rPr>
      <t>Changes</t>
    </r>
  </si>
  <si>
    <t>6.11.2015.</t>
  </si>
  <si>
    <t>HPB Bond Plus</t>
  </si>
  <si>
    <t>OTP e-start</t>
  </si>
  <si>
    <t>OTP start</t>
  </si>
  <si>
    <t>PBZ D-START</t>
  </si>
  <si>
    <t>PBZ International Multi Asset</t>
  </si>
  <si>
    <t>Raiffeisen Flexi Euro</t>
  </si>
  <si>
    <t>Raiffeisen Flexi Kuna</t>
  </si>
  <si>
    <t>Triglav Skladi d.o.o.</t>
  </si>
  <si>
    <t>ZB Invest Funds – ZB Bridge</t>
  </si>
  <si>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</si>
  <si>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</si>
  <si>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</si>
  <si>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</si>
  <si>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</si>
  <si>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</si>
  <si>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</si>
  <si>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</si>
  <si>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</si>
  <si>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</si>
  <si>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</si>
  <si>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</si>
  <si>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</si>
  <si>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</si>
  <si>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</si>
  <si>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</si>
  <si>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</si>
  <si>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</si>
  <si>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</si>
  <si>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t>31.3.2020.</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</si>
  <si>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</si>
  <si>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</si>
  <si>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xml:space="preserve">Tablica 8.4: Skraćeni prikaz Izvještaja o strukturi portfelja - volumenu turansakcija </t>
  </si>
  <si>
    <t>FOND ZA STABILNOST</t>
  </si>
  <si>
    <r>
      <t xml:space="preserve">I s p l a t e  / </t>
    </r>
    <r>
      <rPr>
        <b/>
        <sz val="9"/>
        <color theme="1" tint="0.34998626667073579"/>
        <rFont val="Arial"/>
        <family val="2"/>
        <charset val="238"/>
      </rPr>
      <t xml:space="preserve"> </t>
    </r>
    <r>
      <rPr>
        <b/>
        <i/>
        <sz val="9"/>
        <color theme="1" tint="0.34998626667073579"/>
        <rFont val="Arial"/>
        <family val="2"/>
        <charset val="238"/>
      </rPr>
      <t>P a y o u t s *</t>
    </r>
  </si>
  <si>
    <t>* Napomena: Isplate ODMF-ova ažurirane su za sve mjesece od početka godine.</t>
  </si>
  <si>
    <t>* Napomena: Isplate ZDMF-ova ažurirane su za sve mjesece od početka godine.</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</si>
  <si>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</si>
  <si>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</si>
  <si>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</si>
  <si>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</si>
  <si>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</si>
  <si>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</si>
  <si>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</si>
  <si>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</si>
  <si>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</si>
  <si>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</si>
  <si>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</si>
  <si>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</si>
  <si>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</si>
  <si>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</si>
  <si>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r>
      <t>Table 1.18: Closed voluntary pension funds' (CVPFs')</t>
    </r>
    <r>
      <rPr>
        <b/>
        <i/>
        <vertAlign val="superscript"/>
        <sz val="9"/>
        <color theme="1" tint="0.34998626667073579"/>
        <rFont val="Arial"/>
        <family val="2"/>
        <charset val="238"/>
      </rPr>
      <t>1</t>
    </r>
    <r>
      <rPr>
        <b/>
        <i/>
        <sz val="9"/>
        <color theme="1" tint="0.34998626667073579"/>
        <rFont val="Arial"/>
        <family val="2"/>
        <charset val="238"/>
      </rPr>
      <t xml:space="preserve">data </t>
    </r>
  </si>
  <si>
    <t xml:space="preserve">Table 1.19: Unit prices and rates of return of closed voluntary pension funds (CVPFs)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</si>
  <si>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</si>
  <si>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</si>
  <si>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Ukupno članova ZDMF-ova 
</t>
    </r>
    <r>
      <rPr>
        <i/>
        <sz val="9"/>
        <color theme="1" tint="0.34998626667073579"/>
        <rFont val="Arial"/>
        <family val="2"/>
        <charset val="238"/>
      </rPr>
      <t>Total membership CVPFs</t>
    </r>
  </si>
  <si>
    <r>
      <t xml:space="preserve">Ukupna neto imovina ZDMF-ova (u tis. kn)
</t>
    </r>
    <r>
      <rPr>
        <i/>
        <sz val="9"/>
        <color theme="1" tint="0.34998626667073579"/>
        <rFont val="Arial"/>
        <family val="2"/>
        <charset val="238"/>
      </rPr>
      <t>Total net assets CVPFs (in thousand HRK)</t>
    </r>
  </si>
  <si>
    <r>
      <t>Bruto doprinosi u ZDMF-ove (u tis. kuna)
CVP</t>
    </r>
    <r>
      <rPr>
        <i/>
        <sz val="9"/>
        <color theme="1" tint="0.34998626667073579"/>
        <rFont val="Arial"/>
        <family val="2"/>
        <charset val="238"/>
      </rPr>
      <t>Fs' gross contributions (in thousand HRK)</t>
    </r>
  </si>
  <si>
    <r>
      <t>Isplate ZDMF-ova (u tis. kn)*
CVP</t>
    </r>
    <r>
      <rPr>
        <i/>
        <sz val="9"/>
        <color theme="1" tint="0.34998626667073579"/>
        <rFont val="Arial"/>
        <family val="2"/>
        <charset val="238"/>
      </rPr>
      <t>F˝s payouts (in thousand HRK)*</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</si>
  <si>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</si>
  <si>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</si>
  <si>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First day in business for the MPFs category B  is 30 April 2002, and for the OMFs category A and C  21 August 2014.</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</si>
  <si>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</si>
  <si>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</si>
  <si>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CVPF payouts have been updated for all months since the beginning of the year.</t>
  </si>
  <si>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</si>
  <si>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</si>
  <si>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</si>
  <si>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</si>
  <si>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</si>
  <si>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</si>
  <si>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</si>
  <si>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</si>
  <si>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</si>
  <si>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</si>
  <si>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</si>
  <si>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t>Table 1.18: Closed voluntary pension funds' (CVPFs' data)</t>
  </si>
  <si>
    <t>Tablica 1.18: Podaci o zatvorenim dobrovoljnim mirovinskim fondovima (ZDMF-ovima)</t>
  </si>
  <si>
    <t>Generali Flow</t>
  </si>
  <si>
    <r>
      <t xml:space="preserve">10 transakcija s najvećim prometom
</t>
    </r>
    <r>
      <rPr>
        <b/>
        <i/>
        <sz val="8"/>
        <color theme="1" tint="0.34998626667073579"/>
        <rFont val="Arial"/>
        <family val="2"/>
        <charset val="238"/>
      </rPr>
      <t>10 largest turnover transactions</t>
    </r>
  </si>
  <si>
    <t>2020 Q 1</t>
  </si>
  <si>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</si>
  <si>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</si>
  <si>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</si>
  <si>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</si>
  <si>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</si>
  <si>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</si>
  <si>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</si>
  <si>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</si>
  <si>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</si>
  <si>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</si>
  <si>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</si>
  <si>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</si>
  <si>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</si>
  <si>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</si>
  <si>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</si>
  <si>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</si>
  <si>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</si>
  <si>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</si>
  <si>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</si>
  <si>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</si>
  <si>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</si>
  <si>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</si>
  <si>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</si>
  <si>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</si>
  <si>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</si>
  <si>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</si>
  <si>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</si>
  <si>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</si>
  <si>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</si>
  <si>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</si>
  <si>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</si>
  <si>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</si>
  <si>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</si>
  <si>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</si>
  <si>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</si>
  <si>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</si>
  <si>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</si>
  <si>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</si>
  <si>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</si>
  <si>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</si>
  <si>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</si>
  <si>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</si>
  <si>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</si>
  <si>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</si>
  <si>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</si>
  <si>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</si>
  <si>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</si>
  <si>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</si>
  <si>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</si>
  <si>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</si>
  <si>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</si>
  <si>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</si>
  <si>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</si>
  <si>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</si>
  <si>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</si>
  <si>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</si>
  <si>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</si>
  <si>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</si>
  <si>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</si>
  <si>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</si>
  <si>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</si>
  <si>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</si>
  <si>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</si>
  <si>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</si>
  <si>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</si>
  <si>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charset val="238"/>
      </rPr>
      <t xml:space="preserve"> 18</t>
    </r>
  </si>
  <si>
    <r>
      <t>stranica /</t>
    </r>
    <r>
      <rPr>
        <i/>
        <sz val="8"/>
        <color theme="1" tint="0.34998626667073579"/>
        <rFont val="Arial"/>
        <family val="2"/>
        <charset val="238"/>
      </rPr>
      <t xml:space="preserve"> page</t>
    </r>
    <r>
      <rPr>
        <sz val="8"/>
        <color theme="1" tint="0.34998626667073579"/>
        <rFont val="Arial"/>
        <family val="2"/>
        <charset val="238"/>
      </rPr>
      <t xml:space="preserve"> 19</t>
    </r>
  </si>
  <si>
    <r>
      <t xml:space="preserve">stranica / </t>
    </r>
    <r>
      <rPr>
        <i/>
        <sz val="8"/>
        <color theme="1" tint="0.34998626667073579"/>
        <rFont val="Arial"/>
        <family val="2"/>
        <charset val="238"/>
      </rPr>
      <t>page</t>
    </r>
    <r>
      <rPr>
        <sz val="8"/>
        <color theme="1" tint="0.34998626667073579"/>
        <rFont val="Arial"/>
        <family val="2"/>
        <charset val="238"/>
      </rPr>
      <t xml:space="preserve"> 20</t>
    </r>
  </si>
  <si>
    <r>
      <t xml:space="preserve">stranica / </t>
    </r>
    <r>
      <rPr>
        <i/>
        <sz val="8"/>
        <color theme="1" tint="0.34998626667073579"/>
        <rFont val="Arial"/>
        <family val="2"/>
        <charset val="238"/>
      </rPr>
      <t>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</si>
  <si>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22</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</si>
  <si>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23</t>
    </r>
  </si>
  <si>
    <r>
      <t xml:space="preserve">stranica / </t>
    </r>
    <r>
      <rPr>
        <i/>
        <sz val="8"/>
        <color theme="1" tint="0.34998626667073579"/>
        <rFont val="Arial"/>
        <family val="2"/>
        <charset val="238"/>
      </rPr>
      <t>page</t>
    </r>
    <r>
      <rPr>
        <sz val="8"/>
        <color theme="1" tint="0.34998626667073579"/>
        <rFont val="Arial"/>
        <family val="2"/>
        <charset val="238"/>
      </rPr>
      <t xml:space="preserve"> 25</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</si>
  <si>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</si>
  <si>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</si>
  <si>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</si>
  <si>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</si>
  <si>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</si>
  <si>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</si>
  <si>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</si>
  <si>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</si>
  <si>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</si>
  <si>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</si>
  <si>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</si>
  <si>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</si>
  <si>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r>
      <t xml:space="preserve">Višak/manjak kapitala prema članku 80. ZMOD-a *
</t>
    </r>
    <r>
      <rPr>
        <b/>
        <i/>
        <sz val="8"/>
        <color theme="1" tint="0.34998626667073579"/>
        <rFont val="Arial"/>
        <family val="2"/>
        <charset val="238"/>
      </rPr>
      <t>Surplus / deficit of capital according to Article 80 of the ZMOD *</t>
    </r>
  </si>
  <si>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</si>
  <si>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</si>
  <si>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</si>
  <si>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 ZMOD - Zakon o mirovinskim osiguravajućim društvima (NN 115/2018)  /</t>
    </r>
    <r>
      <rPr>
        <i/>
        <sz val="8"/>
        <color theme="1" tint="0.34998626667073579"/>
        <rFont val="Arial"/>
        <family val="2"/>
        <charset val="238"/>
      </rPr>
      <t xml:space="preserve"> ZMOD - Act on Pension Insurance Companies (Official Gazette 115/18)</t>
    </r>
  </si>
  <si>
    <t>Lipanj 2020.</t>
  </si>
  <si>
    <t>June 2020</t>
  </si>
  <si>
    <t>55559349061</t>
  </si>
  <si>
    <t>HROTPIUSTBL5</t>
  </si>
  <si>
    <t>Erste PB1</t>
  </si>
  <si>
    <t>Generali Absolute</t>
  </si>
  <si>
    <t>Generali Value</t>
  </si>
  <si>
    <t xml:space="preserve">Generali Investments d.o.o. </t>
  </si>
  <si>
    <t>i4next leasing Croatia d.o.o.</t>
  </si>
  <si>
    <t>SCANIA CREDIT HRVATSKA d.o.o.</t>
  </si>
  <si>
    <t>UniCredit Leasing Croatia d.o.o.</t>
  </si>
  <si>
    <t>Volvo Financial Services leasing d.o.o.</t>
  </si>
  <si>
    <t>Notes:</t>
  </si>
  <si>
    <r>
      <t xml:space="preserve">Cijene udjela
</t>
    </r>
    <r>
      <rPr>
        <b/>
        <i/>
        <sz val="8"/>
        <color theme="1" tint="0.34998626667073579"/>
        <rFont val="Arial"/>
        <family val="2"/>
        <charset val="238"/>
      </rPr>
      <t>Unit prices</t>
    </r>
  </si>
  <si>
    <r>
      <t xml:space="preserve">Prinosi ZDMF-ova
</t>
    </r>
    <r>
      <rPr>
        <b/>
        <i/>
        <sz val="10"/>
        <color theme="1" tint="0.34998626667073579"/>
        <rFont val="Arial"/>
        <family val="2"/>
        <charset val="238"/>
      </rPr>
      <t>CVPFs' rates of return</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</si>
  <si>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</si>
  <si>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</si>
  <si>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</si>
  <si>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</si>
  <si>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Srpanj 2020.</t>
  </si>
  <si>
    <t>July 2020</t>
  </si>
  <si>
    <t>Tablica 3.1: Zaračunata bruto premija osiguranja za period od 1. siječnja do 31. srpnja 2020.</t>
  </si>
  <si>
    <t>Table 3.1: Written premium for the period 1 January - 31 July 2020</t>
  </si>
  <si>
    <t>I-VII/2019</t>
  </si>
  <si>
    <t>I-VII/2020</t>
  </si>
  <si>
    <t>Tablica 3.2: Podaci o osiguranju za period od 1. siječnja do 31. srpnja 2020.</t>
  </si>
  <si>
    <t>Table 3.2: Insurance data for the period 1  January - 31 July 2020</t>
  </si>
  <si>
    <t>CROBEX 10tr</t>
  </si>
  <si>
    <t>HRRIVPRA0000</t>
  </si>
  <si>
    <t>HRHT00RA0005</t>
  </si>
  <si>
    <t>HRERNTRA0000</t>
  </si>
  <si>
    <t>HRPODRRA0004</t>
  </si>
  <si>
    <t>HRAUHRRA0009</t>
  </si>
  <si>
    <t>HRATGRRA0003</t>
  </si>
  <si>
    <t>HRDLKVRA0006</t>
  </si>
  <si>
    <t>HRATPLRA0008</t>
  </si>
  <si>
    <t>HRADPLRA0006</t>
  </si>
  <si>
    <t>HRZABARA0009</t>
  </si>
  <si>
    <t>HRRHMFO34BA1</t>
  </si>
  <si>
    <t>HRRHMFO247E7</t>
  </si>
  <si>
    <t>HRZGHOO237A3</t>
  </si>
  <si>
    <t>HRLNGUO31AE3</t>
  </si>
  <si>
    <t>HRRHMFO23BA4</t>
  </si>
  <si>
    <t>HRRHMFO253A3</t>
  </si>
  <si>
    <t>HRRHMFO217A8</t>
  </si>
  <si>
    <t>HRRHMFO24BA2</t>
  </si>
  <si>
    <t>HRRHMFO297A0</t>
  </si>
  <si>
    <t>HRRHMFO222E0</t>
  </si>
  <si>
    <t>HRRHMFO26CA5</t>
  </si>
  <si>
    <t>HRRHMFO282A2</t>
  </si>
  <si>
    <t>HRKOTRPA0003</t>
  </si>
  <si>
    <t>HRBCINRA0003</t>
  </si>
  <si>
    <t>HRNEXERA0009</t>
  </si>
  <si>
    <t>LIPANJ 2020.</t>
  </si>
  <si>
    <t>JUNE 2020</t>
  </si>
  <si>
    <t>30.6.2020.</t>
  </si>
  <si>
    <t xml:space="preserve">PBZ Moderate 30 </t>
  </si>
  <si>
    <t>92245380325</t>
  </si>
  <si>
    <t>HRPBZIUM30F5</t>
  </si>
  <si>
    <t>.</t>
  </si>
  <si>
    <t>ADRIATIC OSIGURANJE d.d.</t>
  </si>
  <si>
    <t>AGRAM LIFE osiguranje d.d.</t>
  </si>
  <si>
    <t>ALLIANZ Hrvatska d.d.</t>
  </si>
  <si>
    <t>CROATIA osiguranje d.d.</t>
  </si>
  <si>
    <t>ERGO osiguranje d.d.</t>
  </si>
  <si>
    <t>ERGO životno osiguranje d.d.</t>
  </si>
  <si>
    <t>EUROHERC osiguranje d.d.</t>
  </si>
  <si>
    <t>GENERALI OSIGURANJE d.d.</t>
  </si>
  <si>
    <t>GRAWE Hrvatska d.d.</t>
  </si>
  <si>
    <t>HOK - OSIGURANJE d.d.</t>
  </si>
  <si>
    <t>Hrvatsko kreditno osiguranje d.d.</t>
  </si>
  <si>
    <t>IZVOR OSIGURANJE d.d.</t>
  </si>
  <si>
    <t>MERKUR OSIGURANJE d.d.</t>
  </si>
  <si>
    <t>OTP Osiguranje d.d.</t>
  </si>
  <si>
    <t>TRIGLAV OSIGURANJE d. d.</t>
  </si>
  <si>
    <t xml:space="preserve">UNIQA osiguranje d.d. </t>
  </si>
  <si>
    <t>Wiener osiguranje Vienna Insurance Group d.d.</t>
  </si>
  <si>
    <t>Wüstenrot životno osiguranje d.d.</t>
  </si>
  <si>
    <t>- Društvo za osiguranje ERGO osiguranje d.d. i ERGO životno osiguranje d.d. od 30. studenog 2019. prekogrančno su prenijela portfelj na društvo Zavarovalnica Sava d.d.</t>
  </si>
  <si>
    <t>- Društvo Allianz Zagreb d.d. je 16.12.2019 promijenilo naziv tvrtke u Allianz Hrvatska d.d.</t>
  </si>
  <si>
    <t>- Društvo Izvor osiguranje d.d. je prenijelo portfelj na društvo Generali osiguranje d.d. 30. travnja 2020. godine (podaci za društvo Izvor osiguranje d.d. prikazani su u okviru podataka za društvo Generali osiguranje d.d.)</t>
  </si>
  <si>
    <t>- As of 30 November 2019 ERGO osiguranje d.d. and ERGO životno osiguranje d.d. have transfered portfolio to an accepting undertaking Zavarovalnica Sava d.d.</t>
  </si>
  <si>
    <t>-On 16 December Allianz Zagreb d.d. changed the company name into Allianz Hrvatska d.d.</t>
  </si>
  <si>
    <t>Passive Digital Asset</t>
  </si>
  <si>
    <t>GRIFFON ASSET MANAGEMENT d.o.o</t>
  </si>
  <si>
    <t>Erste PB2</t>
  </si>
  <si>
    <t>1.1. - 30.6.2020</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</si>
  <si>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30.6.2020</t>
    </r>
  </si>
  <si>
    <t>AGRAM LEASING d.o.o.</t>
  </si>
  <si>
    <t>ALD Automotive d.o.o.</t>
  </si>
  <si>
    <t>BKS - leasing Croatia d.o.o.</t>
  </si>
  <si>
    <t>HETA Asset Resolution Hrvatska d.o.o.</t>
  </si>
  <si>
    <t>IMPULS-LEASING d.o.o.</t>
  </si>
  <si>
    <t>Mercedes-Benz Leasing Hrvatska d.o.o.</t>
  </si>
  <si>
    <t>OTP Leasing d.d.</t>
  </si>
  <si>
    <t>PORSCHE LEASING d.o.o.</t>
  </si>
  <si>
    <t xml:space="preserve">Raiffeisen Leasing d.o.o. </t>
  </si>
  <si>
    <r>
      <t xml:space="preserve">Izvor / </t>
    </r>
    <r>
      <rPr>
        <i/>
        <sz val="8"/>
        <color theme="1" tint="0.34998626667073579"/>
        <rFont val="Arial"/>
        <family val="2"/>
        <charset val="238"/>
      </rPr>
      <t>Source</t>
    </r>
    <r>
      <rPr>
        <i/>
        <sz val="8"/>
        <rFont val="Arial"/>
        <family val="2"/>
        <charset val="238"/>
      </rPr>
      <t>: HANFA</t>
    </r>
  </si>
  <si>
    <r>
      <t xml:space="preserve">Privremeni podaci se odnose na 4 društva aktivna na 30.6.2020./ </t>
    </r>
    <r>
      <rPr>
        <i/>
        <sz val="8"/>
        <color theme="1" tint="0.34998626667073579"/>
        <rFont val="Arial"/>
        <family val="2"/>
        <charset val="238"/>
      </rPr>
      <t>Preliminary dana for 4 active comoanies on 30 June 2020.</t>
    </r>
  </si>
  <si>
    <t>2020 Q 2</t>
  </si>
  <si>
    <t>- As of 30 April 2020 Izvor osiguranje d.d. has transfered portfolio to an accepting undertaking Generali osiguranje d.d. (data for the company Izvor osiguranje d.d. are presented within the data for the company Generali osiguranje d.d.)</t>
  </si>
  <si>
    <r>
      <t xml:space="preserve">Broj / </t>
    </r>
    <r>
      <rPr>
        <i/>
        <sz val="10"/>
        <color theme="1" tint="0.34998626667073579"/>
        <rFont val="Arial"/>
        <family val="2"/>
        <charset val="238"/>
      </rPr>
      <t>Number</t>
    </r>
    <r>
      <rPr>
        <sz val="10"/>
        <color theme="1"/>
        <rFont val="Arial"/>
        <family val="2"/>
      </rPr>
      <t xml:space="preserve"> 8</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XVIII   Zagreb, 20.8.2020.</t>
    </r>
  </si>
  <si>
    <r>
      <t xml:space="preserve">Ukupna ulaganja imovine za pokriće tehničkih pričuva
</t>
    </r>
    <r>
      <rPr>
        <b/>
        <i/>
        <sz val="8"/>
        <color theme="1" tint="0.34998626667073579"/>
        <rFont val="Arial"/>
        <family val="2"/>
        <charset val="238"/>
      </rPr>
      <t>Total investment of assets to cover technical provisions</t>
    </r>
  </si>
  <si>
    <r>
      <t xml:space="preserve">Uplata više naplaćenog iznosa naknade za upravljanje
</t>
    </r>
    <r>
      <rPr>
        <i/>
        <sz val="9"/>
        <color theme="1" tint="0.499984740745262"/>
        <rFont val="Arial"/>
        <family val="2"/>
      </rPr>
      <t>Payment of the overpaid amount of the management fee</t>
    </r>
  </si>
  <si>
    <r>
      <t xml:space="preserve">Isplata u korist OMF-ova radi isplate naknade za upravljanje
</t>
    </r>
    <r>
      <rPr>
        <i/>
        <sz val="9"/>
        <color theme="1" tint="0.499984740745262"/>
        <rFont val="Arial"/>
        <family val="2"/>
      </rPr>
      <t xml:space="preserve">Payment in favor of OMF (overpaid amount of the management fee)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</si>
</sst>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0.0000%"/>
    <numFmt numFmtId="180" formatCode="mmmm\ yyyy/"/>
    <numFmt numFmtId="181" formatCode="dd/mm/yy/;@"/>
    <numFmt numFmtId="182" formatCode="[$-41A]mmm\-yy;@"/>
  </numFmts>
  <fonts count="233">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vertAlign val="superscript"/>
      <sz val="8"/>
      <color rgb="FFFF0000"/>
      <name val="Arial"/>
      <family val="2"/>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9"/>
      <color theme="0" tint="-0.499984740745262"/>
      <name val="Arial"/>
      <family val="2"/>
      <charset val="238"/>
    </font>
    <font>
      <i/>
      <sz val="8"/>
      <color theme="1" tint="0.249977111117893"/>
      <name val="Arial"/>
      <family val="2"/>
      <charset val="238"/>
    </font>
    <font>
      <b/>
      <i/>
      <sz val="11"/>
      <color theme="1" tint="0.34998626667073579"/>
      <name val="Calibri"/>
      <family val="2"/>
      <charset val="238"/>
      <scheme val="minor"/>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sz val="9"/>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b/>
      <sz val="11"/>
      <color theme="1" tint="0.499984740745262"/>
      <name val="Calibri"/>
      <family val="2"/>
      <charset val="238"/>
      <scheme val="minor"/>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i/>
      <sz val="9"/>
      <color theme="1" tint="0.499984740745262"/>
      <name val="Arial"/>
      <family val="2"/>
    </font>
  </fonts>
  <fills count="41">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165"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5" fontId="60" fillId="0" borderId="0" applyFont="0" applyFill="0" applyBorder="0" applyAlignment="0" applyProtection="0"/>
    <xf numFmtId="0" fontId="60" fillId="0" borderId="0"/>
    <xf numFmtId="165" fontId="11" fillId="0" borderId="0" applyFont="0" applyFill="0" applyBorder="0" applyAlignment="0" applyProtection="0"/>
    <xf numFmtId="0" fontId="11" fillId="0" borderId="0"/>
    <xf numFmtId="165" fontId="12" fillId="0" borderId="0" applyFont="0" applyFill="0" applyBorder="0" applyAlignment="0" applyProtection="0"/>
    <xf numFmtId="165" fontId="11" fillId="0" borderId="0" applyFont="0" applyFill="0" applyBorder="0" applyAlignment="0" applyProtection="0"/>
    <xf numFmtId="0" fontId="12" fillId="0" borderId="0"/>
    <xf numFmtId="0" fontId="60" fillId="0" borderId="0"/>
    <xf numFmtId="0" fontId="12" fillId="0" borderId="0"/>
    <xf numFmtId="0" fontId="11" fillId="0" borderId="0"/>
    <xf numFmtId="0" fontId="60" fillId="0" borderId="0"/>
    <xf numFmtId="0" fontId="60" fillId="0" borderId="0"/>
    <xf numFmtId="0" fontId="4" fillId="0" borderId="0"/>
    <xf numFmtId="0" fontId="101"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0" fontId="2" fillId="0" borderId="0"/>
    <xf numFmtId="0" fontId="224" fillId="0" borderId="0"/>
  </cellStyleXfs>
  <cellXfs count="1154">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7" fillId="0" borderId="0" xfId="0" applyFont="1"/>
    <xf numFmtId="166" fontId="0" fillId="0" borderId="0" xfId="0" applyNumberFormat="1"/>
    <xf numFmtId="0" fontId="91" fillId="0" borderId="0" xfId="0" applyFont="1" applyFill="1" applyBorder="1" applyAlignment="1">
      <alignment horizontal="left" vertical="center"/>
    </xf>
    <xf numFmtId="0" fontId="57" fillId="0" borderId="0" xfId="3" applyFont="1" applyAlignment="1">
      <alignment horizontal="left" vertical="center"/>
    </xf>
    <xf numFmtId="0" fontId="90" fillId="0" borderId="0" xfId="0" applyFont="1"/>
    <xf numFmtId="0" fontId="90"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7"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9" fillId="0" borderId="0" xfId="0" applyFont="1" applyAlignment="1">
      <alignment vertical="center"/>
    </xf>
    <xf numFmtId="0" fontId="90" fillId="0" borderId="0" xfId="0" applyFont="1" applyAlignment="1">
      <alignment vertical="center"/>
    </xf>
    <xf numFmtId="0" fontId="89" fillId="0" borderId="0" xfId="24" applyFont="1" applyAlignment="1">
      <alignment vertical="center"/>
    </xf>
    <xf numFmtId="0" fontId="71"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6"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6"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9" fillId="3" borderId="0" xfId="24" applyFont="1" applyFill="1" applyAlignment="1">
      <alignment horizontal="center" vertical="center"/>
    </xf>
    <xf numFmtId="3" fontId="89" fillId="3" borderId="0" xfId="24" applyNumberFormat="1" applyFont="1" applyFill="1" applyAlignment="1">
      <alignment vertical="center"/>
    </xf>
    <xf numFmtId="176" fontId="89"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6"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3"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166" fontId="49" fillId="5" borderId="0" xfId="16" applyNumberFormat="1" applyFont="1" applyFill="1" applyBorder="1" applyAlignment="1">
      <alignment horizontal="center" vertical="center"/>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6"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165"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1"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165" fontId="53" fillId="4" borderId="0" xfId="1" applyNumberFormat="1" applyFont="1" applyFill="1" applyBorder="1" applyAlignment="1">
      <alignment horizontal="center" vertical="center"/>
    </xf>
    <xf numFmtId="0" fontId="66" fillId="3" borderId="0" xfId="3" applyFont="1" applyFill="1" applyAlignment="1">
      <alignment horizontal="left" vertical="center"/>
    </xf>
    <xf numFmtId="0" fontId="73" fillId="4" borderId="0" xfId="3" applyFont="1" applyFill="1" applyBorder="1" applyAlignment="1">
      <alignment horizontal="left" vertical="center"/>
    </xf>
    <xf numFmtId="0" fontId="81" fillId="3" borderId="0" xfId="3" applyFont="1" applyFill="1" applyAlignment="1">
      <alignment horizontal="left" vertical="center" wrapText="1"/>
    </xf>
    <xf numFmtId="0" fontId="61"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5" fillId="3" borderId="0" xfId="3" applyNumberFormat="1" applyFont="1" applyFill="1" applyAlignment="1">
      <alignment horizontal="center" vertical="center"/>
    </xf>
    <xf numFmtId="3" fontId="75"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70" fontId="33" fillId="4" borderId="0" xfId="0" applyNumberFormat="1" applyFont="1" applyFill="1" applyBorder="1" applyAlignment="1" applyProtection="1">
      <alignment horizontal="right" vertical="center"/>
    </xf>
    <xf numFmtId="3" fontId="94"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170" fontId="92" fillId="4" borderId="0" xfId="0" applyNumberFormat="1" applyFont="1" applyFill="1" applyBorder="1" applyAlignment="1" applyProtection="1">
      <alignment horizontal="right" vertical="center"/>
    </xf>
    <xf numFmtId="170" fontId="94"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4"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4" fontId="51" fillId="3" borderId="0" xfId="21" applyNumberFormat="1" applyFont="1" applyFill="1" applyAlignment="1">
      <alignment horizontal="right" vertical="center"/>
    </xf>
    <xf numFmtId="175" fontId="51" fillId="3" borderId="0" xfId="0" applyNumberFormat="1" applyFont="1" applyFill="1" applyBorder="1" applyAlignment="1">
      <alignment horizontal="right" vertical="center"/>
    </xf>
    <xf numFmtId="0" fontId="51" fillId="3" borderId="0" xfId="18" applyFont="1" applyFill="1" applyBorder="1" applyAlignment="1">
      <alignment horizontal="left" vertical="center" wrapText="1"/>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6"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4" fillId="4" borderId="0" xfId="23" quotePrefix="1" applyNumberFormat="1" applyFont="1" applyFill="1" applyBorder="1" applyAlignment="1" applyProtection="1">
      <alignment vertical="center"/>
      <protection hidden="1"/>
    </xf>
    <xf numFmtId="3" fontId="74" fillId="4" borderId="0" xfId="23" quotePrefix="1" applyNumberFormat="1" applyFont="1" applyFill="1" applyBorder="1" applyAlignment="1" applyProtection="1">
      <alignment vertical="center"/>
      <protection hidden="1"/>
    </xf>
    <xf numFmtId="3" fontId="0" fillId="0" borderId="0" xfId="0" applyNumberFormat="1"/>
    <xf numFmtId="0" fontId="94" fillId="4" borderId="0" xfId="0" applyFont="1" applyFill="1" applyBorder="1" applyAlignment="1">
      <alignment horizontal="left" vertical="center"/>
    </xf>
    <xf numFmtId="165" fontId="53" fillId="4" borderId="0" xfId="1" applyFont="1" applyFill="1" applyBorder="1" applyAlignment="1">
      <alignment horizontal="center" vertical="center"/>
    </xf>
    <xf numFmtId="165" fontId="52" fillId="4" borderId="0" xfId="1" applyFont="1" applyFill="1" applyBorder="1" applyAlignment="1">
      <alignment horizontal="center" vertical="center"/>
    </xf>
    <xf numFmtId="0" fontId="117" fillId="0" borderId="0" xfId="0" applyFont="1" applyAlignment="1">
      <alignment horizontal="left" vertical="center"/>
    </xf>
    <xf numFmtId="0" fontId="117" fillId="0" borderId="0" xfId="0" applyFont="1" applyAlignment="1">
      <alignment horizontal="right" vertical="center"/>
    </xf>
    <xf numFmtId="0" fontId="89" fillId="7" borderId="0" xfId="24" applyFont="1" applyFill="1" applyAlignment="1">
      <alignment horizontal="center" vertical="center" wrapText="1"/>
    </xf>
    <xf numFmtId="0" fontId="117" fillId="0" borderId="0" xfId="3" applyFont="1" applyAlignment="1">
      <alignment horizontal="left" vertical="center"/>
    </xf>
    <xf numFmtId="0" fontId="119" fillId="0" borderId="0" xfId="3" applyFont="1" applyAlignment="1">
      <alignment horizontal="left" vertical="center"/>
    </xf>
    <xf numFmtId="0" fontId="71" fillId="0" borderId="0" xfId="0" applyFont="1" applyFill="1" applyAlignment="1">
      <alignment horizontal="left" vertical="center"/>
    </xf>
    <xf numFmtId="0" fontId="120" fillId="0" borderId="0" xfId="3" applyFont="1" applyFill="1" applyAlignment="1">
      <alignment horizontal="left" vertical="center"/>
    </xf>
    <xf numFmtId="14" fontId="117" fillId="0" borderId="0" xfId="0" applyNumberFormat="1" applyFont="1" applyAlignment="1">
      <alignment horizontal="right" vertical="center"/>
    </xf>
    <xf numFmtId="0" fontId="117" fillId="0" borderId="0" xfId="3" applyFont="1" applyFill="1" applyAlignment="1">
      <alignment horizontal="left" vertical="center"/>
    </xf>
    <xf numFmtId="0" fontId="71" fillId="0" borderId="0" xfId="3" applyFont="1" applyFill="1" applyAlignment="1">
      <alignment horizontal="left" vertical="center"/>
    </xf>
    <xf numFmtId="0" fontId="121" fillId="0" borderId="0" xfId="0" applyFont="1" applyAlignment="1">
      <alignment horizontal="right" vertical="center"/>
    </xf>
    <xf numFmtId="0" fontId="71" fillId="0" borderId="0" xfId="3" applyFont="1" applyFill="1" applyBorder="1" applyAlignment="1">
      <alignment horizontal="left" vertical="center"/>
    </xf>
    <xf numFmtId="0" fontId="117" fillId="0" borderId="0" xfId="3" applyFont="1" applyFill="1" applyBorder="1" applyAlignment="1">
      <alignment horizontal="left" vertical="center"/>
    </xf>
    <xf numFmtId="0" fontId="117" fillId="0" borderId="0" xfId="0" applyFont="1" applyFill="1" applyBorder="1" applyAlignment="1">
      <alignment horizontal="left" vertical="center"/>
    </xf>
    <xf numFmtId="0" fontId="117" fillId="0" borderId="0" xfId="0" applyFont="1" applyFill="1" applyAlignment="1">
      <alignment horizontal="left" vertical="center"/>
    </xf>
    <xf numFmtId="0" fontId="71" fillId="0" borderId="0" xfId="0" applyFont="1" applyAlignment="1">
      <alignment horizontal="left" vertical="center"/>
    </xf>
    <xf numFmtId="0" fontId="120"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5" fillId="0" borderId="0" xfId="3" applyFont="1" applyAlignment="1">
      <alignment horizontal="left" vertical="center"/>
    </xf>
    <xf numFmtId="0" fontId="51" fillId="0" borderId="0" xfId="0" applyFont="1" applyAlignment="1">
      <alignment horizontal="right"/>
    </xf>
    <xf numFmtId="14" fontId="71" fillId="0" borderId="0" xfId="0" applyNumberFormat="1" applyFont="1" applyAlignment="1">
      <alignment horizontal="right" vertical="center"/>
    </xf>
    <xf numFmtId="0" fontId="96" fillId="0" borderId="0" xfId="0" applyFont="1" applyAlignment="1">
      <alignment horizontal="left" indent="6"/>
    </xf>
    <xf numFmtId="0" fontId="79" fillId="0" borderId="0" xfId="0" applyFont="1" applyAlignment="1">
      <alignment horizontal="left" vertical="center"/>
    </xf>
    <xf numFmtId="0" fontId="80"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7" fillId="0" borderId="0" xfId="0" applyNumberFormat="1" applyFont="1"/>
    <xf numFmtId="170" fontId="33" fillId="3" borderId="0" xfId="0" applyNumberFormat="1" applyFont="1" applyFill="1" applyBorder="1" applyAlignment="1">
      <alignment horizontal="right" vertical="center"/>
    </xf>
    <xf numFmtId="0" fontId="34" fillId="0" borderId="0" xfId="0" applyFont="1" applyAlignment="1">
      <alignment vertical="center"/>
    </xf>
    <xf numFmtId="0" fontId="102" fillId="0" borderId="0" xfId="0" applyFont="1" applyFill="1" applyAlignment="1">
      <alignment vertical="center"/>
    </xf>
    <xf numFmtId="0" fontId="102"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3"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3" fillId="0" borderId="0" xfId="0" applyFont="1" applyAlignment="1"/>
    <xf numFmtId="0" fontId="106"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79" fillId="0" borderId="0" xfId="0" applyFont="1" applyFill="1" applyBorder="1" applyAlignment="1">
      <alignment vertical="center"/>
    </xf>
    <xf numFmtId="0" fontId="105" fillId="0" borderId="0" xfId="0" applyFont="1" applyFill="1" applyBorder="1" applyAlignment="1">
      <alignment vertical="top"/>
    </xf>
    <xf numFmtId="3" fontId="89"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9" fillId="0" borderId="0" xfId="0" applyFont="1" applyAlignment="1">
      <alignment vertical="center"/>
    </xf>
    <xf numFmtId="3" fontId="90" fillId="9" borderId="0" xfId="0" applyNumberFormat="1" applyFont="1" applyFill="1" applyBorder="1" applyAlignment="1">
      <alignment horizontal="right" vertical="center" indent="1"/>
    </xf>
    <xf numFmtId="10" fontId="90"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5" fillId="0" borderId="0" xfId="0" applyFont="1"/>
    <xf numFmtId="0" fontId="113" fillId="3" borderId="0" xfId="3" applyFont="1" applyFill="1" applyAlignment="1">
      <alignment horizontal="left" vertical="center"/>
    </xf>
    <xf numFmtId="0" fontId="90" fillId="0" borderId="0" xfId="0" applyFont="1" applyFill="1" applyAlignment="1">
      <alignment vertical="center" wrapText="1"/>
    </xf>
    <xf numFmtId="49" fontId="33" fillId="4" borderId="0" xfId="0" applyNumberFormat="1" applyFont="1" applyFill="1" applyBorder="1" applyAlignment="1">
      <alignment horizontal="right" vertical="center"/>
    </xf>
    <xf numFmtId="0" fontId="105" fillId="0" borderId="0" xfId="3" applyFont="1" applyAlignment="1">
      <alignmen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70"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4"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4"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165" fontId="53" fillId="0" borderId="0" xfId="1" applyFont="1" applyFill="1" applyBorder="1" applyAlignment="1">
      <alignment horizontal="center" vertical="center"/>
    </xf>
    <xf numFmtId="165" fontId="52" fillId="0" borderId="0" xfId="1" applyFont="1" applyFill="1" applyBorder="1" applyAlignment="1">
      <alignment horizontal="center" vertical="center"/>
    </xf>
    <xf numFmtId="165" fontId="53" fillId="0" borderId="0" xfId="1" applyNumberFormat="1" applyFont="1" applyFill="1" applyBorder="1" applyAlignment="1">
      <alignment horizontal="center" vertical="center"/>
    </xf>
    <xf numFmtId="10" fontId="72" fillId="0" borderId="0" xfId="3" applyNumberFormat="1" applyFont="1" applyFill="1" applyBorder="1" applyAlignment="1">
      <alignment horizontal="center"/>
    </xf>
    <xf numFmtId="0" fontId="72" fillId="0" borderId="0" xfId="3" applyFont="1" applyFill="1" applyBorder="1" applyAlignment="1">
      <alignment horizontal="center"/>
    </xf>
    <xf numFmtId="0" fontId="41" fillId="0" borderId="0" xfId="3" applyFont="1" applyFill="1" applyBorder="1" applyAlignment="1"/>
    <xf numFmtId="166" fontId="41" fillId="0" borderId="0" xfId="17" applyNumberFormat="1" applyFont="1" applyFill="1" applyAlignment="1">
      <alignment horizontal="center" vertical="center"/>
    </xf>
    <xf numFmtId="0" fontId="81"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9"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90" fillId="0" borderId="0" xfId="0" applyFont="1" applyAlignment="1">
      <alignment vertical="top"/>
    </xf>
    <xf numFmtId="0" fontId="108"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39" fillId="0" borderId="0" xfId="0" applyFont="1"/>
    <xf numFmtId="0" fontId="94" fillId="0" borderId="0" xfId="0" applyFont="1" applyAlignment="1">
      <alignment horizontal="left" vertical="center" indent="1"/>
    </xf>
    <xf numFmtId="0" fontId="117" fillId="0" borderId="0" xfId="28" applyFont="1" applyFill="1" applyBorder="1" applyAlignment="1">
      <alignment horizontal="left" vertical="center"/>
    </xf>
    <xf numFmtId="0" fontId="71"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4" fontId="32" fillId="0" borderId="0" xfId="3" applyNumberFormat="1" applyFont="1" applyFill="1" applyBorder="1" applyAlignment="1" applyProtection="1">
      <alignment horizontal="center" vertical="center" wrapText="1"/>
      <protection hidden="1"/>
    </xf>
    <xf numFmtId="3" fontId="90" fillId="0" borderId="0" xfId="0" applyNumberFormat="1" applyFont="1" applyFill="1" applyAlignment="1">
      <alignment vertical="center"/>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3" fontId="97" fillId="0" borderId="0" xfId="0" applyNumberFormat="1" applyFont="1" applyFill="1" applyAlignment="1">
      <alignment vertical="center"/>
    </xf>
    <xf numFmtId="10" fontId="76" fillId="0" borderId="0" xfId="23" quotePrefix="1" applyNumberFormat="1" applyFont="1" applyFill="1" applyBorder="1" applyAlignment="1" applyProtection="1">
      <alignment vertical="center"/>
      <protection hidden="1"/>
    </xf>
    <xf numFmtId="3" fontId="76" fillId="0" borderId="0" xfId="23" quotePrefix="1" applyNumberFormat="1" applyFont="1" applyFill="1" applyBorder="1" applyAlignment="1" applyProtection="1">
      <alignment vertical="center"/>
      <protection hidden="1"/>
    </xf>
    <xf numFmtId="0" fontId="63" fillId="0" borderId="0" xfId="29" applyFont="1" applyFill="1" applyBorder="1" applyAlignment="1">
      <alignment horizontal="left" vertical="center"/>
    </xf>
    <xf numFmtId="0" fontId="63" fillId="0" borderId="0" xfId="29" applyFont="1" applyFill="1" applyBorder="1" applyAlignment="1">
      <alignment horizontal="right" vertical="center"/>
    </xf>
    <xf numFmtId="1" fontId="90"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41" fillId="0" borderId="0" xfId="0" applyNumberFormat="1" applyFont="1"/>
    <xf numFmtId="170" fontId="87" fillId="0" borderId="0" xfId="0" applyNumberFormat="1" applyFont="1"/>
    <xf numFmtId="3" fontId="142" fillId="0" borderId="0" xfId="0" applyNumberFormat="1" applyFont="1"/>
    <xf numFmtId="0" fontId="111"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6" fillId="3" borderId="0" xfId="3" applyNumberFormat="1" applyFont="1" applyFill="1" applyAlignment="1">
      <alignment horizontal="right" vertical="center"/>
    </xf>
    <xf numFmtId="3" fontId="136"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6"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7" fontId="21" fillId="3" borderId="6" xfId="3" applyNumberFormat="1" applyFont="1" applyFill="1" applyBorder="1" applyAlignment="1">
      <alignment horizontal="right" vertical="top"/>
    </xf>
    <xf numFmtId="10" fontId="136"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6" fillId="3" borderId="7" xfId="3" applyNumberFormat="1" applyFont="1" applyFill="1" applyBorder="1" applyAlignment="1">
      <alignment horizontal="right" vertical="center"/>
    </xf>
    <xf numFmtId="0" fontId="111"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2" fillId="0" borderId="0" xfId="0" applyFont="1" applyFill="1" applyBorder="1" applyAlignment="1">
      <alignment vertical="top"/>
    </xf>
    <xf numFmtId="0" fontId="125" fillId="0" borderId="0" xfId="0" applyFont="1" applyFill="1" applyBorder="1" applyAlignment="1">
      <alignment vertical="top"/>
    </xf>
    <xf numFmtId="0" fontId="125" fillId="0" borderId="0" xfId="0" applyFont="1" applyFill="1" applyBorder="1" applyAlignment="1">
      <alignment vertical="center"/>
    </xf>
    <xf numFmtId="166" fontId="41" fillId="3" borderId="0" xfId="17" applyNumberFormat="1" applyFont="1" applyFill="1" applyAlignment="1">
      <alignment horizontal="right" vertical="center" indent="3"/>
    </xf>
    <xf numFmtId="166"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4" fillId="0" borderId="0" xfId="3" applyFont="1" applyAlignment="1">
      <alignment horizontal="left" vertical="center"/>
    </xf>
    <xf numFmtId="0" fontId="121" fillId="0" borderId="0" xfId="0" applyFont="1" applyAlignment="1">
      <alignment horizontal="right" vertical="center" indent="1"/>
    </xf>
    <xf numFmtId="0" fontId="148" fillId="0" borderId="0" xfId="0" applyFont="1"/>
    <xf numFmtId="0" fontId="94"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4"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4"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5" fontId="148" fillId="0" borderId="0" xfId="0" applyNumberFormat="1" applyFont="1"/>
    <xf numFmtId="175" fontId="142" fillId="0" borderId="0" xfId="0" applyNumberFormat="1" applyFont="1"/>
    <xf numFmtId="0" fontId="142" fillId="0" borderId="0" xfId="0" applyFont="1"/>
    <xf numFmtId="175" fontId="90" fillId="0" borderId="0" xfId="0" applyNumberFormat="1" applyFont="1"/>
    <xf numFmtId="0" fontId="49" fillId="0" borderId="0" xfId="3" applyFont="1">
      <alignment vertical="top"/>
    </xf>
    <xf numFmtId="49" fontId="49" fillId="0" borderId="0" xfId="3" quotePrefix="1" applyNumberFormat="1" applyFont="1" applyAlignme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3" fillId="0" borderId="0" xfId="0" applyFont="1" applyAlignment="1">
      <alignment vertical="center"/>
    </xf>
    <xf numFmtId="0" fontId="34" fillId="0" borderId="0" xfId="0" applyFont="1" applyFill="1" applyBorder="1" applyAlignment="1">
      <alignment horizontal="center" vertical="center" wrapText="1"/>
    </xf>
    <xf numFmtId="166" fontId="33" fillId="0" borderId="0" xfId="5" applyNumberFormat="1" applyFont="1" applyFill="1" applyBorder="1" applyAlignment="1" applyProtection="1">
      <alignment horizontal="right" vertical="center" wrapText="1"/>
    </xf>
    <xf numFmtId="166" fontId="33" fillId="0" borderId="0" xfId="5" applyNumberFormat="1" applyFont="1" applyFill="1" applyBorder="1" applyAlignment="1" applyProtection="1">
      <alignment horizontal="lef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7"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9" fillId="0" borderId="0" xfId="0" applyFont="1" applyFill="1" applyAlignment="1">
      <alignment vertical="center"/>
    </xf>
    <xf numFmtId="0" fontId="33" fillId="0" borderId="0" xfId="22" applyFont="1" applyFill="1" applyBorder="1" applyAlignment="1">
      <alignment horizontal="left" vertical="center" wrapText="1"/>
    </xf>
    <xf numFmtId="0" fontId="49" fillId="0" borderId="0" xfId="0" applyFont="1" applyFill="1" applyBorder="1" applyAlignment="1">
      <alignment horizontal="right" vertical="center" indent="1"/>
    </xf>
    <xf numFmtId="14" fontId="33" fillId="0" borderId="0" xfId="0" applyNumberFormat="1" applyFont="1" applyFill="1" applyBorder="1" applyAlignment="1">
      <alignment horizontal="center" vertical="center" wrapText="1"/>
    </xf>
    <xf numFmtId="0" fontId="106" fillId="0" borderId="0" xfId="0" applyFont="1" applyFill="1" applyBorder="1" applyAlignment="1">
      <alignment horizontal="center" vertical="center" wrapText="1"/>
    </xf>
    <xf numFmtId="14" fontId="106"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3" fillId="0" borderId="0" xfId="0" applyNumberFormat="1" applyFont="1" applyFill="1" applyAlignment="1">
      <alignment horizontal="center" vertical="center"/>
    </xf>
    <xf numFmtId="10" fontId="113" fillId="0" borderId="0" xfId="0" applyNumberFormat="1" applyFont="1" applyFill="1" applyAlignment="1">
      <alignment horizontal="center" vertical="center"/>
    </xf>
    <xf numFmtId="0" fontId="0" fillId="0" borderId="0" xfId="0" applyFont="1"/>
    <xf numFmtId="3" fontId="113"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8" fontId="117"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7"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4" fillId="3" borderId="0" xfId="27" applyFont="1" applyFill="1" applyBorder="1" applyAlignment="1" applyProtection="1">
      <alignment horizontal="left" vertical="center" wrapText="1"/>
    </xf>
    <xf numFmtId="3" fontId="74"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vertical="center"/>
    </xf>
    <xf numFmtId="3" fontId="74" fillId="3" borderId="0" xfId="27" applyNumberFormat="1" applyFont="1" applyFill="1" applyBorder="1" applyAlignment="1" applyProtection="1">
      <alignment horizontal="right" vertical="center"/>
    </xf>
    <xf numFmtId="177" fontId="74" fillId="3" borderId="0" xfId="27" applyNumberFormat="1" applyFont="1" applyFill="1" applyBorder="1" applyAlignment="1" applyProtection="1">
      <alignment horizontal="right" vertical="center"/>
    </xf>
    <xf numFmtId="177" fontId="74"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4" fillId="3" borderId="0" xfId="8" applyNumberFormat="1" applyFont="1" applyFill="1" applyBorder="1" applyAlignment="1" applyProtection="1">
      <alignment horizontal="right" vertical="center"/>
    </xf>
    <xf numFmtId="10" fontId="74" fillId="3" borderId="0" xfId="4" applyNumberFormat="1" applyFont="1" applyFill="1" applyBorder="1" applyAlignment="1" applyProtection="1">
      <alignment horizontal="right" vertical="center" wrapText="1"/>
    </xf>
    <xf numFmtId="0" fontId="132" fillId="3" borderId="0" xfId="0" applyFont="1" applyFill="1" applyBorder="1" applyAlignment="1">
      <alignment vertical="center"/>
    </xf>
    <xf numFmtId="167" fontId="41" fillId="3" borderId="0" xfId="1" applyNumberFormat="1" applyFont="1" applyFill="1" applyBorder="1" applyAlignment="1">
      <alignment horizontal="center" vertical="center"/>
    </xf>
    <xf numFmtId="167"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7"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0" fontId="41" fillId="3" borderId="0" xfId="0" applyFont="1" applyFill="1" applyAlignment="1">
      <alignment horizontal="left" vertical="center" wrapText="1"/>
    </xf>
    <xf numFmtId="166" fontId="41" fillId="3" borderId="0" xfId="1" applyNumberFormat="1" applyFont="1" applyFill="1" applyBorder="1" applyAlignment="1">
      <alignment horizontal="center" vertical="center"/>
    </xf>
    <xf numFmtId="10" fontId="41" fillId="3" borderId="0" xfId="4" applyNumberFormat="1" applyFont="1" applyFill="1" applyBorder="1" applyAlignment="1">
      <alignment horizontal="center" vertical="center"/>
    </xf>
    <xf numFmtId="3" fontId="132" fillId="3" borderId="0" xfId="0" applyNumberFormat="1" applyFont="1" applyFill="1" applyAlignment="1">
      <alignment vertical="center"/>
    </xf>
    <xf numFmtId="171"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164"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167" fontId="33" fillId="3" borderId="0" xfId="14" applyNumberFormat="1" applyFont="1" applyFill="1" applyBorder="1" applyAlignment="1" applyProtection="1">
      <alignment horizontal="center" vertical="center"/>
    </xf>
    <xf numFmtId="10" fontId="33" fillId="3" borderId="0" xfId="4" applyNumberFormat="1" applyFont="1" applyFill="1" applyBorder="1" applyAlignment="1" applyProtection="1">
      <alignment horizontal="center" vertical="center"/>
    </xf>
    <xf numFmtId="14" fontId="33" fillId="3" borderId="0" xfId="4" applyNumberFormat="1" applyFont="1" applyFill="1" applyBorder="1" applyAlignment="1" applyProtection="1">
      <alignment horizontal="right" vertical="center"/>
      <protection locked="0"/>
    </xf>
    <xf numFmtId="0" fontId="51" fillId="3" borderId="0" xfId="0" applyFont="1" applyFill="1" applyAlignment="1">
      <alignment vertical="center" wrapText="1"/>
    </xf>
    <xf numFmtId="0" fontId="40" fillId="12" borderId="0" xfId="3" applyFont="1" applyFill="1" applyBorder="1" applyAlignment="1">
      <alignment horizontal="center" vertical="center" wrapText="1"/>
    </xf>
    <xf numFmtId="0" fontId="65" fillId="13" borderId="0" xfId="3" applyFont="1" applyFill="1" applyBorder="1" applyAlignment="1">
      <alignment horizontal="left" vertical="center" indent="1"/>
    </xf>
    <xf numFmtId="166"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6"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2" fontId="32" fillId="15" borderId="0" xfId="3" applyNumberFormat="1" applyFont="1" applyFill="1" applyBorder="1" applyAlignment="1">
      <alignment horizontal="center" vertical="center" wrapText="1"/>
    </xf>
    <xf numFmtId="173" fontId="49" fillId="14" borderId="0" xfId="3" applyNumberFormat="1" applyFont="1" applyFill="1" applyAlignment="1">
      <alignment horizontal="center" vertical="center"/>
    </xf>
    <xf numFmtId="0" fontId="32" fillId="14" borderId="0" xfId="3" applyFont="1" applyFill="1" applyBorder="1" applyAlignment="1">
      <alignment vertical="center"/>
    </xf>
    <xf numFmtId="166" fontId="68" fillId="13" borderId="0" xfId="16" applyNumberFormat="1" applyFont="1" applyFill="1" applyBorder="1" applyAlignment="1">
      <alignment horizontal="center" vertical="center"/>
    </xf>
    <xf numFmtId="173"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166" fontId="67" fillId="15" borderId="0" xfId="16" applyNumberFormat="1" applyFont="1" applyFill="1" applyBorder="1" applyAlignment="1">
      <alignment horizontal="center" vertical="center"/>
    </xf>
    <xf numFmtId="0" fontId="15" fillId="17" borderId="0" xfId="3" applyFont="1" applyFill="1" applyAlignment="1">
      <alignment vertical="center"/>
    </xf>
    <xf numFmtId="3" fontId="136" fillId="17" borderId="6" xfId="3" applyNumberFormat="1" applyFont="1" applyFill="1" applyBorder="1" applyAlignment="1">
      <alignment horizontal="right" vertical="center"/>
    </xf>
    <xf numFmtId="3" fontId="136"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20" fillId="16" borderId="6" xfId="3" applyFont="1" applyFill="1" applyBorder="1" applyAlignment="1">
      <alignment horizontal="center" vertical="center"/>
    </xf>
    <xf numFmtId="3" fontId="136" fillId="17" borderId="0" xfId="3" applyNumberFormat="1" applyFont="1" applyFill="1" applyAlignment="1">
      <alignment horizontal="right" vertical="center"/>
    </xf>
    <xf numFmtId="0" fontId="117" fillId="16" borderId="6" xfId="3" applyFont="1" applyFill="1" applyBorder="1" applyAlignment="1">
      <alignment horizontal="right" vertical="center"/>
    </xf>
    <xf numFmtId="0" fontId="120" fillId="16" borderId="4" xfId="3" applyFont="1" applyFill="1" applyBorder="1" applyAlignment="1">
      <alignment horizontal="center" vertical="center"/>
    </xf>
    <xf numFmtId="0" fontId="15" fillId="3" borderId="0" xfId="3" applyFont="1" applyFill="1" applyAlignment="1">
      <alignment vertical="center"/>
    </xf>
    <xf numFmtId="3" fontId="136"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0" fontId="15" fillId="16" borderId="0" xfId="3" applyFont="1" applyFill="1" applyAlignment="1">
      <alignment horizontal="center"/>
    </xf>
    <xf numFmtId="2" fontId="64" fillId="17" borderId="0" xfId="3" applyNumberFormat="1" applyFont="1" applyFill="1" applyAlignment="1">
      <alignment horizontal="left" vertical="center"/>
    </xf>
    <xf numFmtId="166" fontId="40" fillId="17" borderId="0" xfId="1" applyNumberFormat="1" applyFont="1" applyFill="1" applyAlignment="1">
      <alignment horizontal="center" vertical="center"/>
    </xf>
    <xf numFmtId="10" fontId="70"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4" fillId="17" borderId="0" xfId="3" applyNumberFormat="1" applyFont="1" applyFill="1" applyAlignment="1">
      <alignment horizontal="left" vertical="center" wrapText="1"/>
    </xf>
    <xf numFmtId="166" fontId="40" fillId="18" borderId="0" xfId="1" applyNumberFormat="1" applyFont="1" applyFill="1" applyBorder="1" applyAlignment="1">
      <alignment horizontal="center" vertical="center"/>
    </xf>
    <xf numFmtId="10" fontId="72" fillId="18" borderId="0" xfId="3" applyNumberFormat="1" applyFont="1" applyFill="1" applyBorder="1" applyAlignment="1">
      <alignment horizontal="center"/>
    </xf>
    <xf numFmtId="0" fontId="72" fillId="18" borderId="0" xfId="3" applyFont="1" applyFill="1" applyBorder="1" applyAlignment="1">
      <alignment horizontal="center"/>
    </xf>
    <xf numFmtId="0" fontId="66" fillId="17" borderId="0" xfId="3" applyFont="1" applyFill="1" applyAlignment="1">
      <alignment horizontal="left" vertical="center"/>
    </xf>
    <xf numFmtId="166" fontId="74"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165"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4" fillId="17" borderId="0" xfId="3" applyNumberFormat="1" applyFont="1" applyFill="1" applyAlignment="1">
      <alignment horizontal="right" vertical="center"/>
    </xf>
    <xf numFmtId="2" fontId="75"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2" fillId="4" borderId="0" xfId="0" applyFont="1" applyFill="1" applyBorder="1" applyAlignment="1">
      <alignment horizontal="center" vertical="center"/>
    </xf>
    <xf numFmtId="174" fontId="33" fillId="4" borderId="0" xfId="0" applyNumberFormat="1" applyFont="1" applyFill="1" applyBorder="1" applyAlignment="1" applyProtection="1">
      <alignment horizontal="right" vertical="center"/>
    </xf>
    <xf numFmtId="175"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4" fillId="4" borderId="0" xfId="0" applyNumberFormat="1" applyFont="1" applyFill="1" applyBorder="1" applyAlignment="1">
      <alignment horizontal="right" vertical="center"/>
    </xf>
    <xf numFmtId="0" fontId="94" fillId="4" borderId="0" xfId="0" applyFont="1" applyFill="1" applyBorder="1" applyAlignment="1">
      <alignment horizontal="right" vertical="center" indent="1"/>
    </xf>
    <xf numFmtId="0" fontId="94" fillId="4" borderId="0" xfId="0" applyFont="1" applyFill="1" applyBorder="1" applyAlignment="1">
      <alignment horizontal="left" vertical="center" indent="1"/>
    </xf>
    <xf numFmtId="174" fontId="92" fillId="4" borderId="0" xfId="0" applyNumberFormat="1" applyFont="1" applyFill="1" applyBorder="1" applyAlignment="1" applyProtection="1">
      <alignment horizontal="right"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right" vertical="center" indent="1"/>
    </xf>
    <xf numFmtId="0" fontId="33" fillId="4" borderId="0" xfId="3" applyFont="1" applyFill="1" applyBorder="1" applyAlignment="1">
      <alignment horizontal="center" vertical="center"/>
    </xf>
    <xf numFmtId="0" fontId="94" fillId="4" borderId="0" xfId="0" applyFont="1" applyFill="1" applyBorder="1" applyAlignment="1">
      <alignment horizontal="center" vertical="center"/>
    </xf>
    <xf numFmtId="175" fontId="94" fillId="4" borderId="0" xfId="0" applyNumberFormat="1" applyFont="1" applyFill="1" applyBorder="1" applyAlignment="1" applyProtection="1">
      <alignment horizontal="right" vertical="center"/>
    </xf>
    <xf numFmtId="0" fontId="94" fillId="4" borderId="0" xfId="0" applyFont="1" applyFill="1" applyBorder="1" applyAlignment="1">
      <alignment horizontal="left" vertical="center" wrapText="1"/>
    </xf>
    <xf numFmtId="3" fontId="55" fillId="3" borderId="0" xfId="19" applyNumberFormat="1" applyFont="1" applyFill="1" applyAlignment="1">
      <alignment vertical="center"/>
    </xf>
    <xf numFmtId="10" fontId="55" fillId="3" borderId="0" xfId="19" applyNumberFormat="1" applyFont="1" applyFill="1" applyAlignment="1">
      <alignment vertical="center"/>
    </xf>
    <xf numFmtId="3" fontId="34" fillId="3" borderId="0" xfId="19" applyNumberFormat="1" applyFont="1" applyFill="1" applyAlignment="1">
      <alignment vertical="center"/>
    </xf>
    <xf numFmtId="10" fontId="34" fillId="3" borderId="0" xfId="19" applyNumberFormat="1" applyFont="1" applyFill="1" applyAlignment="1">
      <alignment vertical="center"/>
    </xf>
    <xf numFmtId="3" fontId="57" fillId="3" borderId="0" xfId="19" applyNumberFormat="1" applyFont="1" applyFill="1" applyAlignment="1">
      <alignment vertical="center"/>
    </xf>
    <xf numFmtId="10" fontId="57" fillId="3" borderId="0" xfId="19" applyNumberFormat="1" applyFont="1" applyFill="1" applyAlignment="1">
      <alignment vertical="center"/>
    </xf>
    <xf numFmtId="3" fontId="51" fillId="4" borderId="0" xfId="19" applyNumberFormat="1" applyFont="1" applyFill="1" applyBorder="1" applyAlignment="1">
      <alignment horizontal="right" vertical="center" indent="1"/>
    </xf>
    <xf numFmtId="0" fontId="129"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90"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90" fillId="3" borderId="0" xfId="0" applyFont="1" applyFill="1" applyAlignment="1">
      <alignment vertical="center" wrapText="1"/>
    </xf>
    <xf numFmtId="0" fontId="94"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4" fillId="3" borderId="0" xfId="0" applyFont="1" applyFill="1" applyAlignment="1">
      <alignment vertical="center" wrapText="1"/>
    </xf>
    <xf numFmtId="0" fontId="97" fillId="19" borderId="0" xfId="0" applyFont="1" applyFill="1" applyAlignment="1">
      <alignment vertical="center"/>
    </xf>
    <xf numFmtId="3" fontId="76" fillId="19" borderId="0" xfId="23" quotePrefix="1" applyNumberFormat="1" applyFont="1" applyFill="1" applyBorder="1" applyAlignment="1" applyProtection="1">
      <alignment vertical="center"/>
      <protection hidden="1"/>
    </xf>
    <xf numFmtId="10" fontId="76" fillId="19" borderId="0" xfId="23" quotePrefix="1" applyNumberFormat="1" applyFont="1" applyFill="1" applyBorder="1" applyAlignment="1" applyProtection="1">
      <alignment vertical="center"/>
      <protection hidden="1"/>
    </xf>
    <xf numFmtId="0" fontId="97" fillId="20" borderId="0" xfId="0" applyFont="1" applyFill="1" applyAlignment="1">
      <alignment vertical="center"/>
    </xf>
    <xf numFmtId="3" fontId="76" fillId="20" borderId="0" xfId="23" quotePrefix="1" applyNumberFormat="1" applyFont="1" applyFill="1" applyBorder="1" applyAlignment="1" applyProtection="1">
      <alignment vertical="center"/>
      <protection hidden="1"/>
    </xf>
    <xf numFmtId="10" fontId="76"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14" fontId="40" fillId="19" borderId="0" xfId="3" applyNumberFormat="1" applyFont="1" applyFill="1" applyBorder="1" applyAlignment="1" applyProtection="1">
      <alignment horizontal="center" vertical="center" wrapText="1"/>
      <protection hidden="1"/>
    </xf>
    <xf numFmtId="0" fontId="76"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4" fillId="21" borderId="0" xfId="23" quotePrefix="1" applyNumberFormat="1" applyFont="1" applyFill="1" applyBorder="1" applyAlignment="1" applyProtection="1">
      <alignment vertical="center"/>
      <protection hidden="1"/>
    </xf>
    <xf numFmtId="3" fontId="74"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70" fillId="23" borderId="0" xfId="0" applyFont="1" applyFill="1" applyBorder="1" applyAlignment="1">
      <alignment vertical="center" wrapText="1"/>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3" fontId="70" fillId="23" borderId="0" xfId="0" applyNumberFormat="1" applyFont="1" applyFill="1" applyBorder="1" applyAlignment="1">
      <alignment horizontal="right" vertical="center" wrapText="1" indent="1"/>
    </xf>
    <xf numFmtId="10" fontId="70" fillId="20" borderId="0" xfId="0" applyNumberFormat="1" applyFont="1" applyFill="1" applyBorder="1" applyAlignment="1">
      <alignment horizontal="center" vertical="center"/>
    </xf>
    <xf numFmtId="10" fontId="70"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5"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4" fillId="21" borderId="0" xfId="22" applyFont="1" applyFill="1" applyBorder="1" applyAlignment="1">
      <alignment horizontal="left" vertical="center"/>
    </xf>
    <xf numFmtId="3" fontId="74" fillId="21" borderId="0" xfId="22" applyNumberFormat="1" applyFont="1" applyFill="1" applyBorder="1" applyAlignment="1">
      <alignment horizontal="right" vertical="center" indent="1"/>
    </xf>
    <xf numFmtId="10" fontId="74" fillId="21" borderId="0" xfId="22" applyNumberFormat="1" applyFont="1" applyFill="1" applyBorder="1" applyAlignment="1">
      <alignment horizontal="right" vertical="center" indent="1"/>
    </xf>
    <xf numFmtId="0" fontId="144"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14" fontId="32" fillId="10" borderId="0" xfId="28" applyNumberFormat="1" applyFont="1" applyFill="1" applyBorder="1" applyAlignment="1" applyProtection="1">
      <alignment horizontal="center" vertical="center" wrapText="1"/>
      <protection hidden="1"/>
    </xf>
    <xf numFmtId="3" fontId="51" fillId="3" borderId="0" xfId="23" quotePrefix="1" applyNumberFormat="1" applyFont="1" applyFill="1" applyBorder="1" applyAlignment="1" applyProtection="1">
      <alignment horizontal="right" vertical="center"/>
      <protection hidden="1"/>
    </xf>
    <xf numFmtId="0" fontId="70" fillId="3" borderId="0" xfId="0" applyFont="1" applyFill="1" applyBorder="1" applyAlignment="1">
      <alignment horizontal="right" vertical="center" indent="1"/>
    </xf>
    <xf numFmtId="0" fontId="27" fillId="0" borderId="0" xfId="3" applyFont="1" applyFill="1" applyBorder="1" applyAlignment="1"/>
    <xf numFmtId="49" fontId="122"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90" fillId="3" borderId="0" xfId="0" applyNumberFormat="1" applyFont="1" applyFill="1" applyAlignment="1">
      <alignment vertical="center"/>
    </xf>
    <xf numFmtId="0" fontId="153" fillId="0" borderId="0" xfId="0" applyFont="1"/>
    <xf numFmtId="0" fontId="154" fillId="0" borderId="0" xfId="3" applyFont="1" applyFill="1" applyBorder="1" applyAlignment="1"/>
    <xf numFmtId="0" fontId="155" fillId="0" borderId="0" xfId="3" applyFont="1" applyFill="1" applyBorder="1" applyAlignment="1">
      <alignment horizontal="right" vertical="center"/>
    </xf>
    <xf numFmtId="0" fontId="155" fillId="0" borderId="0" xfId="3" applyFont="1" applyFill="1" applyBorder="1" applyAlignment="1">
      <alignment horizontal="left" vertical="center"/>
    </xf>
    <xf numFmtId="0" fontId="155" fillId="0" borderId="0" xfId="28" applyFont="1" applyFill="1" applyBorder="1" applyAlignment="1">
      <alignment horizontal="left" vertical="center"/>
    </xf>
    <xf numFmtId="0" fontId="159" fillId="0" borderId="0" xfId="28" applyFont="1" applyFill="1" applyBorder="1" applyAlignment="1">
      <alignment horizontal="left" vertical="center"/>
    </xf>
    <xf numFmtId="0" fontId="157" fillId="0" borderId="0" xfId="3" applyFont="1" applyFill="1" applyBorder="1" applyAlignment="1">
      <alignment horizontal="left" vertical="center"/>
    </xf>
    <xf numFmtId="0" fontId="157" fillId="0" borderId="0" xfId="3" applyFont="1" applyFill="1" applyAlignment="1">
      <alignment horizontal="left" vertical="center"/>
    </xf>
    <xf numFmtId="0" fontId="155" fillId="8" borderId="0" xfId="3" applyFont="1" applyFill="1" applyBorder="1" applyAlignment="1">
      <alignment horizontal="left" vertical="center"/>
    </xf>
    <xf numFmtId="0" fontId="157" fillId="0" borderId="0" xfId="0" applyFont="1" applyAlignment="1">
      <alignment horizontal="left" vertical="center"/>
    </xf>
    <xf numFmtId="14" fontId="157" fillId="0" borderId="0" xfId="0" applyNumberFormat="1" applyFont="1" applyAlignment="1">
      <alignment horizontal="right" vertical="center"/>
    </xf>
    <xf numFmtId="0" fontId="157" fillId="0" borderId="0" xfId="0" applyFont="1" applyAlignment="1">
      <alignment horizontal="right" vertical="center"/>
    </xf>
    <xf numFmtId="0" fontId="169" fillId="0" borderId="0" xfId="3" applyFont="1" applyAlignment="1">
      <alignment horizontal="left" vertical="center"/>
    </xf>
    <xf numFmtId="0" fontId="157" fillId="0" borderId="0" xfId="3" applyFont="1" applyAlignment="1">
      <alignment horizontal="left" vertical="center"/>
    </xf>
    <xf numFmtId="0" fontId="155" fillId="0" borderId="0" xfId="0" applyFont="1" applyAlignment="1">
      <alignment horizontal="right" vertical="center" indent="1"/>
    </xf>
    <xf numFmtId="14" fontId="170" fillId="0" borderId="0" xfId="0" applyNumberFormat="1" applyFont="1" applyAlignment="1">
      <alignment horizontal="right" vertical="center"/>
    </xf>
    <xf numFmtId="0" fontId="170" fillId="0" borderId="0" xfId="3" applyFont="1" applyFill="1">
      <alignment vertical="top"/>
    </xf>
    <xf numFmtId="0" fontId="157" fillId="0" borderId="0" xfId="0" applyFont="1" applyAlignment="1">
      <alignment horizontal="left"/>
    </xf>
    <xf numFmtId="0" fontId="156"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59" fillId="0" borderId="0" xfId="3" applyFont="1" applyFill="1" applyAlignment="1">
      <alignment horizontal="left" vertical="center"/>
    </xf>
    <xf numFmtId="0" fontId="26" fillId="0" borderId="0" xfId="3" applyFont="1" applyFill="1" applyAlignment="1">
      <alignment horizontal="center"/>
    </xf>
    <xf numFmtId="0" fontId="157" fillId="0" borderId="0" xfId="0" applyFont="1" applyFill="1" applyAlignment="1">
      <alignment horizontal="right" vertical="center"/>
    </xf>
    <xf numFmtId="0" fontId="155" fillId="0" borderId="0" xfId="3" applyFont="1" applyAlignment="1">
      <alignment horizontal="left" vertical="center"/>
    </xf>
    <xf numFmtId="0" fontId="155" fillId="16" borderId="0" xfId="3" applyFont="1" applyFill="1" applyAlignment="1">
      <alignment horizontal="center"/>
    </xf>
    <xf numFmtId="0" fontId="155" fillId="0" borderId="0" xfId="3" applyFont="1" applyFill="1" applyAlignment="1">
      <alignment horizontal="left" vertical="center"/>
    </xf>
    <xf numFmtId="0" fontId="170" fillId="0" borderId="0" xfId="3" applyFont="1" applyFill="1" applyBorder="1" applyAlignment="1">
      <alignment horizontal="left" vertical="center"/>
    </xf>
    <xf numFmtId="0" fontId="23" fillId="0" borderId="0" xfId="15" applyFont="1" applyFill="1" applyAlignment="1"/>
    <xf numFmtId="0" fontId="159" fillId="0" borderId="0" xfId="15" applyFont="1" applyFill="1" applyAlignment="1">
      <alignment horizontal="left" vertical="center"/>
    </xf>
    <xf numFmtId="0" fontId="156" fillId="0" borderId="0" xfId="24" applyFont="1"/>
    <xf numFmtId="0" fontId="156" fillId="0" borderId="0" xfId="24" quotePrefix="1" applyFont="1"/>
    <xf numFmtId="0" fontId="170" fillId="0" borderId="0" xfId="24" applyFont="1" applyAlignment="1">
      <alignment vertical="center"/>
    </xf>
    <xf numFmtId="0" fontId="89" fillId="0" borderId="0" xfId="24" applyFont="1" applyFill="1" applyAlignment="1">
      <alignment vertical="center"/>
    </xf>
    <xf numFmtId="0" fontId="176" fillId="0" borderId="0" xfId="24" applyFont="1" applyAlignment="1">
      <alignment vertical="center"/>
    </xf>
    <xf numFmtId="0" fontId="157" fillId="0" borderId="0" xfId="0" applyFont="1" applyFill="1" applyAlignment="1">
      <alignment horizontal="left" vertical="center"/>
    </xf>
    <xf numFmtId="0" fontId="170" fillId="0" borderId="0" xfId="0" applyFont="1" applyFill="1" applyAlignment="1">
      <alignment horizontal="left" vertical="center"/>
    </xf>
    <xf numFmtId="0" fontId="164" fillId="0" borderId="0" xfId="0" applyFont="1" applyFill="1" applyBorder="1" applyAlignment="1">
      <alignment vertical="center"/>
    </xf>
    <xf numFmtId="0" fontId="157" fillId="0" borderId="0" xfId="0" applyFont="1" applyFill="1" applyAlignment="1">
      <alignment horizontal="left"/>
    </xf>
    <xf numFmtId="0" fontId="170" fillId="0" borderId="0" xfId="0" applyFont="1" applyAlignment="1">
      <alignment horizontal="left" vertical="center"/>
    </xf>
    <xf numFmtId="0" fontId="169" fillId="0" borderId="0" xfId="0" applyFont="1" applyFill="1" applyBorder="1" applyAlignment="1">
      <alignment vertical="center"/>
    </xf>
    <xf numFmtId="0" fontId="156" fillId="0" borderId="0" xfId="0" applyFont="1" applyAlignment="1">
      <alignment vertical="center"/>
    </xf>
    <xf numFmtId="0" fontId="157" fillId="0" borderId="0" xfId="27" applyFont="1" applyFill="1" applyAlignment="1" applyProtection="1">
      <alignment horizontal="left"/>
      <protection locked="0"/>
    </xf>
    <xf numFmtId="0" fontId="157" fillId="0" borderId="0" xfId="0" applyFont="1" applyFill="1" applyBorder="1" applyAlignment="1">
      <alignment horizontal="left" vertical="center"/>
    </xf>
    <xf numFmtId="0" fontId="23" fillId="0" borderId="0" xfId="0" applyFont="1" applyFill="1" applyAlignment="1">
      <alignment horizontal="center"/>
    </xf>
    <xf numFmtId="0" fontId="183"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8" fillId="11" borderId="0" xfId="3" applyFont="1" applyFill="1" applyBorder="1" applyAlignment="1">
      <alignment horizontal="left" vertical="center"/>
    </xf>
    <xf numFmtId="0" fontId="158" fillId="11" borderId="0" xfId="3" applyFont="1" applyFill="1" applyBorder="1" applyAlignment="1">
      <alignment horizontal="center" vertical="center"/>
    </xf>
    <xf numFmtId="0" fontId="158" fillId="11" borderId="0" xfId="3" applyFont="1" applyFill="1" applyBorder="1" applyAlignment="1">
      <alignment horizontal="left" vertical="center" indent="1"/>
    </xf>
    <xf numFmtId="0" fontId="158"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6" fillId="11" borderId="0" xfId="0" applyFont="1" applyFill="1" applyBorder="1" applyAlignment="1">
      <alignment horizontal="center" vertical="top" wrapText="1"/>
    </xf>
    <xf numFmtId="0" fontId="76"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8" fillId="28" borderId="0" xfId="3" applyFont="1" applyFill="1" applyAlignment="1">
      <alignment horizontal="left" vertical="center" wrapText="1"/>
    </xf>
    <xf numFmtId="3" fontId="68"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6" fillId="11" borderId="0" xfId="3" applyFont="1" applyFill="1" applyAlignment="1">
      <alignment horizontal="center" vertical="center" wrapText="1"/>
    </xf>
    <xf numFmtId="166" fontId="76" fillId="28" borderId="0" xfId="20" applyNumberFormat="1" applyFont="1" applyFill="1" applyBorder="1" applyAlignment="1">
      <alignment horizontal="right" vertical="center" wrapText="1"/>
    </xf>
    <xf numFmtId="0" fontId="67" fillId="28" borderId="0" xfId="3" applyFont="1" applyFill="1" applyAlignment="1">
      <alignment horizontal="center" vertical="center" wrapText="1"/>
    </xf>
    <xf numFmtId="0" fontId="76" fillId="28" borderId="0" xfId="20" applyFont="1" applyFill="1" applyBorder="1" applyAlignment="1">
      <alignment vertical="center"/>
    </xf>
    <xf numFmtId="166"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9" fillId="7" borderId="0" xfId="24" applyFont="1" applyFill="1" applyAlignment="1">
      <alignment vertical="center"/>
    </xf>
    <xf numFmtId="0" fontId="100" fillId="7" borderId="0" xfId="24" applyFont="1" applyFill="1" applyAlignment="1">
      <alignment vertical="center"/>
    </xf>
    <xf numFmtId="0" fontId="159" fillId="7" borderId="0" xfId="24" applyFont="1" applyFill="1" applyAlignment="1">
      <alignment vertical="center"/>
    </xf>
    <xf numFmtId="0" fontId="100" fillId="12" borderId="0" xfId="15" applyFont="1" applyFill="1" applyAlignment="1">
      <alignment horizontal="left" vertical="center"/>
    </xf>
    <xf numFmtId="0" fontId="159" fillId="12" borderId="0" xfId="15" applyFont="1" applyFill="1" applyAlignment="1">
      <alignment horizontal="left" vertical="center"/>
    </xf>
    <xf numFmtId="0" fontId="24" fillId="16" borderId="0" xfId="3" applyFont="1" applyFill="1" applyAlignment="1">
      <alignment horizontal="left" vertical="center"/>
    </xf>
    <xf numFmtId="0" fontId="155" fillId="16" borderId="0" xfId="3" applyFont="1" applyFill="1" applyAlignment="1">
      <alignment horizontal="left" vertical="center"/>
    </xf>
    <xf numFmtId="0" fontId="19" fillId="11" borderId="0" xfId="3" applyFont="1" applyFill="1" applyAlignment="1">
      <alignment horizontal="left" vertical="center"/>
    </xf>
    <xf numFmtId="0" fontId="159" fillId="11" borderId="0" xfId="3" applyFont="1" applyFill="1" applyAlignment="1">
      <alignment horizontal="left" vertical="center"/>
    </xf>
    <xf numFmtId="49" fontId="62" fillId="0" borderId="0" xfId="3" applyNumberFormat="1" applyFont="1" applyFill="1" applyBorder="1" applyAlignment="1">
      <alignment horizontal="right"/>
    </xf>
    <xf numFmtId="0" fontId="26" fillId="0" borderId="0" xfId="3" applyFont="1" applyFill="1" applyBorder="1" applyAlignment="1">
      <alignment horizontal="right"/>
    </xf>
    <xf numFmtId="0" fontId="100" fillId="19" borderId="0" xfId="3" applyFont="1" applyFill="1" applyBorder="1" applyAlignment="1">
      <alignment horizontal="left" vertical="center"/>
    </xf>
    <xf numFmtId="0" fontId="27" fillId="19" borderId="0" xfId="3" applyFont="1" applyFill="1" applyBorder="1" applyAlignment="1"/>
    <xf numFmtId="0" fontId="155"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32" fillId="11" borderId="0" xfId="0" applyFont="1" applyFill="1" applyAlignment="1">
      <alignment vertical="center"/>
    </xf>
    <xf numFmtId="0" fontId="184" fillId="0" borderId="0" xfId="2" applyFont="1" applyAlignment="1" applyProtection="1"/>
    <xf numFmtId="0" fontId="184" fillId="0" borderId="0" xfId="2" applyFont="1" applyAlignment="1" applyProtection="1">
      <alignment vertical="center"/>
    </xf>
    <xf numFmtId="168" fontId="12" fillId="3" borderId="0" xfId="0" applyNumberFormat="1" applyFont="1" applyFill="1" applyAlignment="1">
      <alignment horizontal="right" vertical="center" indent="1"/>
    </xf>
    <xf numFmtId="10" fontId="12" fillId="3" borderId="0" xfId="4" applyNumberFormat="1" applyFont="1" applyFill="1" applyAlignment="1">
      <alignment horizontal="right" vertical="center" wrapText="1" indent="1"/>
    </xf>
    <xf numFmtId="0" fontId="120" fillId="0" borderId="0" xfId="0" applyFont="1"/>
    <xf numFmtId="0" fontId="185"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70" fillId="0" borderId="0" xfId="0" applyFont="1" applyFill="1" applyBorder="1" applyAlignment="1">
      <alignment horizontal="right" vertical="center" indent="1"/>
    </xf>
    <xf numFmtId="0" fontId="140"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6" fillId="10" borderId="0" xfId="23" quotePrefix="1" applyNumberFormat="1" applyFont="1" applyFill="1" applyBorder="1" applyAlignment="1" applyProtection="1">
      <alignment vertical="center"/>
      <protection hidden="1"/>
    </xf>
    <xf numFmtId="10" fontId="76" fillId="10" borderId="0" xfId="23" quotePrefix="1" applyNumberFormat="1" applyFont="1" applyFill="1" applyBorder="1" applyAlignment="1" applyProtection="1">
      <alignment vertical="center"/>
      <protection hidden="1"/>
    </xf>
    <xf numFmtId="0" fontId="140"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6" fillId="10" borderId="0" xfId="0" applyFont="1" applyFill="1" applyAlignment="1">
      <alignment horizontal="left" vertical="center"/>
    </xf>
    <xf numFmtId="3" fontId="97"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6"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6"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3"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6" fillId="0" borderId="0" xfId="0" applyFont="1"/>
    <xf numFmtId="0" fontId="187" fillId="0" borderId="0" xfId="0" applyFont="1"/>
    <xf numFmtId="0" fontId="188" fillId="0" borderId="0" xfId="3" applyFont="1" applyFill="1" applyBorder="1" applyAlignment="1"/>
    <xf numFmtId="0" fontId="15" fillId="19" borderId="0" xfId="0" applyFont="1" applyFill="1" applyBorder="1" applyAlignment="1">
      <alignment horizontal="center" vertical="center"/>
    </xf>
    <xf numFmtId="0" fontId="189"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5" fillId="32" borderId="0" xfId="0" applyFont="1" applyFill="1" applyAlignment="1">
      <alignment horizontal="left" vertical="center"/>
    </xf>
    <xf numFmtId="0" fontId="97"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9" fillId="32" borderId="0" xfId="0" applyNumberFormat="1" applyFont="1" applyFill="1" applyBorder="1" applyAlignment="1">
      <alignment vertical="center"/>
    </xf>
    <xf numFmtId="168" fontId="99" fillId="35" borderId="0" xfId="0" applyNumberFormat="1" applyFont="1" applyFill="1" applyBorder="1" applyAlignment="1">
      <alignment horizontal="right" vertical="center" wrapText="1"/>
    </xf>
    <xf numFmtId="168" fontId="120" fillId="35" borderId="0" xfId="0" applyNumberFormat="1" applyFont="1" applyFill="1" applyBorder="1" applyAlignment="1">
      <alignment horizontal="right" vertical="center" wrapText="1"/>
    </xf>
    <xf numFmtId="168" fontId="120" fillId="35" borderId="0" xfId="0" applyNumberFormat="1" applyFont="1" applyFill="1" applyBorder="1" applyAlignment="1">
      <alignment vertical="center"/>
    </xf>
    <xf numFmtId="3" fontId="99" fillId="32" borderId="0" xfId="0" applyNumberFormat="1" applyFont="1" applyFill="1" applyBorder="1" applyAlignment="1">
      <alignment vertical="center"/>
    </xf>
    <xf numFmtId="0" fontId="131" fillId="32" borderId="0" xfId="0" applyFont="1" applyFill="1" applyBorder="1" applyAlignment="1">
      <alignment horizontal="center" vertical="center" wrapText="1"/>
    </xf>
    <xf numFmtId="0" fontId="97"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4" fillId="32" borderId="0" xfId="0" applyFont="1" applyFill="1" applyBorder="1" applyAlignment="1">
      <alignment horizontal="left" vertical="center" wrapText="1" indent="1"/>
    </xf>
    <xf numFmtId="3" fontId="74" fillId="32" borderId="0" xfId="0" applyNumberFormat="1" applyFont="1" applyFill="1" applyBorder="1" applyAlignment="1">
      <alignment horizontal="right" vertical="center" indent="1"/>
    </xf>
    <xf numFmtId="10" fontId="74" fillId="32" borderId="0" xfId="0" applyNumberFormat="1" applyFont="1" applyFill="1" applyBorder="1" applyAlignment="1">
      <alignment horizontal="right" vertical="center" indent="1"/>
    </xf>
    <xf numFmtId="0" fontId="99" fillId="35" borderId="0" xfId="0" applyFont="1" applyFill="1" applyBorder="1" applyAlignment="1">
      <alignment horizontal="left" vertical="center" wrapText="1" indent="1"/>
    </xf>
    <xf numFmtId="0" fontId="3" fillId="32" borderId="0" xfId="0" applyFont="1" applyFill="1" applyBorder="1" applyAlignment="1">
      <alignment vertical="center"/>
    </xf>
    <xf numFmtId="180" fontId="117" fillId="32" borderId="0" xfId="0" applyNumberFormat="1" applyFont="1" applyFill="1" applyBorder="1" applyAlignment="1">
      <alignment horizontal="center" vertical="center"/>
    </xf>
    <xf numFmtId="180" fontId="155" fillId="32" borderId="0" xfId="0" applyNumberFormat="1" applyFont="1" applyFill="1" applyBorder="1" applyAlignment="1">
      <alignment horizontal="center" vertical="center"/>
    </xf>
    <xf numFmtId="3" fontId="117" fillId="35" borderId="0" xfId="0" applyNumberFormat="1" applyFont="1" applyFill="1" applyBorder="1" applyAlignment="1">
      <alignment horizontal="right" vertical="center" indent="1"/>
    </xf>
    <xf numFmtId="0" fontId="15" fillId="35" borderId="0" xfId="0" applyFont="1" applyFill="1" applyAlignment="1" applyProtection="1">
      <alignment vertical="center" wrapText="1"/>
      <protection locked="0"/>
    </xf>
    <xf numFmtId="0" fontId="41" fillId="32" borderId="0" xfId="27" applyFont="1" applyFill="1" applyBorder="1" applyAlignment="1" applyProtection="1">
      <alignment horizontal="center" vertical="center" wrapText="1"/>
      <protection locked="0"/>
    </xf>
    <xf numFmtId="0" fontId="74" fillId="32" borderId="0" xfId="27" applyFont="1" applyFill="1" applyBorder="1" applyAlignment="1" applyProtection="1">
      <alignment horizontal="left" vertical="center" wrapText="1"/>
    </xf>
    <xf numFmtId="3" fontId="74" fillId="32" borderId="0" xfId="27" applyNumberFormat="1" applyFont="1" applyFill="1" applyBorder="1" applyAlignment="1" applyProtection="1">
      <alignment vertical="center"/>
    </xf>
    <xf numFmtId="0" fontId="40" fillId="35" borderId="0" xfId="27" applyFont="1" applyFill="1" applyBorder="1" applyAlignment="1" applyProtection="1">
      <alignment horizontal="left" vertical="center" wrapText="1"/>
    </xf>
    <xf numFmtId="3" fontId="40" fillId="35" borderId="0" xfId="27" applyNumberFormat="1" applyFont="1" applyFill="1" applyBorder="1" applyAlignment="1" applyProtection="1">
      <alignment vertical="center"/>
    </xf>
    <xf numFmtId="3" fontId="74" fillId="32" borderId="0" xfId="27" applyNumberFormat="1" applyFont="1" applyFill="1" applyBorder="1" applyAlignment="1" applyProtection="1">
      <alignment horizontal="right" vertical="center"/>
    </xf>
    <xf numFmtId="177" fontId="74" fillId="32" borderId="0" xfId="27" applyNumberFormat="1" applyFont="1" applyFill="1" applyBorder="1" applyAlignment="1" applyProtection="1">
      <alignment horizontal="right" vertical="center"/>
    </xf>
    <xf numFmtId="177" fontId="74" fillId="32" borderId="0" xfId="27" applyNumberFormat="1" applyFont="1" applyFill="1" applyBorder="1" applyAlignment="1" applyProtection="1">
      <alignment vertical="center"/>
    </xf>
    <xf numFmtId="3" fontId="40" fillId="35" borderId="0" xfId="27" applyNumberFormat="1" applyFont="1" applyFill="1" applyBorder="1" applyAlignment="1" applyProtection="1">
      <alignment horizontal="right" vertical="center"/>
    </xf>
    <xf numFmtId="177" fontId="40" fillId="35" borderId="0" xfId="27" applyNumberFormat="1" applyFont="1" applyFill="1" applyBorder="1" applyAlignment="1" applyProtection="1">
      <alignment horizontal="right" vertical="center"/>
    </xf>
    <xf numFmtId="177" fontId="40" fillId="35"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6" fillId="32" borderId="0" xfId="0" applyFont="1" applyFill="1" applyBorder="1" applyAlignment="1">
      <alignment horizontal="center" vertical="center"/>
    </xf>
    <xf numFmtId="0" fontId="74" fillId="32" borderId="0" xfId="0" applyFont="1" applyFill="1" applyBorder="1" applyAlignment="1">
      <alignment horizontal="left" vertical="center" wrapText="1"/>
    </xf>
    <xf numFmtId="3" fontId="74" fillId="32" borderId="0" xfId="8" applyNumberFormat="1" applyFont="1" applyFill="1" applyBorder="1" applyAlignment="1" applyProtection="1">
      <alignment horizontal="right" vertical="center"/>
    </xf>
    <xf numFmtId="10" fontId="74" fillId="32" borderId="0" xfId="4" applyNumberFormat="1" applyFont="1" applyFill="1" applyBorder="1" applyAlignment="1" applyProtection="1">
      <alignment horizontal="right" vertical="center" wrapText="1"/>
    </xf>
    <xf numFmtId="0" fontId="74" fillId="32" borderId="0" xfId="0" applyFont="1" applyFill="1" applyBorder="1" applyAlignment="1">
      <alignment horizontal="right" vertical="center"/>
    </xf>
    <xf numFmtId="168" fontId="40" fillId="35" borderId="0" xfId="8" applyNumberFormat="1" applyFont="1" applyFill="1" applyBorder="1" applyAlignment="1" applyProtection="1">
      <alignment horizontal="right" vertical="center" wrapText="1"/>
    </xf>
    <xf numFmtId="10" fontId="40" fillId="35" borderId="0" xfId="4" applyNumberFormat="1" applyFont="1" applyFill="1" applyBorder="1" applyAlignment="1" applyProtection="1">
      <alignment horizontal="right" vertical="center" wrapText="1"/>
    </xf>
    <xf numFmtId="0" fontId="120" fillId="32" borderId="0" xfId="0" applyFont="1" applyFill="1" applyBorder="1" applyAlignment="1">
      <alignment vertical="center"/>
    </xf>
    <xf numFmtId="167" fontId="74" fillId="32" borderId="0" xfId="1" applyNumberFormat="1" applyFont="1" applyFill="1" applyBorder="1" applyAlignment="1">
      <alignment horizontal="center" vertical="center"/>
    </xf>
    <xf numFmtId="167" fontId="74"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71" fillId="32" borderId="0" xfId="0" applyFont="1" applyFill="1" applyBorder="1" applyAlignment="1">
      <alignment horizontal="center" vertical="top" wrapText="1"/>
    </xf>
    <xf numFmtId="0" fontId="76" fillId="35" borderId="0" xfId="0" applyFont="1" applyFill="1" applyBorder="1" applyAlignment="1">
      <alignment vertical="center" wrapText="1"/>
    </xf>
    <xf numFmtId="3" fontId="32" fillId="35" borderId="0" xfId="9" applyNumberFormat="1" applyFont="1" applyFill="1" applyBorder="1" applyAlignment="1" applyProtection="1">
      <alignment horizontal="right" vertical="center"/>
    </xf>
    <xf numFmtId="9" fontId="32" fillId="35" borderId="0" xfId="9" applyNumberFormat="1" applyFont="1" applyFill="1" applyBorder="1" applyAlignment="1" applyProtection="1">
      <alignment vertical="center"/>
    </xf>
    <xf numFmtId="3" fontId="140" fillId="35" borderId="0" xfId="9" applyNumberFormat="1" applyFont="1" applyFill="1" applyBorder="1" applyAlignment="1" applyProtection="1">
      <alignment horizontal="right" vertical="center"/>
    </xf>
    <xf numFmtId="0" fontId="140" fillId="35" borderId="0" xfId="0" applyFont="1" applyFill="1" applyAlignment="1">
      <alignment vertical="center" wrapText="1"/>
    </xf>
    <xf numFmtId="3" fontId="120" fillId="35" borderId="0" xfId="1" applyNumberFormat="1" applyFont="1" applyFill="1" applyAlignment="1">
      <alignment horizontal="right" vertical="center"/>
    </xf>
    <xf numFmtId="0" fontId="120" fillId="0" borderId="0" xfId="0" applyFont="1" applyAlignment="1">
      <alignment horizontal="right" vertical="center"/>
    </xf>
    <xf numFmtId="0" fontId="190" fillId="0" borderId="0" xfId="0" applyFont="1"/>
    <xf numFmtId="49" fontId="33" fillId="32" borderId="0" xfId="0" applyNumberFormat="1" applyFont="1" applyFill="1" applyAlignment="1">
      <alignment horizontal="center" vertical="center" wrapText="1"/>
    </xf>
    <xf numFmtId="0" fontId="33" fillId="32" borderId="0" xfId="0" applyFont="1" applyFill="1" applyBorder="1" applyAlignment="1">
      <alignment horizontal="center" vertical="center" wrapText="1"/>
    </xf>
    <xf numFmtId="0" fontId="156" fillId="32" borderId="0" xfId="0" applyFont="1" applyFill="1" applyAlignment="1">
      <alignment horizontal="center" vertical="center" wrapText="1"/>
    </xf>
    <xf numFmtId="0" fontId="156" fillId="32" borderId="0" xfId="0" applyFont="1" applyFill="1" applyBorder="1" applyAlignment="1">
      <alignment horizontal="center" vertical="center" wrapText="1"/>
    </xf>
    <xf numFmtId="0" fontId="40" fillId="35" borderId="0" xfId="0" applyFont="1" applyFill="1" applyAlignment="1">
      <alignment horizontal="left" vertical="center" wrapText="1"/>
    </xf>
    <xf numFmtId="166" fontId="40" fillId="35" borderId="0" xfId="1" applyNumberFormat="1" applyFont="1" applyFill="1" applyBorder="1" applyAlignment="1">
      <alignment horizontal="left" vertical="center"/>
    </xf>
    <xf numFmtId="10" fontId="40" fillId="35" borderId="0" xfId="4" applyNumberFormat="1" applyFont="1" applyFill="1" applyBorder="1" applyAlignment="1">
      <alignment horizontal="center" vertical="center"/>
    </xf>
    <xf numFmtId="3" fontId="120" fillId="35" borderId="0" xfId="0" applyNumberFormat="1" applyFont="1" applyFill="1" applyAlignment="1">
      <alignment vertical="center"/>
    </xf>
    <xf numFmtId="0" fontId="161" fillId="32" borderId="0" xfId="0" applyFont="1" applyFill="1" applyBorder="1" applyAlignment="1">
      <alignment horizontal="center" vertical="center"/>
    </xf>
    <xf numFmtId="0" fontId="40" fillId="35" borderId="0" xfId="0" applyFont="1" applyFill="1" applyBorder="1" applyAlignment="1">
      <alignment horizontal="left" vertical="center"/>
    </xf>
    <xf numFmtId="3" fontId="40" fillId="35" borderId="0" xfId="11" applyNumberFormat="1" applyFont="1" applyFill="1" applyBorder="1" applyAlignment="1">
      <alignment horizontal="right" vertical="center" indent="2"/>
    </xf>
    <xf numFmtId="10" fontId="40" fillId="35" borderId="0" xfId="4" applyNumberFormat="1" applyFont="1" applyFill="1" applyBorder="1" applyAlignment="1">
      <alignment horizontal="right" vertical="center" indent="1"/>
    </xf>
    <xf numFmtId="3" fontId="40" fillId="35" borderId="0" xfId="11" applyNumberFormat="1" applyFont="1" applyFill="1" applyBorder="1" applyAlignment="1">
      <alignment horizontal="right" vertical="center" indent="1"/>
    </xf>
    <xf numFmtId="167"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7" fontId="41" fillId="3" borderId="0" xfId="12" applyNumberFormat="1" applyFont="1" applyFill="1" applyBorder="1" applyAlignment="1">
      <alignment horizontal="center" vertical="center"/>
    </xf>
    <xf numFmtId="0" fontId="32" fillId="32" borderId="0" xfId="0" applyFont="1" applyFill="1" applyBorder="1" applyAlignment="1">
      <alignment horizontal="center" vertical="center" wrapText="1"/>
    </xf>
    <xf numFmtId="0" fontId="34" fillId="32" borderId="0" xfId="0" applyFont="1" applyFill="1" applyBorder="1" applyAlignment="1">
      <alignment horizontal="center" wrapText="1"/>
    </xf>
    <xf numFmtId="0" fontId="164" fillId="32" borderId="0" xfId="0" applyFont="1" applyFill="1" applyBorder="1" applyAlignment="1">
      <alignment horizontal="center" vertical="top" wrapText="1"/>
    </xf>
    <xf numFmtId="0" fontId="0" fillId="32" borderId="0" xfId="0" applyFill="1"/>
    <xf numFmtId="0" fontId="40" fillId="32" borderId="0" xfId="0" applyFont="1" applyFill="1" applyAlignment="1">
      <alignment horizontal="center" vertical="center" wrapText="1"/>
    </xf>
    <xf numFmtId="0" fontId="157" fillId="32" borderId="0" xfId="0" applyFont="1" applyFill="1" applyAlignment="1">
      <alignment horizontal="center" vertical="center"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7"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0" fontId="40" fillId="35" borderId="0" xfId="0" applyFont="1" applyFill="1" applyBorder="1" applyAlignment="1">
      <alignment horizontal="left" vertical="center" wrapText="1" indent="2"/>
    </xf>
    <xf numFmtId="3" fontId="40" fillId="35" borderId="0" xfId="0" applyNumberFormat="1" applyFont="1" applyFill="1" applyBorder="1" applyAlignment="1">
      <alignment horizontal="right" vertical="center" indent="2"/>
    </xf>
    <xf numFmtId="10" fontId="40" fillId="35" borderId="0" xfId="0" applyNumberFormat="1" applyFont="1" applyFill="1" applyBorder="1" applyAlignment="1">
      <alignment horizontal="right" vertical="center" indent="1"/>
    </xf>
    <xf numFmtId="0" fontId="120" fillId="0" borderId="0" xfId="0" applyFont="1" applyAlignment="1">
      <alignment vertical="top" wrapText="1"/>
    </xf>
    <xf numFmtId="180" fontId="117" fillId="32" borderId="0" xfId="0" applyNumberFormat="1" applyFont="1" applyFill="1" applyBorder="1" applyAlignment="1">
      <alignment horizontal="center" vertical="center"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9" fillId="37" borderId="0" xfId="0" applyFont="1" applyFill="1" applyAlignment="1">
      <alignment vertical="center"/>
    </xf>
    <xf numFmtId="0" fontId="155" fillId="37" borderId="0" xfId="0" applyFont="1" applyFill="1" applyAlignment="1">
      <alignment vertical="center"/>
    </xf>
    <xf numFmtId="0" fontId="191" fillId="0" borderId="0" xfId="3" applyFont="1" applyFill="1" applyBorder="1" applyAlignment="1">
      <alignment horizontal="left" vertical="center"/>
    </xf>
    <xf numFmtId="0" fontId="192" fillId="0" borderId="0" xfId="0" applyFont="1" applyAlignment="1">
      <alignment vertical="center"/>
    </xf>
    <xf numFmtId="0" fontId="117" fillId="0" borderId="0" xfId="0" applyFont="1" applyAlignment="1">
      <alignment vertical="center"/>
    </xf>
    <xf numFmtId="0" fontId="117" fillId="0" borderId="0" xfId="0" applyFont="1"/>
    <xf numFmtId="0" fontId="117"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4"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6" fillId="32" borderId="0" xfId="0" applyFont="1" applyFill="1" applyBorder="1" applyAlignment="1">
      <alignment horizontal="center" vertical="center"/>
    </xf>
    <xf numFmtId="0" fontId="33" fillId="32" borderId="0" xfId="0" applyFont="1" applyFill="1" applyBorder="1" applyAlignment="1">
      <alignment horizontal="center" vertical="center"/>
    </xf>
    <xf numFmtId="168" fontId="12" fillId="0" borderId="0" xfId="0" applyNumberFormat="1" applyFont="1" applyFill="1" applyAlignment="1">
      <alignment horizontal="right" vertical="center" indent="1"/>
    </xf>
    <xf numFmtId="180" fontId="117" fillId="32" borderId="0" xfId="0" applyNumberFormat="1" applyFont="1" applyFill="1" applyBorder="1" applyAlignment="1">
      <alignment horizontal="center" vertical="center" wrapText="1"/>
    </xf>
    <xf numFmtId="3" fontId="34" fillId="0" borderId="0" xfId="0" applyNumberFormat="1" applyFont="1" applyFill="1" applyBorder="1" applyAlignment="1">
      <alignment vertical="center" wrapText="1"/>
    </xf>
    <xf numFmtId="167"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14" fontId="41" fillId="0" borderId="0" xfId="13" applyNumberFormat="1" applyFont="1" applyFill="1" applyBorder="1" applyAlignment="1">
      <alignment horizontal="right" vertical="center" wrapText="1"/>
    </xf>
    <xf numFmtId="0" fontId="150" fillId="32" borderId="0" xfId="0" applyFont="1" applyFill="1" applyAlignment="1"/>
    <xf numFmtId="0" fontId="124" fillId="0" borderId="0" xfId="0" applyFont="1" applyFill="1" applyAlignment="1">
      <alignment horizontal="right" vertical="center"/>
    </xf>
    <xf numFmtId="0" fontId="155" fillId="0" borderId="0" xfId="0" applyFont="1" applyFill="1" applyAlignment="1">
      <alignment horizontal="right" vertical="center"/>
    </xf>
    <xf numFmtId="0" fontId="152" fillId="0" borderId="0" xfId="0" applyFont="1" applyFill="1" applyAlignment="1">
      <alignment horizontal="right" vertical="center"/>
    </xf>
    <xf numFmtId="182" fontId="117" fillId="37" borderId="0" xfId="0" applyNumberFormat="1" applyFont="1" applyFill="1" applyBorder="1" applyAlignment="1">
      <alignment horizontal="center" vertical="center" wrapText="1"/>
    </xf>
    <xf numFmtId="0" fontId="71" fillId="0" borderId="0" xfId="24" applyFont="1" applyAlignment="1">
      <alignment horizontal="left" vertical="center"/>
    </xf>
    <xf numFmtId="0" fontId="0" fillId="0" borderId="0" xfId="0" applyAlignment="1">
      <alignment horizontal="left"/>
    </xf>
    <xf numFmtId="0" fontId="196" fillId="37" borderId="0" xfId="0" applyFont="1" applyFill="1" applyAlignment="1">
      <alignment horizontal="center" vertical="center"/>
    </xf>
    <xf numFmtId="0" fontId="117"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32" fillId="32" borderId="0" xfId="0" applyFont="1" applyFill="1" applyBorder="1" applyAlignment="1">
      <alignment vertical="center"/>
    </xf>
    <xf numFmtId="180" fontId="120" fillId="32" borderId="0" xfId="0" applyNumberFormat="1" applyFont="1" applyFill="1" applyBorder="1" applyAlignment="1">
      <alignment horizontal="center" vertical="center"/>
    </xf>
    <xf numFmtId="180" fontId="120" fillId="32" borderId="0" xfId="0" applyNumberFormat="1" applyFont="1" applyFill="1" applyBorder="1" applyAlignment="1">
      <alignment horizontal="center" vertical="center" wrapText="1"/>
    </xf>
    <xf numFmtId="180" fontId="157" fillId="32" borderId="0" xfId="0" applyNumberFormat="1" applyFont="1" applyFill="1" applyBorder="1" applyAlignment="1">
      <alignment horizontal="center" vertical="center"/>
    </xf>
    <xf numFmtId="0" fontId="132" fillId="3" borderId="0" xfId="0" applyFont="1" applyFill="1" applyBorder="1" applyAlignment="1">
      <alignment vertical="center" wrapText="1"/>
    </xf>
    <xf numFmtId="3" fontId="132" fillId="3" borderId="0" xfId="0" applyNumberFormat="1" applyFont="1" applyFill="1" applyBorder="1" applyAlignment="1">
      <alignment horizontal="right" vertical="center" indent="1"/>
    </xf>
    <xf numFmtId="0" fontId="120" fillId="3" borderId="0" xfId="0" applyFont="1" applyFill="1" applyBorder="1" applyAlignment="1">
      <alignment vertical="center"/>
    </xf>
    <xf numFmtId="0" fontId="132" fillId="3" borderId="0" xfId="0" applyFont="1" applyFill="1" applyBorder="1" applyAlignment="1">
      <alignment horizontal="right" vertical="center" indent="1"/>
    </xf>
    <xf numFmtId="0" fontId="132" fillId="3" borderId="0" xfId="0" applyFont="1" applyFill="1" applyBorder="1" applyAlignment="1">
      <alignment horizontal="left" vertical="center" indent="1"/>
    </xf>
    <xf numFmtId="0" fontId="132" fillId="3" borderId="0" xfId="0" applyFont="1" applyFill="1" applyBorder="1" applyAlignment="1">
      <alignment horizontal="left" vertical="center" wrapText="1" indent="1"/>
    </xf>
    <xf numFmtId="0" fontId="120" fillId="35" borderId="0" xfId="0" applyFont="1" applyFill="1" applyBorder="1" applyAlignment="1">
      <alignment vertical="center"/>
    </xf>
    <xf numFmtId="3" fontId="120" fillId="35" borderId="0" xfId="0" applyNumberFormat="1" applyFont="1" applyFill="1" applyBorder="1" applyAlignment="1">
      <alignment horizontal="right" vertical="center" indent="1"/>
    </xf>
    <xf numFmtId="0" fontId="132" fillId="3" borderId="0" xfId="0" applyFont="1" applyFill="1" applyBorder="1" applyAlignment="1">
      <alignment horizontal="left" vertical="center" indent="2"/>
    </xf>
    <xf numFmtId="4" fontId="132"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3" fillId="0" borderId="0" xfId="0" applyNumberFormat="1" applyFont="1" applyFill="1" applyAlignment="1">
      <alignment vertical="top"/>
    </xf>
    <xf numFmtId="0" fontId="123" fillId="2" borderId="0" xfId="0" applyFont="1" applyFill="1" applyBorder="1" applyAlignment="1">
      <alignment vertical="distributed"/>
    </xf>
    <xf numFmtId="0" fontId="164" fillId="0" borderId="0" xfId="0" applyNumberFormat="1" applyFont="1" applyFill="1" applyBorder="1" applyAlignment="1">
      <alignment vertical="center"/>
    </xf>
    <xf numFmtId="0" fontId="94" fillId="0" borderId="0" xfId="0" applyFont="1" applyAlignment="1">
      <alignment vertical="top"/>
    </xf>
    <xf numFmtId="0" fontId="40" fillId="35" borderId="0" xfId="0" applyFont="1" applyFill="1" applyBorder="1" applyAlignment="1">
      <alignment horizontal="center" vertical="center" wrapText="1"/>
    </xf>
    <xf numFmtId="180" fontId="157" fillId="32" borderId="0" xfId="0" applyNumberFormat="1" applyFont="1" applyFill="1" applyBorder="1" applyAlignment="1">
      <alignment horizontal="center" vertical="center" wrapText="1"/>
    </xf>
    <xf numFmtId="180" fontId="155" fillId="32" borderId="0" xfId="0" applyNumberFormat="1" applyFont="1" applyFill="1" applyBorder="1" applyAlignment="1">
      <alignment horizontal="center" vertical="center" wrapText="1"/>
    </xf>
    <xf numFmtId="3" fontId="136" fillId="17" borderId="0" xfId="3" applyNumberFormat="1" applyFont="1" applyFill="1" applyBorder="1" applyAlignment="1">
      <alignment horizontal="right" vertical="center"/>
    </xf>
    <xf numFmtId="0" fontId="41" fillId="3" borderId="0" xfId="0" applyFont="1" applyFill="1" applyAlignment="1">
      <alignment horizontal="right" vertical="center"/>
    </xf>
    <xf numFmtId="0" fontId="41" fillId="3" borderId="0" xfId="0" applyFont="1" applyFill="1" applyAlignment="1">
      <alignment horizontal="left" vertical="center" indent="1"/>
    </xf>
    <xf numFmtId="0" fontId="41" fillId="3" borderId="0" xfId="0" applyFont="1" applyFill="1" applyAlignment="1">
      <alignment horizontal="left" vertical="center"/>
    </xf>
    <xf numFmtId="14" fontId="0" fillId="0" borderId="0" xfId="0" applyNumberFormat="1"/>
    <xf numFmtId="3" fontId="41" fillId="3" borderId="0" xfId="0" applyNumberFormat="1" applyFont="1" applyFill="1" applyAlignment="1">
      <alignment horizontal="right" vertical="center" indent="2"/>
    </xf>
    <xf numFmtId="3" fontId="41" fillId="3" borderId="0" xfId="1" applyNumberFormat="1" applyFont="1" applyFill="1" applyBorder="1" applyAlignment="1">
      <alignment horizontal="right" vertical="center" indent="2"/>
    </xf>
    <xf numFmtId="14" fontId="32" fillId="19" borderId="8" xfId="3" applyNumberFormat="1" applyFont="1" applyFill="1" applyBorder="1" applyAlignment="1" applyProtection="1">
      <alignment horizontal="center" vertical="center" wrapText="1"/>
      <protection hidden="1"/>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4" fillId="0" borderId="0" xfId="0" applyFont="1" applyAlignment="1">
      <alignment vertical="center"/>
    </xf>
    <xf numFmtId="10" fontId="74" fillId="32" borderId="0" xfId="4" applyNumberFormat="1" applyFont="1" applyFill="1" applyBorder="1" applyAlignment="1">
      <alignment horizontal="right" vertical="center" wrapText="1" indent="3"/>
    </xf>
    <xf numFmtId="10" fontId="41" fillId="3" borderId="0" xfId="4" applyNumberFormat="1" applyFont="1" applyFill="1" applyBorder="1" applyAlignment="1">
      <alignment horizontal="right" vertical="center" indent="2"/>
    </xf>
    <xf numFmtId="10" fontId="40" fillId="35" borderId="0" xfId="4" applyNumberFormat="1" applyFont="1" applyFill="1" applyBorder="1" applyAlignment="1">
      <alignment horizontal="right" vertical="center" indent="2"/>
    </xf>
    <xf numFmtId="0" fontId="132" fillId="0" borderId="0" xfId="0" applyFont="1" applyAlignment="1">
      <alignment vertical="center"/>
    </xf>
    <xf numFmtId="0" fontId="120" fillId="20" borderId="0" xfId="0" applyFont="1" applyFill="1" applyAlignment="1">
      <alignment horizontal="center" vertical="center" wrapText="1"/>
    </xf>
    <xf numFmtId="3" fontId="132" fillId="3" borderId="0" xfId="0" applyNumberFormat="1" applyFont="1" applyFill="1" applyAlignment="1">
      <alignment horizontal="right" vertical="center" indent="1"/>
    </xf>
    <xf numFmtId="14" fontId="132" fillId="3" borderId="0" xfId="0" applyNumberFormat="1" applyFont="1" applyFill="1" applyAlignment="1">
      <alignment horizontal="right" vertical="center" indent="1"/>
    </xf>
    <xf numFmtId="0" fontId="120" fillId="10" borderId="0" xfId="0" applyFont="1" applyFill="1" applyAlignment="1">
      <alignment horizontal="center" vertical="center" wrapText="1"/>
    </xf>
    <xf numFmtId="0" fontId="209" fillId="0" borderId="0" xfId="0" applyFont="1" applyAlignment="1">
      <alignment horizontal="left" vertical="center"/>
    </xf>
    <xf numFmtId="174" fontId="90" fillId="3" borderId="0" xfId="21" applyNumberFormat="1" applyFont="1" applyFill="1" applyAlignment="1">
      <alignment vertical="center"/>
    </xf>
    <xf numFmtId="175" fontId="90"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6"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6" fillId="32" borderId="0" xfId="0" applyFont="1" applyFill="1" applyBorder="1" applyAlignment="1">
      <alignment horizontal="center" vertical="top" wrapText="1"/>
    </xf>
    <xf numFmtId="169"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9" fontId="74" fillId="32" borderId="0" xfId="1" applyNumberFormat="1" applyFont="1" applyFill="1" applyBorder="1" applyAlignment="1">
      <alignment horizontal="center" vertical="center" wrapText="1"/>
    </xf>
    <xf numFmtId="10" fontId="74" fillId="32" borderId="0" xfId="4" applyNumberFormat="1" applyFont="1" applyFill="1" applyBorder="1" applyAlignment="1">
      <alignment horizontal="center" vertical="center" wrapText="1"/>
    </xf>
    <xf numFmtId="14" fontId="132" fillId="3" borderId="0" xfId="24" applyNumberFormat="1" applyFont="1" applyFill="1" applyAlignment="1">
      <alignment horizontal="right" vertical="center" indent="1"/>
    </xf>
    <xf numFmtId="3" fontId="132" fillId="3" borderId="0" xfId="24" applyNumberFormat="1" applyFont="1" applyFill="1" applyAlignment="1">
      <alignment horizontal="right" vertical="center" indent="1"/>
    </xf>
    <xf numFmtId="14" fontId="120"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7" fillId="16" borderId="6" xfId="3" applyFont="1" applyFill="1" applyBorder="1" applyAlignment="1">
      <alignment horizontal="center" vertical="center"/>
    </xf>
    <xf numFmtId="0" fontId="120" fillId="16" borderId="0" xfId="3" applyFont="1" applyFill="1" applyBorder="1" applyAlignment="1">
      <alignment horizontal="center" vertical="center"/>
    </xf>
    <xf numFmtId="0" fontId="117" fillId="16" borderId="6" xfId="3" applyFont="1" applyFill="1" applyBorder="1" applyAlignment="1">
      <alignment horizontal="center" vertical="center"/>
    </xf>
    <xf numFmtId="0" fontId="157" fillId="16" borderId="0" xfId="3" applyFont="1" applyFill="1" applyBorder="1" applyAlignment="1">
      <alignment horizontal="center" vertical="center"/>
    </xf>
    <xf numFmtId="3" fontId="40" fillId="35" borderId="0" xfId="1" applyNumberFormat="1" applyFont="1" applyFill="1" applyBorder="1" applyAlignment="1">
      <alignment horizontal="right" vertical="center" indent="2"/>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3" fontId="3" fillId="0" borderId="0" xfId="0" applyNumberFormat="1" applyFont="1" applyAlignment="1">
      <alignment vertical="center"/>
    </xf>
    <xf numFmtId="3" fontId="132" fillId="0" borderId="0" xfId="0" applyNumberFormat="1" applyFont="1" applyAlignment="1">
      <alignment vertical="center"/>
    </xf>
    <xf numFmtId="168" fontId="0" fillId="0" borderId="0" xfId="0" applyNumberFormat="1"/>
    <xf numFmtId="0" fontId="132"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41" fillId="0" borderId="0" xfId="0" applyFont="1" applyFill="1" applyAlignment="1">
      <alignment horizontal="left" vertical="center" wrapText="1"/>
    </xf>
    <xf numFmtId="0" fontId="0" fillId="0" borderId="0" xfId="0" applyAlignment="1"/>
    <xf numFmtId="0" fontId="51" fillId="0" borderId="0" xfId="0" applyFont="1" applyAlignment="1"/>
    <xf numFmtId="0" fontId="40" fillId="32" borderId="0" xfId="0" applyFont="1" applyFill="1" applyBorder="1" applyAlignment="1">
      <alignment horizontal="center" vertical="center" wrapText="1"/>
    </xf>
    <xf numFmtId="49" fontId="40" fillId="32" borderId="0" xfId="0" applyNumberFormat="1" applyFont="1" applyFill="1" applyAlignment="1">
      <alignment horizontal="center" vertical="center" wrapText="1"/>
    </xf>
    <xf numFmtId="0" fontId="161" fillId="32" borderId="0" xfId="0" applyFont="1" applyFill="1" applyAlignment="1">
      <alignment horizontal="center" vertical="center" wrapText="1"/>
    </xf>
    <xf numFmtId="0" fontId="161" fillId="32" borderId="0" xfId="0" applyFont="1" applyFill="1" applyBorder="1" applyAlignment="1">
      <alignment horizontal="center" vertical="center" wrapText="1"/>
    </xf>
    <xf numFmtId="0" fontId="120" fillId="32" borderId="0" xfId="0" applyFont="1" applyFill="1" applyAlignment="1">
      <alignment horizontal="center" vertical="center"/>
    </xf>
    <xf numFmtId="0" fontId="157" fillId="32" borderId="0" xfId="0" applyFont="1" applyFill="1" applyAlignment="1">
      <alignment horizontal="center" vertical="center"/>
    </xf>
    <xf numFmtId="0" fontId="40" fillId="12" borderId="0" xfId="3" applyFont="1" applyFill="1" applyBorder="1" applyAlignment="1">
      <alignment horizontal="center" vertical="center"/>
    </xf>
    <xf numFmtId="0" fontId="41" fillId="3" borderId="0" xfId="0" applyFont="1" applyFill="1" applyAlignment="1">
      <alignment horizontal="right" vertical="center" indent="1"/>
    </xf>
    <xf numFmtId="0" fontId="33" fillId="0" borderId="0" xfId="0" applyFont="1" applyFill="1" applyBorder="1" applyAlignment="1">
      <alignment horizontal="right" vertical="center" indent="1"/>
    </xf>
    <xf numFmtId="0" fontId="33" fillId="0" borderId="0" xfId="0" applyFont="1" applyFill="1" applyBorder="1" applyAlignment="1">
      <alignment horizontal="center" vertical="center"/>
    </xf>
    <xf numFmtId="3" fontId="94" fillId="0" borderId="0" xfId="0" applyNumberFormat="1" applyFont="1" applyFill="1" applyBorder="1" applyAlignment="1" applyProtection="1">
      <alignment horizontal="right" vertical="center"/>
    </xf>
    <xf numFmtId="170" fontId="33" fillId="0" borderId="0" xfId="0" applyNumberFormat="1" applyFont="1" applyFill="1" applyBorder="1" applyAlignment="1" applyProtection="1">
      <alignment horizontal="right" vertical="center"/>
    </xf>
    <xf numFmtId="3" fontId="33" fillId="0" borderId="0" xfId="0" applyNumberFormat="1" applyFont="1" applyFill="1" applyBorder="1" applyAlignment="1" applyProtection="1">
      <alignment horizontal="right" vertical="center"/>
    </xf>
    <xf numFmtId="0" fontId="120"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8" fontId="41" fillId="3" borderId="0" xfId="10" applyNumberFormat="1" applyFont="1" applyFill="1" applyAlignment="1">
      <alignment horizontal="right" vertical="center" indent="1"/>
    </xf>
    <xf numFmtId="168" fontId="41" fillId="3" borderId="0" xfId="10" applyNumberFormat="1" applyFont="1" applyFill="1" applyBorder="1" applyAlignment="1">
      <alignment horizontal="right" vertical="center" indent="1"/>
    </xf>
    <xf numFmtId="3" fontId="40" fillId="35" borderId="0" xfId="11" applyNumberFormat="1" applyFont="1" applyFill="1" applyBorder="1" applyAlignment="1">
      <alignment horizontal="left" vertical="center" indent="2"/>
    </xf>
    <xf numFmtId="178" fontId="41" fillId="3" borderId="0" xfId="4" applyNumberFormat="1" applyFont="1" applyFill="1" applyBorder="1" applyAlignment="1" applyProtection="1">
      <alignment horizontal="right" vertical="center" wrapText="1"/>
    </xf>
    <xf numFmtId="10" fontId="87" fillId="0" borderId="0" xfId="0" applyNumberFormat="1" applyFont="1" applyAlignment="1">
      <alignment vertical="center"/>
    </xf>
    <xf numFmtId="164" fontId="0" fillId="0" borderId="0" xfId="0" applyNumberFormat="1"/>
    <xf numFmtId="49" fontId="156" fillId="0" borderId="0" xfId="24" quotePrefix="1" applyNumberFormat="1" applyFont="1"/>
    <xf numFmtId="0" fontId="216" fillId="0" borderId="0" xfId="2" applyFont="1" applyFill="1" applyAlignment="1" applyProtection="1">
      <alignment horizontal="left" vertical="center"/>
    </xf>
    <xf numFmtId="0" fontId="217" fillId="0" borderId="0" xfId="2" applyFont="1" applyFill="1" applyAlignment="1" applyProtection="1">
      <alignment horizontal="left" vertical="center"/>
    </xf>
    <xf numFmtId="0" fontId="218" fillId="0" borderId="0" xfId="2" applyFont="1" applyFill="1" applyAlignment="1" applyProtection="1">
      <alignment horizontal="left" vertical="center"/>
    </xf>
    <xf numFmtId="0" fontId="219" fillId="0" borderId="0" xfId="2" applyFont="1" applyFill="1" applyAlignment="1" applyProtection="1">
      <alignment horizontal="left" vertical="center"/>
    </xf>
    <xf numFmtId="0" fontId="164" fillId="0" borderId="0" xfId="0" applyFont="1" applyFill="1" applyBorder="1" applyAlignment="1">
      <alignment vertical="center" wrapText="1"/>
    </xf>
    <xf numFmtId="0" fontId="220" fillId="0" borderId="0" xfId="2" applyFont="1" applyFill="1" applyAlignment="1" applyProtection="1">
      <alignment horizontal="left" vertical="center"/>
    </xf>
    <xf numFmtId="0" fontId="32" fillId="3" borderId="0" xfId="0" applyFont="1" applyFill="1" applyAlignment="1">
      <alignment vertical="center" wrapText="1"/>
    </xf>
    <xf numFmtId="10" fontId="40" fillId="3" borderId="0" xfId="1" applyNumberFormat="1" applyFont="1" applyFill="1" applyAlignment="1">
      <alignment horizontal="right" vertical="center" wrapText="1"/>
    </xf>
    <xf numFmtId="178" fontId="40" fillId="3" borderId="0" xfId="1" applyNumberFormat="1" applyFont="1" applyFill="1" applyAlignment="1">
      <alignment horizontal="right" vertical="center" wrapText="1"/>
    </xf>
    <xf numFmtId="179" fontId="40" fillId="3" borderId="0" xfId="1" applyNumberFormat="1" applyFont="1" applyFill="1" applyAlignment="1">
      <alignment horizontal="right" vertical="center" wrapText="1"/>
    </xf>
    <xf numFmtId="0" fontId="76" fillId="32" borderId="0" xfId="0" applyFont="1" applyFill="1" applyAlignment="1">
      <alignment horizontal="left" vertical="center" wrapText="1"/>
    </xf>
    <xf numFmtId="3" fontId="74" fillId="32" borderId="0" xfId="1" applyNumberFormat="1" applyFont="1" applyFill="1" applyAlignment="1">
      <alignment horizontal="right" vertical="center"/>
    </xf>
    <xf numFmtId="0" fontId="156" fillId="0" borderId="0" xfId="0" applyFont="1" applyFill="1" applyBorder="1" applyAlignment="1">
      <alignment horizontal="left" vertical="center"/>
    </xf>
    <xf numFmtId="0" fontId="168" fillId="0" borderId="0" xfId="0" applyFont="1" applyFill="1" applyAlignment="1">
      <alignment vertical="center"/>
    </xf>
    <xf numFmtId="0" fontId="222" fillId="0" borderId="0" xfId="0" applyFont="1" applyFill="1" applyAlignment="1">
      <alignment horizontal="left" vertical="center"/>
    </xf>
    <xf numFmtId="0" fontId="32" fillId="3" borderId="0" xfId="0" applyFont="1" applyFill="1" applyAlignment="1">
      <alignment horizontal="left" vertical="center" wrapText="1"/>
    </xf>
    <xf numFmtId="0" fontId="32" fillId="3" borderId="0" xfId="0" applyFont="1" applyFill="1" applyAlignment="1">
      <alignment horizontal="center" vertical="center" wrapText="1"/>
    </xf>
    <xf numFmtId="3" fontId="164" fillId="0" borderId="0" xfId="0" applyNumberFormat="1" applyFont="1" applyFill="1" applyBorder="1" applyAlignment="1">
      <alignment vertical="center" wrapText="1"/>
    </xf>
    <xf numFmtId="0" fontId="214" fillId="0" borderId="0" xfId="0" applyFont="1" applyAlignment="1">
      <alignment horizontal="left" vertical="center"/>
    </xf>
    <xf numFmtId="0" fontId="4" fillId="0" borderId="0" xfId="24" applyAlignment="1"/>
    <xf numFmtId="0" fontId="139"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7" fillId="7" borderId="0" xfId="0" applyFont="1" applyFill="1" applyAlignment="1">
      <alignment vertical="center"/>
    </xf>
    <xf numFmtId="3" fontId="76" fillId="7" borderId="0" xfId="23" quotePrefix="1" applyNumberFormat="1" applyFont="1" applyFill="1" applyBorder="1" applyAlignment="1" applyProtection="1">
      <alignment vertical="center"/>
      <protection hidden="1"/>
    </xf>
    <xf numFmtId="10" fontId="76" fillId="7" borderId="0" xfId="23" quotePrefix="1" applyNumberFormat="1" applyFont="1" applyFill="1" applyBorder="1" applyAlignment="1" applyProtection="1">
      <alignment vertical="center"/>
      <protection hidden="1"/>
    </xf>
    <xf numFmtId="0" fontId="113" fillId="0" borderId="0" xfId="24" applyFont="1" applyFill="1" applyAlignment="1">
      <alignment horizontal="center" vertical="center" wrapText="1"/>
    </xf>
    <xf numFmtId="0" fontId="113" fillId="0" borderId="0" xfId="24" applyFont="1" applyFill="1" applyAlignment="1">
      <alignment vertical="center"/>
    </xf>
    <xf numFmtId="0" fontId="113" fillId="0" borderId="0" xfId="24" applyFont="1" applyFill="1" applyAlignment="1">
      <alignment horizontal="center" vertical="center"/>
    </xf>
    <xf numFmtId="3" fontId="113"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6" fillId="7" borderId="0" xfId="0" applyFont="1" applyFill="1" applyBorder="1" applyAlignment="1">
      <alignment vertical="center" wrapText="1"/>
    </xf>
    <xf numFmtId="3" fontId="76" fillId="40" borderId="0" xfId="23" quotePrefix="1" applyNumberFormat="1" applyFont="1" applyFill="1" applyBorder="1" applyAlignment="1" applyProtection="1">
      <alignment vertical="center"/>
      <protection hidden="1"/>
    </xf>
    <xf numFmtId="10" fontId="76" fillId="40" borderId="0" xfId="23" quotePrefix="1" applyNumberFormat="1" applyFont="1" applyFill="1" applyBorder="1" applyAlignment="1" applyProtection="1">
      <alignment vertical="center"/>
      <protection hidden="1"/>
    </xf>
    <xf numFmtId="0" fontId="71" fillId="0" borderId="0" xfId="0" applyFont="1" applyFill="1" applyAlignment="1">
      <alignment vertical="center"/>
    </xf>
    <xf numFmtId="0" fontId="113" fillId="0" borderId="0" xfId="0" applyFont="1" applyFill="1" applyAlignment="1">
      <alignment vertical="center"/>
    </xf>
    <xf numFmtId="0" fontId="113" fillId="0" borderId="0" xfId="0" applyFont="1" applyAlignment="1">
      <alignment vertical="center"/>
    </xf>
    <xf numFmtId="0" fontId="71" fillId="0" borderId="0" xfId="0" applyFont="1" applyAlignment="1">
      <alignment vertical="center"/>
    </xf>
    <xf numFmtId="0" fontId="51" fillId="3" borderId="0" xfId="34" applyFont="1" applyFill="1" applyBorder="1" applyAlignment="1" applyProtection="1">
      <alignment vertical="center"/>
      <protection hidden="1"/>
    </xf>
    <xf numFmtId="172" fontId="51" fillId="3" borderId="0" xfId="34" applyNumberFormat="1" applyFont="1" applyFill="1" applyBorder="1" applyAlignment="1">
      <alignment horizontal="right" vertical="center"/>
    </xf>
    <xf numFmtId="0" fontId="76" fillId="7" borderId="0" xfId="34" applyFont="1" applyFill="1" applyBorder="1" applyAlignment="1" applyProtection="1">
      <alignment vertical="center"/>
      <protection hidden="1"/>
    </xf>
    <xf numFmtId="172" fontId="76"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2" fontId="76" fillId="7" borderId="0" xfId="34" applyNumberFormat="1" applyFont="1" applyFill="1" applyBorder="1" applyAlignment="1" applyProtection="1">
      <alignment vertical="center"/>
      <protection hidden="1"/>
    </xf>
    <xf numFmtId="10" fontId="76" fillId="7" borderId="0" xfId="4" applyNumberFormat="1" applyFont="1" applyFill="1" applyBorder="1" applyAlignment="1" applyProtection="1">
      <alignment vertical="center"/>
      <protection hidden="1"/>
    </xf>
    <xf numFmtId="0" fontId="130"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3" fillId="7" borderId="0" xfId="24" applyFont="1" applyFill="1" applyAlignment="1">
      <alignment horizontal="center" vertical="center" wrapText="1"/>
    </xf>
    <xf numFmtId="0" fontId="76"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26" fillId="0" borderId="0" xfId="2" applyFont="1" applyFill="1" applyAlignment="1" applyProtection="1">
      <alignment horizontal="left" vertical="center"/>
    </xf>
    <xf numFmtId="0" fontId="227" fillId="0" borderId="0" xfId="2" applyFont="1" applyFill="1" applyAlignment="1" applyProtection="1">
      <alignment horizontal="left" vertical="center"/>
    </xf>
    <xf numFmtId="0" fontId="228" fillId="0" borderId="0" xfId="2" applyFont="1" applyFill="1" applyAlignment="1" applyProtection="1">
      <alignment horizontal="left" vertical="center"/>
    </xf>
    <xf numFmtId="0" fontId="186" fillId="0" borderId="0" xfId="2" applyFont="1" applyFill="1" applyAlignment="1" applyProtection="1">
      <alignment horizontal="left" vertical="center"/>
    </xf>
    <xf numFmtId="0" fontId="229" fillId="0" borderId="0" xfId="2" applyFont="1" applyFill="1" applyBorder="1" applyAlignment="1" applyProtection="1"/>
    <xf numFmtId="0" fontId="230" fillId="0" borderId="0" xfId="2" applyFont="1" applyFill="1" applyAlignment="1" applyProtection="1">
      <alignment horizontal="left" vertical="center"/>
    </xf>
    <xf numFmtId="0" fontId="231"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0" fillId="0" borderId="0" xfId="0" applyNumberFormat="1" applyAlignment="1">
      <alignment vertical="center"/>
    </xf>
    <xf numFmtId="0" fontId="33" fillId="32" borderId="0" xfId="0" applyFont="1" applyFill="1" applyBorder="1" applyAlignment="1">
      <alignment horizontal="center" vertical="center" wrapText="1"/>
    </xf>
    <xf numFmtId="0" fontId="51" fillId="32" borderId="0" xfId="0" applyFont="1" applyFill="1" applyBorder="1" applyAlignment="1">
      <alignment horizontal="center" vertical="center" wrapText="1"/>
    </xf>
    <xf numFmtId="0" fontId="33" fillId="32" borderId="0" xfId="0" applyFont="1" applyFill="1" applyBorder="1" applyAlignment="1">
      <alignment horizontal="center" wrapText="1"/>
    </xf>
    <xf numFmtId="0" fontId="151" fillId="32" borderId="0" xfId="0" applyFont="1" applyFill="1" applyBorder="1" applyAlignment="1">
      <alignment horizontal="center" vertical="center" wrapText="1"/>
    </xf>
    <xf numFmtId="0" fontId="119" fillId="37" borderId="0" xfId="0" applyFont="1" applyFill="1" applyAlignment="1">
      <alignment horizontal="center" vertical="center" wrapText="1"/>
    </xf>
    <xf numFmtId="0" fontId="34" fillId="0" borderId="0" xfId="0" applyFont="1" applyFill="1" applyBorder="1" applyAlignment="1">
      <alignment horizontal="center" vertical="center" wrapText="1"/>
    </xf>
    <xf numFmtId="0" fontId="132" fillId="3" borderId="0" xfId="0" applyFont="1" applyFill="1" applyBorder="1" applyAlignment="1">
      <alignment horizontal="left" vertical="center" wrapText="1" indent="2"/>
    </xf>
    <xf numFmtId="0" fontId="182"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7" fillId="3" borderId="0" xfId="0" applyFont="1" applyFill="1" applyBorder="1" applyAlignment="1">
      <alignment horizontal="left" vertical="center" wrapText="1" indent="1"/>
    </xf>
    <xf numFmtId="0" fontId="155" fillId="3" borderId="0" xfId="0" applyFont="1" applyFill="1" applyBorder="1" applyAlignment="1">
      <alignment horizontal="left" vertical="center" wrapText="1" indent="1"/>
    </xf>
    <xf numFmtId="0" fontId="114" fillId="3" borderId="0" xfId="0" applyFont="1" applyFill="1" applyBorder="1" applyAlignment="1">
      <alignment horizontal="center" vertical="center"/>
    </xf>
    <xf numFmtId="0" fontId="154"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5" fillId="3" borderId="0" xfId="0" applyFont="1" applyFill="1" applyBorder="1" applyAlignment="1">
      <alignment horizontal="center" vertical="center" wrapText="1"/>
    </xf>
    <xf numFmtId="0" fontId="116" fillId="3" borderId="0" xfId="0" applyFont="1" applyFill="1" applyBorder="1" applyAlignment="1">
      <alignment horizontal="center" vertical="center"/>
    </xf>
    <xf numFmtId="0" fontId="114" fillId="3" borderId="0" xfId="0" applyFont="1" applyFill="1" applyBorder="1" applyAlignment="1">
      <alignment horizontal="center" vertical="center" wrapText="1"/>
    </xf>
    <xf numFmtId="0" fontId="181" fillId="3" borderId="0" xfId="0" applyFont="1" applyFill="1" applyBorder="1" applyAlignment="1">
      <alignment horizontal="center" vertical="center"/>
    </xf>
    <xf numFmtId="0" fontId="15" fillId="32" borderId="0" xfId="27" applyFont="1" applyFill="1" applyAlignment="1" applyProtection="1">
      <alignment horizontal="center" vertical="center" wrapText="1"/>
    </xf>
    <xf numFmtId="0" fontId="15" fillId="32" borderId="0" xfId="27" applyFont="1" applyFill="1" applyAlignment="1" applyProtection="1">
      <alignment horizontal="center" vertical="center"/>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178" fontId="99" fillId="35" borderId="0" xfId="0" applyNumberFormat="1" applyFont="1" applyFill="1" applyBorder="1" applyAlignment="1">
      <alignment horizontal="center" vertical="center"/>
    </xf>
    <xf numFmtId="3" fontId="99" fillId="35" borderId="0" xfId="0" applyNumberFormat="1" applyFont="1" applyFill="1" applyBorder="1" applyAlignment="1">
      <alignment horizontal="center" vertical="center"/>
    </xf>
    <xf numFmtId="0" fontId="134" fillId="32" borderId="0" xfId="0" applyFont="1" applyFill="1" applyBorder="1" applyAlignment="1">
      <alignment horizontal="center" vertical="center" wrapText="1"/>
    </xf>
    <xf numFmtId="0" fontId="90" fillId="32" borderId="0" xfId="0" applyFont="1" applyFill="1" applyBorder="1" applyAlignment="1">
      <alignment horizontal="center" vertical="center" wrapText="1"/>
    </xf>
    <xf numFmtId="0" fontId="97" fillId="32" borderId="0" xfId="0" applyFont="1" applyFill="1" applyBorder="1" applyAlignment="1">
      <alignment horizontal="center" vertical="center" wrapText="1"/>
    </xf>
    <xf numFmtId="0" fontId="140" fillId="34"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30" fillId="9" borderId="0" xfId="0" applyFont="1" applyFill="1" applyBorder="1" applyAlignment="1">
      <alignment horizontal="left" vertical="center" wrapText="1"/>
    </xf>
    <xf numFmtId="0" fontId="94" fillId="9" borderId="0" xfId="0" applyFont="1" applyFill="1" applyBorder="1" applyAlignment="1">
      <alignment horizontal="left" vertical="center" wrapText="1"/>
    </xf>
    <xf numFmtId="0" fontId="90" fillId="9" borderId="0" xfId="0" applyFont="1" applyFill="1" applyBorder="1" applyAlignment="1">
      <alignment horizontal="left" vertical="center" wrapText="1"/>
    </xf>
    <xf numFmtId="0" fontId="34" fillId="0" borderId="0" xfId="0" applyFont="1" applyFill="1" applyBorder="1" applyAlignment="1">
      <alignment horizontal="center" vertical="center" wrapText="1"/>
    </xf>
    <xf numFmtId="0" fontId="0" fillId="0" borderId="0" xfId="0" applyFill="1" applyAlignment="1">
      <alignment horizontal="center" vertical="center" wrapText="1"/>
    </xf>
    <xf numFmtId="0" fontId="45" fillId="0" borderId="0" xfId="0" applyFont="1" applyFill="1" applyBorder="1" applyAlignment="1">
      <alignment horizontal="center" vertical="center" wrapText="1"/>
    </xf>
    <xf numFmtId="181" fontId="41" fillId="32" borderId="0" xfId="27" applyNumberFormat="1" applyFont="1" applyFill="1" applyBorder="1" applyAlignment="1" applyProtection="1">
      <alignment horizontal="center" vertical="center" wrapText="1"/>
      <protection locked="0"/>
    </xf>
    <xf numFmtId="181"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3" fillId="2" borderId="0" xfId="0" applyFont="1" applyFill="1" applyBorder="1" applyAlignment="1">
      <alignment horizontal="left" vertical="top" wrapText="1"/>
    </xf>
    <xf numFmtId="0" fontId="164" fillId="0" borderId="0" xfId="0" applyNumberFormat="1" applyFont="1" applyFill="1" applyBorder="1" applyAlignment="1">
      <alignment horizontal="left" vertical="top" wrapText="1"/>
    </xf>
    <xf numFmtId="0" fontId="94" fillId="0" borderId="0" xfId="0" applyFont="1" applyAlignment="1">
      <alignment horizontal="left" vertical="top" wrapText="1"/>
    </xf>
    <xf numFmtId="0" fontId="33" fillId="32" borderId="0" xfId="0" applyFont="1" applyFill="1" applyBorder="1" applyAlignment="1">
      <alignment horizontal="center" vertical="center" wrapText="1"/>
    </xf>
    <xf numFmtId="0" fontId="156" fillId="32" borderId="0" xfId="0" applyFont="1" applyFill="1" applyBorder="1" applyAlignment="1">
      <alignment horizontal="center" vertical="center"/>
    </xf>
    <xf numFmtId="0" fontId="156"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32" fillId="32" borderId="0" xfId="0" applyFont="1" applyFill="1" applyBorder="1" applyAlignment="1">
      <alignment horizontal="center" vertical="center" wrapText="1"/>
    </xf>
    <xf numFmtId="0" fontId="169" fillId="0" borderId="0" xfId="0" applyFont="1" applyFill="1" applyBorder="1" applyAlignment="1">
      <alignment horizontal="left" vertical="top" wrapText="1"/>
    </xf>
    <xf numFmtId="0" fontId="79" fillId="0" borderId="0" xfId="0" applyFont="1" applyFill="1" applyBorder="1" applyAlignment="1">
      <alignment horizontal="left" vertical="top" wrapText="1"/>
    </xf>
    <xf numFmtId="0" fontId="40" fillId="32" borderId="0" xfId="0" applyFont="1" applyFill="1" applyBorder="1" applyAlignment="1">
      <alignment horizontal="center" vertical="center" wrapText="1"/>
    </xf>
    <xf numFmtId="0" fontId="15" fillId="32" borderId="0" xfId="0" applyFont="1" applyFill="1" applyBorder="1" applyAlignment="1">
      <alignment horizontal="center" vertical="center" wrapText="1"/>
    </xf>
    <xf numFmtId="0" fontId="24"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164" fillId="0" borderId="0" xfId="0" applyFont="1" applyFill="1" applyAlignment="1">
      <alignment horizontal="justify" vertical="top" wrapText="1"/>
    </xf>
    <xf numFmtId="0" fontId="165" fillId="0" borderId="0" xfId="0" applyFont="1" applyAlignment="1">
      <alignment horizontal="justify" vertical="top" wrapText="1"/>
    </xf>
    <xf numFmtId="0" fontId="34" fillId="0" borderId="0" xfId="0" applyFont="1" applyFill="1" applyAlignment="1">
      <alignment horizontal="justify" vertical="top" wrapText="1"/>
    </xf>
    <xf numFmtId="0" fontId="0" fillId="0" borderId="0" xfId="0" applyAlignment="1">
      <alignment horizontal="justify" vertical="top" wrapText="1"/>
    </xf>
    <xf numFmtId="0" fontId="165" fillId="0" borderId="0" xfId="0" applyFont="1" applyFill="1" applyAlignment="1">
      <alignment horizontal="justify" vertical="top" wrapText="1"/>
    </xf>
    <xf numFmtId="0" fontId="123" fillId="0" borderId="0" xfId="0" applyNumberFormat="1" applyFont="1" applyFill="1" applyAlignment="1">
      <alignment horizontal="left" vertical="top"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5" fillId="32" borderId="0" xfId="0" applyFont="1" applyFill="1" applyAlignment="1">
      <alignment horizontal="center" vertical="center"/>
    </xf>
    <xf numFmtId="14" fontId="156"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8"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150" fillId="32" borderId="0" xfId="0" applyFont="1" applyFill="1" applyAlignment="1">
      <alignment horizontal="center" vertical="center"/>
    </xf>
    <xf numFmtId="0" fontId="117" fillId="32" borderId="0" xfId="0" applyFont="1" applyFill="1" applyAlignment="1">
      <alignment horizontal="center" vertical="center" wrapText="1"/>
    </xf>
    <xf numFmtId="0" fontId="120" fillId="32" borderId="0" xfId="0" applyFont="1" applyFill="1" applyAlignment="1">
      <alignment horizontal="center" vertical="center" wrapText="1"/>
    </xf>
    <xf numFmtId="0" fontId="0" fillId="32" borderId="0" xfId="0" applyFill="1" applyAlignment="1">
      <alignment horizontal="center"/>
    </xf>
    <xf numFmtId="0" fontId="41" fillId="3" borderId="0" xfId="0" applyFont="1" applyFill="1" applyAlignment="1">
      <alignment horizontal="left" vertical="center" wrapText="1"/>
    </xf>
    <xf numFmtId="0" fontId="33" fillId="0" borderId="0" xfId="0" applyFont="1" applyFill="1" applyBorder="1" applyAlignment="1">
      <alignment horizontal="center" vertical="center" wrapText="1"/>
    </xf>
    <xf numFmtId="0" fontId="0" fillId="0" borderId="0" xfId="0" applyFill="1" applyAlignment="1">
      <alignment wrapText="1"/>
    </xf>
    <xf numFmtId="0" fontId="33" fillId="0" borderId="0" xfId="0" applyFont="1" applyFill="1" applyAlignment="1">
      <alignment horizontal="center" vertical="center" wrapText="1"/>
    </xf>
    <xf numFmtId="0" fontId="0" fillId="0" borderId="0" xfId="0" applyFill="1" applyAlignment="1">
      <alignment horizontal="center" vertical="center"/>
    </xf>
    <xf numFmtId="0" fontId="41" fillId="0" borderId="0" xfId="0" applyFont="1" applyFill="1" applyAlignment="1">
      <alignment horizontal="left" vertical="center" wrapText="1"/>
    </xf>
    <xf numFmtId="0" fontId="32" fillId="0" borderId="0" xfId="0" applyFont="1" applyFill="1" applyAlignment="1">
      <alignment horizontal="center" vertical="center" wrapText="1"/>
    </xf>
    <xf numFmtId="0" fontId="150" fillId="32" borderId="0" xfId="0" applyFont="1" applyFill="1" applyAlignment="1">
      <alignment horizontal="center"/>
    </xf>
    <xf numFmtId="0" fontId="71" fillId="0" borderId="0" xfId="24" applyFont="1" applyAlignment="1">
      <alignment horizontal="left" vertical="center" wrapText="1"/>
    </xf>
    <xf numFmtId="0" fontId="170" fillId="0" borderId="0" xfId="24" applyFont="1" applyAlignment="1">
      <alignment horizontal="left" vertical="center" wrapText="1"/>
    </xf>
    <xf numFmtId="0" fontId="71"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40" fillId="12" borderId="0" xfId="3" applyFont="1" applyFill="1" applyBorder="1" applyAlignment="1">
      <alignment horizontal="center" vertical="center" wrapText="1"/>
    </xf>
    <xf numFmtId="0" fontId="15"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2"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20" fillId="16" borderId="0" xfId="3" applyFont="1" applyFill="1" applyBorder="1" applyAlignment="1">
      <alignment horizontal="center" vertical="center" wrapText="1"/>
    </xf>
    <xf numFmtId="0" fontId="120" fillId="16" borderId="7" xfId="3" applyFont="1" applyFill="1" applyBorder="1" applyAlignment="1">
      <alignment horizontal="center" vertical="center" wrapText="1"/>
    </xf>
    <xf numFmtId="0" fontId="120" fillId="16" borderId="0" xfId="28" applyFont="1" applyFill="1" applyBorder="1" applyAlignment="1">
      <alignment horizontal="center" vertical="center" wrapText="1"/>
    </xf>
    <xf numFmtId="0" fontId="117" fillId="16" borderId="0" xfId="3" applyFont="1" applyFill="1" applyAlignment="1">
      <alignment horizontal="center" vertical="center"/>
    </xf>
    <xf numFmtId="0" fontId="117" fillId="16" borderId="7" xfId="3" applyFont="1" applyFill="1" applyBorder="1" applyAlignment="1">
      <alignment horizontal="center" vertical="center" wrapText="1"/>
    </xf>
    <xf numFmtId="0" fontId="117" fillId="16" borderId="1" xfId="3" applyFont="1" applyFill="1" applyBorder="1" applyAlignment="1">
      <alignment horizontal="center" vertical="center" wrapText="1"/>
    </xf>
    <xf numFmtId="0" fontId="117" fillId="16" borderId="2" xfId="3" applyFont="1" applyFill="1" applyBorder="1" applyAlignment="1">
      <alignment horizontal="center" vertical="center" wrapText="1"/>
    </xf>
    <xf numFmtId="0" fontId="117" fillId="16" borderId="3" xfId="3" applyFont="1" applyFill="1" applyBorder="1" applyAlignment="1">
      <alignment horizontal="center" vertical="center" wrapText="1"/>
    </xf>
    <xf numFmtId="0" fontId="120" fillId="16" borderId="5" xfId="3" applyFont="1" applyFill="1" applyBorder="1" applyAlignment="1">
      <alignment horizontal="center" vertical="center" wrapText="1"/>
    </xf>
    <xf numFmtId="0" fontId="120" fillId="16" borderId="9" xfId="3" applyFont="1" applyFill="1" applyBorder="1" applyAlignment="1">
      <alignment horizontal="center" vertical="center" wrapText="1"/>
    </xf>
    <xf numFmtId="0" fontId="120" fillId="0" borderId="0" xfId="0" applyFont="1" applyAlignment="1">
      <alignment horizontal="left" vertical="top" wrapText="1"/>
    </xf>
    <xf numFmtId="0" fontId="40" fillId="11" borderId="0" xfId="0" applyFont="1" applyFill="1" applyBorder="1" applyAlignment="1">
      <alignment horizontal="center"/>
    </xf>
    <xf numFmtId="0" fontId="71" fillId="0" borderId="0" xfId="0" applyFont="1" applyBorder="1" applyAlignment="1">
      <alignment horizontal="center" vertical="center"/>
    </xf>
    <xf numFmtId="0" fontId="159"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6"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8" fillId="0" borderId="0" xfId="0" applyFont="1" applyAlignment="1">
      <alignment horizontal="left" vertical="center" wrapText="1"/>
    </xf>
    <xf numFmtId="0" fontId="168" fillId="0" borderId="0" xfId="0" applyFont="1" applyAlignment="1">
      <alignment horizontal="left" vertical="top" wrapText="1"/>
    </xf>
    <xf numFmtId="0" fontId="79" fillId="0" borderId="0" xfId="0" applyFont="1" applyAlignment="1">
      <alignment horizontal="left" vertical="center" wrapText="1"/>
    </xf>
    <xf numFmtId="0" fontId="41" fillId="0"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9" fillId="19" borderId="0" xfId="0" applyFont="1" applyFill="1" applyBorder="1" applyAlignment="1">
      <alignment horizontal="center" vertical="center"/>
    </xf>
    <xf numFmtId="0" fontId="41" fillId="19" borderId="0" xfId="3" applyFont="1" applyFill="1" applyBorder="1" applyAlignment="1">
      <alignment horizontal="center" vertical="center"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10" borderId="0" xfId="28" applyFont="1" applyFill="1" applyBorder="1" applyAlignment="1">
      <alignment horizontal="center" vertical="center" wrapText="1"/>
    </xf>
    <xf numFmtId="0" fontId="33" fillId="10" borderId="0" xfId="0" applyFont="1" applyFill="1" applyAlignment="1">
      <alignment horizontal="center" vertical="center" wrapText="1"/>
    </xf>
    <xf numFmtId="0" fontId="33" fillId="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FF9933"/>
      <color rgb="FF3399FF"/>
      <color rgb="FF66CCFF"/>
      <color rgb="FF33CCFF"/>
      <color rgb="FF00FFFF"/>
      <color rgb="FF9933FF"/>
      <color rgb="FFFF99FF"/>
      <color rgb="FFCC99FF"/>
      <color rgb="FF0000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Z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anfanet@SSL\DavWWWRoot\s\SSRZ\D\DSR\PUBLIKACIJE\1%20Mjese&#269;ni%20izvje&#353;taj\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519954141.60000008</v>
          </cell>
          <cell r="GW14">
            <v>550026428.43000007</v>
          </cell>
          <cell r="GX14">
            <v>542646432.65999997</v>
          </cell>
          <cell r="GY14">
            <v>556790882.30000007</v>
          </cell>
          <cell r="GZ14">
            <v>557795883.04000008</v>
          </cell>
          <cell r="HA14">
            <v>578575894.56000006</v>
          </cell>
          <cell r="HB14">
            <v>566352749.87</v>
          </cell>
          <cell r="HC14">
            <v>566280446.11999989</v>
          </cell>
          <cell r="HD14">
            <v>577711949.75</v>
          </cell>
          <cell r="HE14">
            <v>567926499.24000001</v>
          </cell>
          <cell r="HF14">
            <v>592609832.78000009</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-1.1589648725787161E-3</v>
          </cell>
          <cell r="GW17">
            <v>6.333370484490386E-2</v>
          </cell>
          <cell r="GX17">
            <v>0.12594212475347422</v>
          </cell>
          <cell r="GY17">
            <v>-3.6820213999859797E-2</v>
          </cell>
          <cell r="GZ17">
            <v>-7.2480283242876475E-2</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6.2476136000462201E-3</v>
          </cell>
          <cell r="GW18">
            <v>6.4527319581134002E-2</v>
          </cell>
          <cell r="GX18">
            <v>-1.8389605290607736E-2</v>
          </cell>
          <cell r="GY18">
            <v>2.4339665401154287E-2</v>
          </cell>
          <cell r="GZ18">
            <v>-4.622991487840955E-3</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-3.9222844966347314E-2</v>
          </cell>
          <cell r="GW19">
            <v>2.5557564185228587E-2</v>
          </cell>
          <cell r="GX19">
            <v>2.5733555036217437E-2</v>
          </cell>
          <cell r="GY19">
            <v>9.464601728614741E-2</v>
          </cell>
          <cell r="GZ19">
            <v>-6.5277963757250701E-2</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6.0089835321577301E-3</v>
          </cell>
          <cell r="GW20">
            <v>0.15988015779387177</v>
          </cell>
          <cell r="GX20">
            <v>0.15186378930422428</v>
          </cell>
          <cell r="GY20">
            <v>-0.11703067214541452</v>
          </cell>
          <cell r="GZ20">
            <v>-5.4140331185017154E-2</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5.4799226422821423E-3</v>
          </cell>
          <cell r="GW21">
            <v>5.5378558655305055E-2</v>
          </cell>
          <cell r="GX21">
            <v>-4.3338434301917195E-3</v>
          </cell>
          <cell r="GY21">
            <v>2.7663560593646164E-2</v>
          </cell>
          <cell r="GZ21">
            <v>-1.4887541430018691E-3</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-3.7186710162522618E-2</v>
          </cell>
          <cell r="GW22">
            <v>-2.7599639132566245E-2</v>
          </cell>
          <cell r="GX22">
            <v>9.7035527794677945E-2</v>
          </cell>
          <cell r="GY22">
            <v>-1.7055015915343086E-2</v>
          </cell>
          <cell r="GZ22">
            <v>3.9017685615936326E-3</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-6.0606000304672003E-2</v>
          </cell>
          <cell r="GW23">
            <v>0.13721491744018266</v>
          </cell>
          <cell r="GX23">
            <v>7.8939274254467007E-2</v>
          </cell>
          <cell r="GY23">
            <v>-8.5751168774841791E-2</v>
          </cell>
          <cell r="GZ23">
            <v>8.4982833700093519E-2</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2.1757219589948473E-3</v>
          </cell>
          <cell r="GW24">
            <v>5.2934019646794228E-2</v>
          </cell>
          <cell r="GX24">
            <v>-1.5280988445931731E-2</v>
          </cell>
          <cell r="GY24">
            <v>3.7130376249654429E-2</v>
          </cell>
          <cell r="GZ24">
            <v>1.5271520367678315E-2</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1.0752367914417027E-2</v>
          </cell>
          <cell r="GW25">
            <v>-5.3512038140991924E-2</v>
          </cell>
          <cell r="GX25">
            <v>-9.0316203836076081E-3</v>
          </cell>
          <cell r="GY25">
            <v>7.0240304193943892E-2</v>
          </cell>
          <cell r="GZ25">
            <v>8.6727038246377397E-2</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-8.0598915768546053E-3</v>
          </cell>
          <cell r="GW26">
            <v>0.17249802017887284</v>
          </cell>
          <cell r="GX26">
            <v>-8.4012183130709905E-2</v>
          </cell>
          <cell r="GY26">
            <v>-5.4554547857279534E-3</v>
          </cell>
          <cell r="GZ26">
            <v>0.11359340184144706</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5.9401584880161007E-3</v>
          </cell>
          <cell r="GW27">
            <v>5.8466116033054849E-2</v>
          </cell>
          <cell r="GX27">
            <v>-1.6129137116255188E-2</v>
          </cell>
          <cell r="GY27">
            <v>1.9796387759701828E-2</v>
          </cell>
          <cell r="GZ27">
            <v>3.827729748469455E-3</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-5.0479572765503744E-2</v>
          </cell>
          <cell r="GW28">
            <v>1.8432661590301214E-2</v>
          </cell>
          <cell r="GX28">
            <v>4.3841760121363649E-3</v>
          </cell>
          <cell r="GY28">
            <v>1.2480912806279942E-2</v>
          </cell>
          <cell r="GZ28">
            <v>2.5870015382132738E-2</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3.8198558624993328E-3</v>
          </cell>
          <cell r="GW29">
            <v>5.7836421376434632E-2</v>
          </cell>
          <cell r="GX29">
            <v>-1.3417529392297789E-2</v>
          </cell>
          <cell r="GY29">
            <v>2.6065682530456158E-2</v>
          </cell>
          <cell r="GZ29">
            <v>1.8049877825738747E-3</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71320415.439999998</v>
          </cell>
          <cell r="GW32">
            <v>72867043.149999991</v>
          </cell>
          <cell r="GX32">
            <v>74608456.439999998</v>
          </cell>
          <cell r="GY32">
            <v>76285750.519999996</v>
          </cell>
          <cell r="GZ32">
            <v>77841473.849999994</v>
          </cell>
          <cell r="HA32">
            <v>79490807.069999993</v>
          </cell>
          <cell r="HB32">
            <v>81083824.339999989</v>
          </cell>
          <cell r="HC32">
            <v>82685796.839999989</v>
          </cell>
          <cell r="HD32">
            <v>84595833.889999986</v>
          </cell>
          <cell r="HE32">
            <v>86795060.12999998</v>
          </cell>
          <cell r="HF32">
            <v>89418139.469999984</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28621451920.659988</v>
          </cell>
          <cell r="GW33">
            <v>28817086206.069988</v>
          </cell>
          <cell r="GX33">
            <v>29009122854.189987</v>
          </cell>
          <cell r="GY33">
            <v>29205833610.069988</v>
          </cell>
          <cell r="GZ33">
            <v>29401634973.799988</v>
          </cell>
          <cell r="HA33">
            <v>29604179487.989986</v>
          </cell>
          <cell r="HB33">
            <v>29801860105.999985</v>
          </cell>
          <cell r="HC33">
            <v>29999396212.729984</v>
          </cell>
          <cell r="HD33">
            <v>30200630969.879986</v>
          </cell>
          <cell r="HE33">
            <v>30398310561.129986</v>
          </cell>
          <cell r="HF33">
            <v>30603855071.029987</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253071708.85000002</v>
          </cell>
          <cell r="GW34">
            <v>259945033.96000004</v>
          </cell>
          <cell r="GX34">
            <v>266995234.16000003</v>
          </cell>
          <cell r="GY34">
            <v>274712707.73000002</v>
          </cell>
          <cell r="GZ34">
            <v>281926400.34000003</v>
          </cell>
          <cell r="HA34">
            <v>289095205.15000004</v>
          </cell>
          <cell r="HB34">
            <v>296151271.24000001</v>
          </cell>
          <cell r="HC34">
            <v>303148221.78000003</v>
          </cell>
          <cell r="HD34">
            <v>310363512.85000002</v>
          </cell>
          <cell r="HE34">
            <v>317629768.59000003</v>
          </cell>
          <cell r="HF34">
            <v>325428520.56000006</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22907164.059999999</v>
          </cell>
          <cell r="GW35">
            <v>23460911.469999999</v>
          </cell>
          <cell r="GX35">
            <v>24098753.059999999</v>
          </cell>
          <cell r="GY35">
            <v>24661947.619999997</v>
          </cell>
          <cell r="GZ35">
            <v>25194650.639999997</v>
          </cell>
          <cell r="HA35">
            <v>25767234.729999997</v>
          </cell>
          <cell r="HB35">
            <v>26315344.869999997</v>
          </cell>
          <cell r="HC35">
            <v>26878275.679999996</v>
          </cell>
          <cell r="HD35">
            <v>28111504.679999996</v>
          </cell>
          <cell r="HE35">
            <v>29877218.599999994</v>
          </cell>
          <cell r="HF35">
            <v>32314845.619999994</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9604863385.7199955</v>
          </cell>
          <cell r="GW36">
            <v>9684553133.529995</v>
          </cell>
          <cell r="GX36">
            <v>9763897518.449995</v>
          </cell>
          <cell r="GY36">
            <v>9845436851.5699959</v>
          </cell>
          <cell r="GZ36">
            <v>9926854792.6699963</v>
          </cell>
          <cell r="HA36">
            <v>10013077955.259996</v>
          </cell>
          <cell r="HB36">
            <v>10098029912.949997</v>
          </cell>
          <cell r="HC36">
            <v>10182993291.459997</v>
          </cell>
          <cell r="HD36">
            <v>10268727185.179996</v>
          </cell>
          <cell r="HE36">
            <v>10352437722.479996</v>
          </cell>
          <cell r="HF36">
            <v>10439361245.419996</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66505413.38000001</v>
          </cell>
          <cell r="GW37">
            <v>68217358.930000007</v>
          </cell>
          <cell r="GX37">
            <v>70095424.020000011</v>
          </cell>
          <cell r="GY37">
            <v>71941458.680000007</v>
          </cell>
          <cell r="GZ37">
            <v>73794696.140000001</v>
          </cell>
          <cell r="HA37">
            <v>75711744.019999996</v>
          </cell>
          <cell r="HB37">
            <v>77572003.209999993</v>
          </cell>
          <cell r="HC37">
            <v>79440171.489999995</v>
          </cell>
          <cell r="HD37">
            <v>81344486.189999998</v>
          </cell>
          <cell r="HE37">
            <v>83248928.489999995</v>
          </cell>
          <cell r="HF37">
            <v>85319584.920000002</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24677492.77</v>
          </cell>
          <cell r="GW38">
            <v>25337812.370000001</v>
          </cell>
          <cell r="GX38">
            <v>26050257.120000001</v>
          </cell>
          <cell r="GY38">
            <v>26701608.900000002</v>
          </cell>
          <cell r="GZ38">
            <v>27408314.400000002</v>
          </cell>
          <cell r="HA38">
            <v>28138390.390000001</v>
          </cell>
          <cell r="HB38">
            <v>28825104.75</v>
          </cell>
          <cell r="HC38">
            <v>29569164.640000001</v>
          </cell>
          <cell r="HD38">
            <v>30648133.07</v>
          </cell>
          <cell r="HE38">
            <v>32009806.82</v>
          </cell>
          <cell r="HF38">
            <v>33771380.520000003</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12885870953.689995</v>
          </cell>
          <cell r="GW39">
            <v>12981937985.949995</v>
          </cell>
          <cell r="GX39">
            <v>13076537018.999994</v>
          </cell>
          <cell r="GY39">
            <v>13174648549.739994</v>
          </cell>
          <cell r="GZ39">
            <v>13274258392.719994</v>
          </cell>
          <cell r="HA39">
            <v>13376822614.189993</v>
          </cell>
          <cell r="HB39">
            <v>13477545390.799994</v>
          </cell>
          <cell r="HC39">
            <v>13578292894.849993</v>
          </cell>
          <cell r="HD39">
            <v>13680600820.819992</v>
          </cell>
          <cell r="HE39">
            <v>13780672852.249992</v>
          </cell>
          <cell r="HF39">
            <v>13884311114.329992</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102219283.89</v>
          </cell>
          <cell r="GW40">
            <v>104966840.69</v>
          </cell>
          <cell r="GX40">
            <v>107689582.59999999</v>
          </cell>
          <cell r="GY40">
            <v>110603570.72999999</v>
          </cell>
          <cell r="GZ40">
            <v>113770280.41999999</v>
          </cell>
          <cell r="HA40">
            <v>116653008.52999999</v>
          </cell>
          <cell r="HB40">
            <v>119473254.74999999</v>
          </cell>
          <cell r="HC40">
            <v>122368791.86999999</v>
          </cell>
          <cell r="HD40">
            <v>126004281.97999999</v>
          </cell>
          <cell r="HE40">
            <v>128983553.77</v>
          </cell>
          <cell r="HF40">
            <v>132093493.95</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42089912.080000006</v>
          </cell>
          <cell r="GW41">
            <v>43279438.840000004</v>
          </cell>
          <cell r="GX41">
            <v>44369030.860000007</v>
          </cell>
          <cell r="GY41">
            <v>45452678.660000004</v>
          </cell>
          <cell r="GZ41">
            <v>46659421.700000003</v>
          </cell>
          <cell r="HA41">
            <v>47808745.240000002</v>
          </cell>
          <cell r="HB41">
            <v>48897580.75</v>
          </cell>
          <cell r="HC41">
            <v>50023254.039999999</v>
          </cell>
          <cell r="HD41">
            <v>51460175.769999996</v>
          </cell>
          <cell r="HE41">
            <v>53193176.149999999</v>
          </cell>
          <cell r="HF41">
            <v>55316991.649999999</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22317180567.510002</v>
          </cell>
          <cell r="GW42">
            <v>22474854345.820004</v>
          </cell>
          <cell r="GX42">
            <v>22629984982.140003</v>
          </cell>
          <cell r="GY42">
            <v>22788186644.690002</v>
          </cell>
          <cell r="GZ42">
            <v>22946993860.450001</v>
          </cell>
          <cell r="HA42">
            <v>23112209620.440002</v>
          </cell>
          <cell r="HB42">
            <v>23273700870.460003</v>
          </cell>
          <cell r="HC42">
            <v>23434815134.340004</v>
          </cell>
          <cell r="HD42">
            <v>23598939570.740005</v>
          </cell>
          <cell r="HE42">
            <v>23760198137.650005</v>
          </cell>
          <cell r="HF42">
            <v>23928204517.680004</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217004246.65000001</v>
          </cell>
          <cell r="GW43">
            <v>222682782.34999999</v>
          </cell>
          <cell r="GX43">
            <v>228386213.75</v>
          </cell>
          <cell r="GY43">
            <v>234160829.18000001</v>
          </cell>
          <cell r="GZ43">
            <v>240084834</v>
          </cell>
          <cell r="HA43">
            <v>246043172.68000001</v>
          </cell>
          <cell r="HB43">
            <v>251896071.44</v>
          </cell>
          <cell r="HC43">
            <v>258019971.96000001</v>
          </cell>
          <cell r="HD43">
            <v>263916656.38</v>
          </cell>
          <cell r="HE43">
            <v>269912844.61000001</v>
          </cell>
          <cell r="HF43">
            <v>276484558.30000001</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74229162464.699966</v>
          </cell>
          <cell r="GW44">
            <v>74779188893.12999</v>
          </cell>
          <cell r="GX44">
            <v>75321835325.789978</v>
          </cell>
          <cell r="GY44">
            <v>75878626208.089966</v>
          </cell>
          <cell r="GZ44">
            <v>76436422091.129974</v>
          </cell>
          <cell r="HA44">
            <v>77014997985.689972</v>
          </cell>
          <cell r="HB44">
            <v>77581350735.559982</v>
          </cell>
          <cell r="HC44">
            <v>78147631181.679977</v>
          </cell>
          <cell r="HD44">
            <v>78725343131.429993</v>
          </cell>
          <cell r="HE44">
            <v>79293269630.669968</v>
          </cell>
          <cell r="HF44">
            <v>79885879463.449982</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2.0818570455166219E-2</v>
          </cell>
          <cell r="GW47">
            <v>2.1685623961362532E-2</v>
          </cell>
          <cell r="GX47">
            <v>2.3898503558257955E-2</v>
          </cell>
          <cell r="GY47">
            <v>2.2481286439009374E-2</v>
          </cell>
          <cell r="GZ47">
            <v>2.0393367298551235E-2</v>
          </cell>
          <cell r="HA47">
            <v>2.1188360631226644E-2</v>
          </cell>
          <cell r="HB47">
            <v>2.0040270425197404E-2</v>
          </cell>
          <cell r="HC47">
            <v>1.9756992384604599E-2</v>
          </cell>
          <cell r="HD47">
            <v>2.3099941259512757E-2</v>
          </cell>
          <cell r="HE47">
            <v>2.599686224335418E-2</v>
          </cell>
          <cell r="HF47">
            <v>3.0221528000224929E-2</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6.4624032184901203E-3</v>
          </cell>
          <cell r="GW48">
            <v>6.8352327461340678E-3</v>
          </cell>
          <cell r="GX48">
            <v>6.6639856211259119E-3</v>
          </cell>
          <cell r="GY48">
            <v>6.7809963392804207E-3</v>
          </cell>
          <cell r="GZ48">
            <v>6.7041867848787184E-3</v>
          </cell>
          <cell r="HA48">
            <v>6.8888860898548288E-3</v>
          </cell>
          <cell r="HB48">
            <v>6.6774564074709719E-3</v>
          </cell>
          <cell r="HC48">
            <v>6.6283146765804268E-3</v>
          </cell>
          <cell r="HD48">
            <v>6.7079602443669284E-3</v>
          </cell>
          <cell r="HE48">
            <v>6.5455450731195519E-3</v>
          </cell>
          <cell r="HF48">
            <v>6.7617083352924379E-3</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2.7203175291290016E-2</v>
          </cell>
          <cell r="GW49">
            <v>2.7159594967108625E-2</v>
          </cell>
          <cell r="GX49">
            <v>2.7121888395393867E-2</v>
          </cell>
          <cell r="GY49">
            <v>2.8904911334017402E-2</v>
          </cell>
          <cell r="GZ49">
            <v>2.6259042290427859E-2</v>
          </cell>
          <cell r="HA49">
            <v>2.5427930131248777E-2</v>
          </cell>
          <cell r="HB49">
            <v>2.4407413074661211E-2</v>
          </cell>
          <cell r="HC49">
            <v>2.3626272177402541E-2</v>
          </cell>
          <cell r="HD49">
            <v>2.3801198725936334E-2</v>
          </cell>
          <cell r="HE49">
            <v>2.3412081121506834E-2</v>
          </cell>
          <cell r="HF49">
            <v>2.4552963044426557E-2</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2.1285028106880599E-2</v>
          </cell>
          <cell r="GW50">
            <v>2.4173547129168194E-2</v>
          </cell>
          <cell r="GX50">
            <v>2.7187417284090687E-2</v>
          </cell>
          <cell r="GY50">
            <v>2.3370278063673311E-2</v>
          </cell>
          <cell r="GZ50">
            <v>2.1600200771166866E-2</v>
          </cell>
          <cell r="HA50">
            <v>2.2726415149846968E-2</v>
          </cell>
          <cell r="HB50">
            <v>2.1271593391503973E-2</v>
          </cell>
          <cell r="HC50">
            <v>2.1391732192031832E-2</v>
          </cell>
          <cell r="HD50">
            <v>4.5881998335095542E-2</v>
          </cell>
          <cell r="HE50">
            <v>6.2811078243571128E-2</v>
          </cell>
          <cell r="HF50">
            <v>8.1588150913084023E-2</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7.9237483011660448E-3</v>
          </cell>
          <cell r="GW51">
            <v>8.296812209581006E-3</v>
          </cell>
          <cell r="GX51">
            <v>8.1928803349007318E-3</v>
          </cell>
          <cell r="GY51">
            <v>8.3511049727758024E-3</v>
          </cell>
          <cell r="GZ51">
            <v>8.2696118341378799E-3</v>
          </cell>
          <cell r="HA51">
            <v>8.6858490821954959E-3</v>
          </cell>
          <cell r="HB51">
            <v>8.4841003005848847E-3</v>
          </cell>
          <cell r="HC51">
            <v>8.4138568851970241E-3</v>
          </cell>
          <cell r="HD51">
            <v>8.4193214378232017E-3</v>
          </cell>
          <cell r="HE51">
            <v>8.1519876602440533E-3</v>
          </cell>
          <cell r="HF51">
            <v>8.3964304128338885E-3</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2.7191891669043011E-2</v>
          </cell>
          <cell r="GW52">
            <v>2.5741446643121391E-2</v>
          </cell>
          <cell r="GX52">
            <v>2.7530603932162556E-2</v>
          </cell>
          <cell r="GY52">
            <v>2.6336022440969442E-2</v>
          </cell>
          <cell r="GZ52">
            <v>2.5760354238065997E-2</v>
          </cell>
          <cell r="HA52">
            <v>2.5978125533074214E-2</v>
          </cell>
          <cell r="HB52">
            <v>2.4570285813368509E-2</v>
          </cell>
          <cell r="HC52">
            <v>2.4083022259236531E-2</v>
          </cell>
          <cell r="HD52">
            <v>2.3971684152767958E-2</v>
          </cell>
          <cell r="HE52">
            <v>2.3412063794363558E-2</v>
          </cell>
          <cell r="HF52">
            <v>2.4873070050970503E-2</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2.4096359247671728E-2</v>
          </cell>
          <cell r="GW53">
            <v>2.6757969545542437E-2</v>
          </cell>
          <cell r="GX53">
            <v>2.8117847728777789E-2</v>
          </cell>
          <cell r="GY53">
            <v>2.5003660309361297E-2</v>
          </cell>
          <cell r="GZ53">
            <v>2.6466775940231724E-2</v>
          </cell>
          <cell r="HA53">
            <v>2.6637026244853645E-2</v>
          </cell>
          <cell r="HB53">
            <v>2.4404891341760937E-2</v>
          </cell>
          <cell r="HC53">
            <v>2.5812911920120696E-2</v>
          </cell>
          <cell r="HD53">
            <v>3.6489648697765942E-2</v>
          </cell>
          <cell r="HE53">
            <v>4.4429255997092909E-2</v>
          </cell>
          <cell r="HF53">
            <v>5.5032312750458612E-2</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7.1309167637179094E-3</v>
          </cell>
          <cell r="GW54">
            <v>7.4552222822386049E-3</v>
          </cell>
          <cell r="GX54">
            <v>7.28697311236437E-3</v>
          </cell>
          <cell r="GY54">
            <v>7.5028679685948951E-3</v>
          </cell>
          <cell r="GZ54">
            <v>7.5607210776005296E-3</v>
          </cell>
          <cell r="HA54">
            <v>7.7265500215251137E-3</v>
          </cell>
          <cell r="HB54">
            <v>7.5296488198293154E-3</v>
          </cell>
          <cell r="HC54">
            <v>7.4752116300622617E-3</v>
          </cell>
          <cell r="HD54">
            <v>7.53466777909928E-3</v>
          </cell>
          <cell r="HE54">
            <v>7.3148857086529073E-3</v>
          </cell>
          <cell r="HF54">
            <v>7.5205516589182952E-3</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2.9228778882492978E-2</v>
          </cell>
          <cell r="GW55">
            <v>2.6879045669667256E-2</v>
          </cell>
          <cell r="GX55">
            <v>2.5939066967263669E-2</v>
          </cell>
          <cell r="GY55">
            <v>2.7059145923368E-2</v>
          </cell>
          <cell r="GZ55">
            <v>2.8631170486624002E-2</v>
          </cell>
          <cell r="HA55">
            <v>2.5338147180071768E-2</v>
          </cell>
          <cell r="HB55">
            <v>2.4176369349914406E-2</v>
          </cell>
          <cell r="HC55">
            <v>2.4235860369410389E-2</v>
          </cell>
          <cell r="HD55">
            <v>2.9709291514965708E-2</v>
          </cell>
          <cell r="HE55">
            <v>2.3644210682244093E-2</v>
          </cell>
          <cell r="HF55">
            <v>2.4111137343490796E-2</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2.4699059566609005E-2</v>
          </cell>
          <cell r="GW56">
            <v>2.8261564380060333E-2</v>
          </cell>
          <cell r="GX56">
            <v>2.5175742782343358E-2</v>
          </cell>
          <cell r="GY56">
            <v>2.4423517462422994E-2</v>
          </cell>
          <cell r="GZ56">
            <v>2.6549437251582209E-2</v>
          </cell>
          <cell r="HA56">
            <v>2.4632185700664166E-2</v>
          </cell>
          <cell r="HB56">
            <v>2.2774818802167696E-2</v>
          </cell>
          <cell r="HC56">
            <v>2.3021042610579467E-2</v>
          </cell>
          <cell r="HD56">
            <v>2.872507511908351E-2</v>
          </cell>
          <cell r="HE56">
            <v>3.3676534408774828E-2</v>
          </cell>
          <cell r="HF56">
            <v>3.9926465267105415E-2</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6.719729132818042E-3</v>
          </cell>
          <cell r="GW57">
            <v>7.0651298372137461E-3</v>
          </cell>
          <cell r="GX57">
            <v>6.9024089737361738E-3</v>
          </cell>
          <cell r="GY57">
            <v>6.9907983887242953E-3</v>
          </cell>
          <cell r="GZ57">
            <v>6.9688395235696365E-3</v>
          </cell>
          <cell r="HA57">
            <v>7.199886878200612E-3</v>
          </cell>
          <cell r="HB57">
            <v>6.9872700478270655E-3</v>
          </cell>
          <cell r="HC57">
            <v>6.9225889245871919E-3</v>
          </cell>
          <cell r="HD57">
            <v>7.0034448942377647E-3</v>
          </cell>
          <cell r="HE57">
            <v>6.8332971668754183E-3</v>
          </cell>
          <cell r="HF57">
            <v>7.0709166252187483E-3</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2.6371846519173792E-2</v>
          </cell>
          <cell r="GW58">
            <v>2.6167855181003619E-2</v>
          </cell>
          <cell r="GX58">
            <v>2.561235915866944E-2</v>
          </cell>
          <cell r="GY58">
            <v>2.5284430855888385E-2</v>
          </cell>
          <cell r="GZ58">
            <v>2.5298871893924657E-2</v>
          </cell>
          <cell r="HA58">
            <v>2.4817638751808868E-2</v>
          </cell>
          <cell r="HB58">
            <v>2.3788096602104014E-2</v>
          </cell>
          <cell r="HC58">
            <v>2.4311218849074834E-2</v>
          </cell>
          <cell r="HD58">
            <v>2.285359685611521E-2</v>
          </cell>
          <cell r="HE58">
            <v>2.2720006809143545E-2</v>
          </cell>
          <cell r="HF58">
            <v>2.4347539664129503E-2</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7.054127339433558E-3</v>
          </cell>
          <cell r="GW59">
            <v>7.4098428456819132E-3</v>
          </cell>
          <cell r="GX59">
            <v>7.2566504222919548E-3</v>
          </cell>
          <cell r="GY59">
            <v>7.3921576643969367E-3</v>
          </cell>
          <cell r="GZ59">
            <v>7.3511594887116782E-3</v>
          </cell>
          <cell r="HA59">
            <v>7.5693743732563323E-3</v>
          </cell>
          <cell r="HB59">
            <v>7.3537981520852558E-3</v>
          </cell>
          <cell r="HC59">
            <v>7.2991826096220347E-3</v>
          </cell>
          <cell r="HD59">
            <v>7.3925714831577505E-3</v>
          </cell>
          <cell r="HE59">
            <v>7.2140238028792769E-3</v>
          </cell>
          <cell r="HF59">
            <v>7.4736460678221928E-3</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2910704.3</v>
          </cell>
          <cell r="GW62">
            <v>4457332.01</v>
          </cell>
          <cell r="GX62">
            <v>6198745.2999999998</v>
          </cell>
          <cell r="GY62">
            <v>7876039.3799999999</v>
          </cell>
          <cell r="GZ62">
            <v>9431762.7100000009</v>
          </cell>
          <cell r="HA62">
            <v>11081095.930000002</v>
          </cell>
          <cell r="HB62">
            <v>12674113.200000001</v>
          </cell>
          <cell r="HC62">
            <v>14276085.700000001</v>
          </cell>
          <cell r="HD62">
            <v>16186122.750000002</v>
          </cell>
          <cell r="HE62">
            <v>18385348.990000002</v>
          </cell>
          <cell r="HF62">
            <v>21008428.330000002</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366410429.25</v>
          </cell>
          <cell r="GW63">
            <v>562044714.65999997</v>
          </cell>
          <cell r="GX63">
            <v>754081362.77999997</v>
          </cell>
          <cell r="GY63">
            <v>950792118.65999997</v>
          </cell>
          <cell r="GZ63">
            <v>1146593482.3899999</v>
          </cell>
          <cell r="HA63">
            <v>1349137996.5799999</v>
          </cell>
          <cell r="HB63">
            <v>1546818614.5899999</v>
          </cell>
          <cell r="HC63">
            <v>1744354721.3199999</v>
          </cell>
          <cell r="HD63">
            <v>1945589478.47</v>
          </cell>
          <cell r="HE63">
            <v>2143269069.72</v>
          </cell>
          <cell r="HF63">
            <v>2348813579.6199999</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13677679.24</v>
          </cell>
          <cell r="GW64">
            <v>20551004.350000001</v>
          </cell>
          <cell r="GX64">
            <v>27601204.550000001</v>
          </cell>
          <cell r="GY64">
            <v>35318678.120000005</v>
          </cell>
          <cell r="GZ64">
            <v>42532370.730000004</v>
          </cell>
          <cell r="HA64">
            <v>49701175.540000007</v>
          </cell>
          <cell r="HB64">
            <v>56757241.63000001</v>
          </cell>
          <cell r="HC64">
            <v>63754192.170000009</v>
          </cell>
          <cell r="HD64">
            <v>70969483.24000001</v>
          </cell>
          <cell r="HE64">
            <v>78235738.980000004</v>
          </cell>
          <cell r="HF64">
            <v>86034490.950000003</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951983.9</v>
          </cell>
          <cell r="GW65">
            <v>1505731.31</v>
          </cell>
          <cell r="GX65">
            <v>2143572.9</v>
          </cell>
          <cell r="GY65">
            <v>2706767.46</v>
          </cell>
          <cell r="GZ65">
            <v>3239470.48</v>
          </cell>
          <cell r="HA65">
            <v>3812054.57</v>
          </cell>
          <cell r="HB65">
            <v>4360164.71</v>
          </cell>
          <cell r="HC65">
            <v>4923095.5199999996</v>
          </cell>
          <cell r="HD65">
            <v>6156324.5199999996</v>
          </cell>
          <cell r="HE65">
            <v>7922038.4399999995</v>
          </cell>
          <cell r="HF65">
            <v>10359665.459999999</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150604899.69999999</v>
          </cell>
          <cell r="GW66">
            <v>230294647.50999999</v>
          </cell>
          <cell r="GX66">
            <v>309639032.43000001</v>
          </cell>
          <cell r="GY66">
            <v>391178365.55000001</v>
          </cell>
          <cell r="GZ66">
            <v>472596306.64999998</v>
          </cell>
          <cell r="HA66">
            <v>558819469.24000001</v>
          </cell>
          <cell r="HB66">
            <v>643771426.93000007</v>
          </cell>
          <cell r="HC66">
            <v>728734805.44000006</v>
          </cell>
          <cell r="HD66">
            <v>814468699.16000009</v>
          </cell>
          <cell r="HE66">
            <v>898179236.46000004</v>
          </cell>
          <cell r="HF66">
            <v>985102759.4000001</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3589068.52</v>
          </cell>
          <cell r="GW67">
            <v>5301014.07</v>
          </cell>
          <cell r="GX67">
            <v>7179079.1600000001</v>
          </cell>
          <cell r="GY67">
            <v>9025113.8200000003</v>
          </cell>
          <cell r="GZ67">
            <v>10878351.280000001</v>
          </cell>
          <cell r="HA67">
            <v>12795399.16</v>
          </cell>
          <cell r="HB67">
            <v>14655658.35</v>
          </cell>
          <cell r="HC67">
            <v>16523826.629999999</v>
          </cell>
          <cell r="HD67">
            <v>18428141.329999998</v>
          </cell>
          <cell r="HE67">
            <v>20332583.629999999</v>
          </cell>
          <cell r="HF67">
            <v>22403240.059999999</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1198753.55</v>
          </cell>
          <cell r="GW68">
            <v>1859073.15</v>
          </cell>
          <cell r="GX68">
            <v>2571517.9</v>
          </cell>
          <cell r="GY68">
            <v>3222869.6799999997</v>
          </cell>
          <cell r="GZ68">
            <v>3929575.1799999997</v>
          </cell>
          <cell r="HA68">
            <v>4659651.17</v>
          </cell>
          <cell r="HB68">
            <v>5346365.53</v>
          </cell>
          <cell r="HC68">
            <v>6090425.4199999999</v>
          </cell>
          <cell r="HD68">
            <v>7169393.8499999996</v>
          </cell>
          <cell r="HE68">
            <v>8531067.5999999996</v>
          </cell>
          <cell r="HF68">
            <v>10292641.299999999</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182276856.44</v>
          </cell>
          <cell r="GW69">
            <v>278343888.69999999</v>
          </cell>
          <cell r="GX69">
            <v>372942921.75</v>
          </cell>
          <cell r="GY69">
            <v>471054452.49000001</v>
          </cell>
          <cell r="GZ69">
            <v>570664295.47000003</v>
          </cell>
          <cell r="HA69">
            <v>673228516.94000006</v>
          </cell>
          <cell r="HB69">
            <v>773951293.55000007</v>
          </cell>
          <cell r="HC69">
            <v>874698797.60000002</v>
          </cell>
          <cell r="HD69">
            <v>977006723.57000005</v>
          </cell>
          <cell r="HE69">
            <v>1077078755</v>
          </cell>
          <cell r="HF69">
            <v>1180717017.0799999</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5774912.4700000007</v>
          </cell>
          <cell r="GW70">
            <v>8522469.2699999996</v>
          </cell>
          <cell r="GX70">
            <v>11245211.18</v>
          </cell>
          <cell r="GY70">
            <v>14159199.309999999</v>
          </cell>
          <cell r="GZ70">
            <v>17325909</v>
          </cell>
          <cell r="HA70">
            <v>20208637.109999999</v>
          </cell>
          <cell r="HB70">
            <v>23028883.329999998</v>
          </cell>
          <cell r="HC70">
            <v>25924420.449999999</v>
          </cell>
          <cell r="HD70">
            <v>29559910.559999999</v>
          </cell>
          <cell r="HE70">
            <v>32539182.349999998</v>
          </cell>
          <cell r="HF70">
            <v>35649122.530000001</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2037290.33</v>
          </cell>
          <cell r="GW71">
            <v>3226817.09</v>
          </cell>
          <cell r="GX71">
            <v>4316409.1099999994</v>
          </cell>
          <cell r="GY71">
            <v>5400056.9099999992</v>
          </cell>
          <cell r="GZ71">
            <v>6606799.9499999993</v>
          </cell>
          <cell r="HA71">
            <v>7756123.4899999993</v>
          </cell>
          <cell r="HB71">
            <v>8844959</v>
          </cell>
          <cell r="HC71">
            <v>9970632.2899999991</v>
          </cell>
          <cell r="HD71">
            <v>11407554.02</v>
          </cell>
          <cell r="HE71">
            <v>13140554.399999999</v>
          </cell>
          <cell r="HF71">
            <v>15264369.899999999</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297049168.94999999</v>
          </cell>
          <cell r="GW72">
            <v>454722947.25999999</v>
          </cell>
          <cell r="GX72">
            <v>609853583.57999992</v>
          </cell>
          <cell r="GY72">
            <v>768055246.12999988</v>
          </cell>
          <cell r="GZ72">
            <v>926862461.88999987</v>
          </cell>
          <cell r="HA72">
            <v>1092078221.8799999</v>
          </cell>
          <cell r="HB72">
            <v>1253569471.8999999</v>
          </cell>
          <cell r="HC72">
            <v>1414683735.7799997</v>
          </cell>
          <cell r="HD72">
            <v>1578808172.1799998</v>
          </cell>
          <cell r="HE72">
            <v>1740066739.0899999</v>
          </cell>
          <cell r="HF72">
            <v>1908073119.1199999</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11447944.609999999</v>
          </cell>
          <cell r="GW73">
            <v>17126480.309999999</v>
          </cell>
          <cell r="GX73">
            <v>22829911.710000001</v>
          </cell>
          <cell r="GY73">
            <v>28604527.140000001</v>
          </cell>
          <cell r="GZ73">
            <v>34528531.960000001</v>
          </cell>
          <cell r="HA73">
            <v>40486870.640000001</v>
          </cell>
          <cell r="HB73">
            <v>46339769.399999999</v>
          </cell>
          <cell r="HC73">
            <v>52463669.920000002</v>
          </cell>
          <cell r="HD73">
            <v>58360354.340000004</v>
          </cell>
          <cell r="HE73">
            <v>64356542.570000008</v>
          </cell>
          <cell r="HF73">
            <v>70928256.260000005</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1037929691.2599999</v>
          </cell>
          <cell r="GW74">
            <v>1587956119.6899998</v>
          </cell>
          <cell r="GX74">
            <v>2130602552.3499999</v>
          </cell>
          <cell r="GY74">
            <v>2687393434.6500001</v>
          </cell>
          <cell r="GZ74">
            <v>3245189317.6900001</v>
          </cell>
          <cell r="HA74">
            <v>3823765212.2499995</v>
          </cell>
          <cell r="HB74">
            <v>4390117962.1199999</v>
          </cell>
          <cell r="HC74">
            <v>4956398408.2399998</v>
          </cell>
          <cell r="HD74">
            <v>5534110357.9899998</v>
          </cell>
          <cell r="HE74">
            <v>6102036857.2299995</v>
          </cell>
          <cell r="HF74">
            <v>6694646690.0099993</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2612717.6</v>
          </cell>
          <cell r="GW14">
            <v>2763887.76</v>
          </cell>
          <cell r="GX14">
            <v>2726784.3000000003</v>
          </cell>
          <cell r="GY14">
            <v>2797904.11</v>
          </cell>
          <cell r="GZ14">
            <v>2802936.0800000005</v>
          </cell>
          <cell r="HA14">
            <v>2907302.95</v>
          </cell>
          <cell r="HB14">
            <v>2845938.05</v>
          </cell>
          <cell r="HC14">
            <v>2845567.2800000003</v>
          </cell>
          <cell r="HD14">
            <v>2903031.97</v>
          </cell>
          <cell r="HE14">
            <v>2853819.87</v>
          </cell>
          <cell r="HF14">
            <v>2977890.02</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-1.8381348803163666E-3</v>
          </cell>
          <cell r="GW17">
            <v>6.3306691037845475E-2</v>
          </cell>
          <cell r="GX17">
            <v>0.12597949021474797</v>
          </cell>
          <cell r="GY17">
            <v>-3.6838075648497393E-2</v>
          </cell>
          <cell r="GZ17">
            <v>-7.2486275942828082E-2</v>
          </cell>
          <cell r="HA17">
            <v>6.0168822679903311E-2</v>
          </cell>
          <cell r="HB17">
            <v>-3.4135894450443627E-2</v>
          </cell>
          <cell r="HC17">
            <v>5.6014080970576696E-3</v>
          </cell>
          <cell r="HD17">
            <v>0.19236469204233053</v>
          </cell>
          <cell r="HE17">
            <v>0.15138927957493364</v>
          </cell>
          <cell r="HF17">
            <v>0.1927556256509233</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5.749125077619377E-3</v>
          </cell>
          <cell r="GW18">
            <v>6.4543128816413775E-2</v>
          </cell>
          <cell r="GX18">
            <v>-1.8403842194479325E-2</v>
          </cell>
          <cell r="GY18">
            <v>2.4364834319487327E-2</v>
          </cell>
          <cell r="GZ18">
            <v>-4.6237848114688562E-3</v>
          </cell>
          <cell r="HA18">
            <v>3.4415022670373441E-2</v>
          </cell>
          <cell r="HB18">
            <v>-2.4001387578238886E-2</v>
          </cell>
          <cell r="HC18">
            <v>-7.3098450451170027E-4</v>
          </cell>
          <cell r="HD18">
            <v>1.8736027810867917E-2</v>
          </cell>
          <cell r="HE18">
            <v>-1.7683911509824624E-2</v>
          </cell>
          <cell r="HF18">
            <v>3.9797565899797327E-2</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-3.9302789981171982E-2</v>
          </cell>
          <cell r="GW19">
            <v>2.5573489708483166E-2</v>
          </cell>
          <cell r="GX19">
            <v>2.573695258776687E-2</v>
          </cell>
          <cell r="GY19">
            <v>9.4652602198530555E-2</v>
          </cell>
          <cell r="GZ19">
            <v>-6.5263970041973041E-2</v>
          </cell>
          <cell r="HA19">
            <v>-6.2402272303432316E-3</v>
          </cell>
          <cell r="HB19">
            <v>-1.5746000830592632E-2</v>
          </cell>
          <cell r="HC19">
            <v>-8.3471371110697135E-3</v>
          </cell>
          <cell r="HD19">
            <v>3.1200262121110489E-2</v>
          </cell>
          <cell r="HE19">
            <v>7.0594627692290857E-3</v>
          </cell>
          <cell r="HF19">
            <v>7.3295674739299876E-2</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-7.5661990708757454E-3</v>
          </cell>
          <cell r="GW20">
            <v>0.15993063892223547</v>
          </cell>
          <cell r="GX20">
            <v>0.15189095561177557</v>
          </cell>
          <cell r="GY20">
            <v>-0.11701228243677053</v>
          </cell>
          <cell r="GZ20">
            <v>-5.4195285338760391E-2</v>
          </cell>
          <cell r="HA20">
            <v>7.4988886522994624E-2</v>
          </cell>
          <cell r="HB20">
            <v>-4.2822839310970306E-2</v>
          </cell>
          <cell r="HC20">
            <v>2.7054501096411609E-2</v>
          </cell>
          <cell r="HD20">
            <v>1.1908015666534695</v>
          </cell>
          <cell r="HE20">
            <v>0.43172859565418742</v>
          </cell>
          <cell r="HF20">
            <v>0.38051774909533087</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-1.0583420787714015E-2</v>
          </cell>
          <cell r="GW21">
            <v>5.5401135596391038E-2</v>
          </cell>
          <cell r="GX21">
            <v>-4.3358715338017717E-3</v>
          </cell>
          <cell r="GY21">
            <v>2.7675652964677777E-2</v>
          </cell>
          <cell r="GZ21">
            <v>-1.4965854705227821E-3</v>
          </cell>
          <cell r="HA21">
            <v>5.9002938996537191E-2</v>
          </cell>
          <cell r="HB21">
            <v>-1.4718761072698539E-2</v>
          </cell>
          <cell r="HC21">
            <v>1.2227812867804388E-4</v>
          </cell>
          <cell r="HD21">
            <v>9.0786265600968363E-3</v>
          </cell>
          <cell r="HE21">
            <v>-2.3615795352505242E-2</v>
          </cell>
          <cell r="HF21">
            <v>3.8388973970241214E-2</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-5.1206205148720541E-2</v>
          </cell>
          <cell r="GW22">
            <v>-2.7613398851288107E-2</v>
          </cell>
          <cell r="GX22">
            <v>9.7092006068250525E-2</v>
          </cell>
          <cell r="GY22">
            <v>-1.7082125808622228E-2</v>
          </cell>
          <cell r="GZ22">
            <v>3.9164997509739674E-3</v>
          </cell>
          <cell r="HA22">
            <v>3.4403332306037093E-2</v>
          </cell>
          <cell r="HB22">
            <v>-2.9563421002091861E-2</v>
          </cell>
          <cell r="HC22">
            <v>4.1965881727457077E-3</v>
          </cell>
          <cell r="HD22">
            <v>1.9336763499621767E-2</v>
          </cell>
          <cell r="HE22">
            <v>1.1077645937529468E-4</v>
          </cell>
          <cell r="HF22">
            <v>8.7272776670135999E-2</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-6.5984160216148502E-2</v>
          </cell>
          <cell r="GW23">
            <v>0.13722640746351522</v>
          </cell>
          <cell r="GX23">
            <v>7.8902002386951331E-2</v>
          </cell>
          <cell r="GY23">
            <v>-8.5682600339680004E-2</v>
          </cell>
          <cell r="GZ23">
            <v>8.4925346230343646E-2</v>
          </cell>
          <cell r="HA23">
            <v>3.3018124063665111E-2</v>
          </cell>
          <cell r="HB23">
            <v>-5.9304915315688489E-2</v>
          </cell>
          <cell r="HC23">
            <v>8.3473881267423611E-2</v>
          </cell>
          <cell r="HD23">
            <v>0.45024245552753128</v>
          </cell>
          <cell r="HE23">
            <v>0.26204259886651382</v>
          </cell>
          <cell r="HF23">
            <v>0.29365663898899008</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3.7514387428511708E-2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-1.1745587636248112E-2</v>
          </cell>
          <cell r="GW24">
            <v>5.2976947087901793E-2</v>
          </cell>
          <cell r="GX24">
            <v>-1.5283284706181566E-2</v>
          </cell>
          <cell r="GY24">
            <v>3.7131624213335712E-2</v>
          </cell>
          <cell r="GZ24">
            <v>1.5274306702983464E-2</v>
          </cell>
          <cell r="HA24">
            <v>2.9632778368826829E-2</v>
          </cell>
          <cell r="HB24">
            <v>-1.7922371870899512E-2</v>
          </cell>
          <cell r="HC24">
            <v>2.3689236885116038E-4</v>
          </cell>
          <cell r="HD24">
            <v>1.5476035063855864E-2</v>
          </cell>
          <cell r="HE24">
            <v>-2.1849892250757286E-2</v>
          </cell>
          <cell r="HF24">
            <v>3.5653199993882945E-2</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4.7897682339097525E-3</v>
          </cell>
          <cell r="GW25">
            <v>-5.3502391694987383E-2</v>
          </cell>
          <cell r="GX25">
            <v>-9.0145166676204314E-3</v>
          </cell>
          <cell r="GY25">
            <v>7.0243826136278997E-2</v>
          </cell>
          <cell r="GZ25">
            <v>8.6713832128927137E-2</v>
          </cell>
          <cell r="HA25">
            <v>-8.9716775160981754E-2</v>
          </cell>
          <cell r="HB25">
            <v>-2.1647741433935996E-2</v>
          </cell>
          <cell r="HC25">
            <v>2.6736265969638628E-2</v>
          </cell>
          <cell r="HD25">
            <v>0.25552200727034791</v>
          </cell>
          <cell r="HE25">
            <v>-0.1804931563241936</v>
          </cell>
          <cell r="HF25">
            <v>4.3850683895653386E-2</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-2.1913382473131127E-2</v>
          </cell>
          <cell r="GW26">
            <v>0.17251849701458588</v>
          </cell>
          <cell r="GX26">
            <v>-8.4036509391666292E-2</v>
          </cell>
          <cell r="GY26">
            <v>-5.457235219987977E-3</v>
          </cell>
          <cell r="GZ26">
            <v>0.1136037256997624</v>
          </cell>
          <cell r="HA26">
            <v>-4.7606875944089966E-2</v>
          </cell>
          <cell r="HB26">
            <v>-5.2660011947327834E-2</v>
          </cell>
          <cell r="HC26">
            <v>3.3849854328650508E-2</v>
          </cell>
          <cell r="HD26">
            <v>0.27664494503590609</v>
          </cell>
          <cell r="HE26">
            <v>0.20599370745190582</v>
          </cell>
          <cell r="HF26">
            <v>0.22550027156533003</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-8.8104975530243212E-3</v>
          </cell>
          <cell r="GW27">
            <v>5.8487753505141571E-2</v>
          </cell>
          <cell r="GX27">
            <v>-1.6134313470502204E-2</v>
          </cell>
          <cell r="GY27">
            <v>1.9816192437113189E-2</v>
          </cell>
          <cell r="GZ27">
            <v>3.8073853491797927E-3</v>
          </cell>
          <cell r="HA27">
            <v>4.0343363343979366E-2</v>
          </cell>
          <cell r="HB27">
            <v>-2.2522948125773379E-2</v>
          </cell>
          <cell r="HC27">
            <v>-2.3346025205258636E-3</v>
          </cell>
          <cell r="HD27">
            <v>1.8695586945879361E-2</v>
          </cell>
          <cell r="HE27">
            <v>-1.7483084520536707E-2</v>
          </cell>
          <cell r="HF27">
            <v>4.1859924071312893E-2</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-5.8673169407462589E-2</v>
          </cell>
          <cell r="GW28">
            <v>1.8433822836567915E-2</v>
          </cell>
          <cell r="GX28">
            <v>4.3909036205591612E-3</v>
          </cell>
          <cell r="GY28">
            <v>1.2448672820810636E-2</v>
          </cell>
          <cell r="GZ28">
            <v>2.5889809260736696E-2</v>
          </cell>
          <cell r="HA28">
            <v>5.8026819389214168E-3</v>
          </cell>
          <cell r="HB28">
            <v>-1.7741482965931921E-2</v>
          </cell>
          <cell r="HC28">
            <v>4.6346980259663662E-2</v>
          </cell>
          <cell r="HD28">
            <v>-3.7100490936028185E-2</v>
          </cell>
          <cell r="HE28">
            <v>1.6844649610633589E-2</v>
          </cell>
          <cell r="HF28">
            <v>9.6027154971126016E-2</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-5.619909012417712E-3</v>
          </cell>
          <cell r="GW29">
            <v>5.7859356862754563E-2</v>
          </cell>
          <cell r="GX29">
            <v>-1.3424372920266325E-2</v>
          </cell>
          <cell r="GY29">
            <v>2.6081934680348473E-2</v>
          </cell>
          <cell r="GZ29">
            <v>1.7984783617193134E-3</v>
          </cell>
          <cell r="HA29">
            <v>3.7234837692053047E-2</v>
          </cell>
          <cell r="HB29">
            <v>-2.1107157064591542E-2</v>
          </cell>
          <cell r="HC29">
            <v>-1.3028041843687888E-4</v>
          </cell>
          <cell r="HD29">
            <v>2.0194458378787639E-2</v>
          </cell>
          <cell r="HE29">
            <v>-1.695196625754003E-2</v>
          </cell>
          <cell r="HF29">
            <v>4.3475116038069972E-2</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346705.94</v>
          </cell>
          <cell r="GW32">
            <v>354477.84</v>
          </cell>
          <cell r="GX32">
            <v>363228.84</v>
          </cell>
          <cell r="GY32">
            <v>371657.47000000003</v>
          </cell>
          <cell r="GZ32">
            <v>379475.14</v>
          </cell>
          <cell r="HA32">
            <v>387763.19</v>
          </cell>
          <cell r="HB32">
            <v>395768.32000000001</v>
          </cell>
          <cell r="HC32">
            <v>403818.29</v>
          </cell>
          <cell r="HD32">
            <v>413416.79</v>
          </cell>
          <cell r="HE32">
            <v>424468.39999999997</v>
          </cell>
          <cell r="HF32">
            <v>437650.26999999996</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160411109.22000003</v>
          </cell>
          <cell r="GW33">
            <v>161394172.42000002</v>
          </cell>
          <cell r="GX33">
            <v>162359143.48000002</v>
          </cell>
          <cell r="GY33">
            <v>163347625.90000001</v>
          </cell>
          <cell r="GZ33">
            <v>164331537.78999999</v>
          </cell>
          <cell r="HA33">
            <v>165349311.03</v>
          </cell>
          <cell r="HB33">
            <v>166342656.30000001</v>
          </cell>
          <cell r="HC33">
            <v>167335275.45000002</v>
          </cell>
          <cell r="HD33">
            <v>168346492.34</v>
          </cell>
          <cell r="HE33">
            <v>169339826.96000001</v>
          </cell>
          <cell r="HF33">
            <v>170372693.88</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1201191.82</v>
          </cell>
          <cell r="GW34">
            <v>1235729.32</v>
          </cell>
          <cell r="GX34">
            <v>1271155.71</v>
          </cell>
          <cell r="GY34">
            <v>1309935.3</v>
          </cell>
          <cell r="GZ34">
            <v>1346183.98</v>
          </cell>
          <cell r="HA34">
            <v>1382206.46</v>
          </cell>
          <cell r="HB34">
            <v>1417661.73</v>
          </cell>
          <cell r="HC34">
            <v>1452821.05</v>
          </cell>
          <cell r="HD34">
            <v>1489077.35</v>
          </cell>
          <cell r="HE34">
            <v>1525589.6</v>
          </cell>
          <cell r="HF34">
            <v>1564778.04</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167392.64000000004</v>
          </cell>
          <cell r="GW35">
            <v>170175.36000000004</v>
          </cell>
          <cell r="GX35">
            <v>173380.75000000006</v>
          </cell>
          <cell r="GY35">
            <v>176211.07000000007</v>
          </cell>
          <cell r="GZ35">
            <v>178888.00000000006</v>
          </cell>
          <cell r="HA35">
            <v>181765.67000000007</v>
          </cell>
          <cell r="HB35">
            <v>184520.11000000007</v>
          </cell>
          <cell r="HC35">
            <v>187349.07000000007</v>
          </cell>
          <cell r="HD35">
            <v>193546.76000000007</v>
          </cell>
          <cell r="HE35">
            <v>202420.17000000007</v>
          </cell>
          <cell r="HF35">
            <v>214670.07000000007</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77786308.389999971</v>
          </cell>
          <cell r="GW36">
            <v>78186756.139999971</v>
          </cell>
          <cell r="GX36">
            <v>78585467.599999964</v>
          </cell>
          <cell r="GY36">
            <v>78995213.659999967</v>
          </cell>
          <cell r="GZ36">
            <v>79404346.49999997</v>
          </cell>
          <cell r="HA36">
            <v>79837619.379999965</v>
          </cell>
          <cell r="HB36">
            <v>80264515.019999966</v>
          </cell>
          <cell r="HC36">
            <v>80691462.85999997</v>
          </cell>
          <cell r="HD36">
            <v>81122286.799999967</v>
          </cell>
          <cell r="HE36">
            <v>81542936.489999965</v>
          </cell>
          <cell r="HF36">
            <v>81979734.489999965</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493013.74000000022</v>
          </cell>
          <cell r="GW37">
            <v>501615.89000000025</v>
          </cell>
          <cell r="GX37">
            <v>511053.24000000022</v>
          </cell>
          <cell r="GY37">
            <v>520329.38000000024</v>
          </cell>
          <cell r="GZ37">
            <v>529641.85000000021</v>
          </cell>
          <cell r="HA37">
            <v>539274.70000000019</v>
          </cell>
          <cell r="HB37">
            <v>548622.77000000014</v>
          </cell>
          <cell r="HC37">
            <v>558010.07000000018</v>
          </cell>
          <cell r="HD37">
            <v>567578.89000000013</v>
          </cell>
          <cell r="HE37">
            <v>577148.77000000014</v>
          </cell>
          <cell r="HF37">
            <v>587553.84000000008</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180432.65</v>
          </cell>
          <cell r="GW38">
            <v>183750.69</v>
          </cell>
          <cell r="GX38">
            <v>187330.53</v>
          </cell>
          <cell r="GY38">
            <v>190603.63999999998</v>
          </cell>
          <cell r="GZ38">
            <v>194154.71999999997</v>
          </cell>
          <cell r="HA38">
            <v>197823.04999999996</v>
          </cell>
          <cell r="HB38">
            <v>201273.82999999996</v>
          </cell>
          <cell r="HC38">
            <v>205012.65999999995</v>
          </cell>
          <cell r="HD38">
            <v>210434.86999999994</v>
          </cell>
          <cell r="HE38">
            <v>217277.92999999993</v>
          </cell>
          <cell r="HF38">
            <v>226130.49999999994</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105735802.36000001</v>
          </cell>
          <cell r="GW39">
            <v>106218540.21000001</v>
          </cell>
          <cell r="GX39">
            <v>106693900.24000001</v>
          </cell>
          <cell r="GY39">
            <v>107186911.16000001</v>
          </cell>
          <cell r="GZ39">
            <v>107687452.48</v>
          </cell>
          <cell r="HA39">
            <v>108202826.23</v>
          </cell>
          <cell r="HB39">
            <v>108708963.26000001</v>
          </cell>
          <cell r="HC39">
            <v>109215220.19000001</v>
          </cell>
          <cell r="HD39">
            <v>109729311.97000001</v>
          </cell>
          <cell r="HE39">
            <v>110232170.90000002</v>
          </cell>
          <cell r="HF39">
            <v>110752958.36000001</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757850.2699999999</v>
          </cell>
          <cell r="GW40">
            <v>771655.77999999991</v>
          </cell>
          <cell r="GX40">
            <v>785336.84</v>
          </cell>
          <cell r="GY40">
            <v>799978.90999999992</v>
          </cell>
          <cell r="GZ40">
            <v>815890.64999999991</v>
          </cell>
          <cell r="HA40">
            <v>830374.83999999985</v>
          </cell>
          <cell r="HB40">
            <v>844545.47999999986</v>
          </cell>
          <cell r="HC40">
            <v>859094.98999999987</v>
          </cell>
          <cell r="HD40">
            <v>877362.21999999986</v>
          </cell>
          <cell r="HE40">
            <v>892332.33999999985</v>
          </cell>
          <cell r="HF40">
            <v>907958.9099999998</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307013.12</v>
          </cell>
          <cell r="GW41">
            <v>312990.76</v>
          </cell>
          <cell r="GX41">
            <v>318466.06</v>
          </cell>
          <cell r="GY41">
            <v>323911.48</v>
          </cell>
          <cell r="GZ41">
            <v>329975.51999999996</v>
          </cell>
          <cell r="HA41">
            <v>335750.86999999994</v>
          </cell>
          <cell r="HB41">
            <v>341222.08999999991</v>
          </cell>
          <cell r="HC41">
            <v>346878.50999999989</v>
          </cell>
          <cell r="HD41">
            <v>354099.74999999988</v>
          </cell>
          <cell r="HE41">
            <v>362808.5199999999</v>
          </cell>
          <cell r="HF41">
            <v>373481.11999999988</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173050313.92999992</v>
          </cell>
          <cell r="GW42">
            <v>173842623.43999991</v>
          </cell>
          <cell r="GX42">
            <v>174622149.57999989</v>
          </cell>
          <cell r="GY42">
            <v>175417122.95999989</v>
          </cell>
          <cell r="GZ42">
            <v>176215123.1099999</v>
          </cell>
          <cell r="HA42">
            <v>177045317.26999989</v>
          </cell>
          <cell r="HB42">
            <v>177856813.0099999</v>
          </cell>
          <cell r="HC42">
            <v>178666414.2299999</v>
          </cell>
          <cell r="HD42">
            <v>179491151.4199999</v>
          </cell>
          <cell r="HE42">
            <v>180301469.65999991</v>
          </cell>
          <cell r="HF42">
            <v>181145707.7599999</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1611132.0100000002</v>
          </cell>
          <cell r="GW43">
            <v>1639666.0000000002</v>
          </cell>
          <cell r="GX43">
            <v>1668325.2800000003</v>
          </cell>
          <cell r="GY43">
            <v>1697341.3300000003</v>
          </cell>
          <cell r="GZ43">
            <v>1727108.6000000003</v>
          </cell>
          <cell r="HA43">
            <v>1757048.6000000003</v>
          </cell>
          <cell r="HB43">
            <v>1786457.4200000004</v>
          </cell>
          <cell r="HC43">
            <v>1817229.2500000005</v>
          </cell>
          <cell r="HD43">
            <v>1846859.4300000004</v>
          </cell>
          <cell r="HE43">
            <v>1876988.7200000004</v>
          </cell>
          <cell r="HF43">
            <v>1910011.2400000005</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522048266.08999991</v>
          </cell>
          <cell r="GW44">
            <v>524812153.8499999</v>
          </cell>
          <cell r="GX44">
            <v>527538938.14999986</v>
          </cell>
          <cell r="GY44">
            <v>530336842.25999993</v>
          </cell>
          <cell r="GZ44">
            <v>533139778.33999979</v>
          </cell>
          <cell r="HA44">
            <v>536047081.28999984</v>
          </cell>
          <cell r="HB44">
            <v>538893019.33999979</v>
          </cell>
          <cell r="HC44">
            <v>541738586.61999989</v>
          </cell>
          <cell r="HD44">
            <v>544641618.58999979</v>
          </cell>
          <cell r="HE44">
            <v>547495438.4599998</v>
          </cell>
          <cell r="HF44">
            <v>550473328.4799999</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2.1535797807851864E-2</v>
          </cell>
          <cell r="GW47">
            <v>2.2416402787907241E-2</v>
          </cell>
          <cell r="GX47">
            <v>2.4687015696100989E-2</v>
          </cell>
          <cell r="GY47">
            <v>2.3204737817624776E-2</v>
          </cell>
          <cell r="GZ47">
            <v>2.1034610174793356E-2</v>
          </cell>
          <cell r="HA47">
            <v>2.1840824671676806E-2</v>
          </cell>
          <cell r="HB47">
            <v>2.0644378338232627E-2</v>
          </cell>
          <cell r="HC47">
            <v>2.0340107060615509E-2</v>
          </cell>
          <cell r="HD47">
            <v>2.3769354280609667E-2</v>
          </cell>
          <cell r="HE47">
            <v>2.6732368562002451E-2</v>
          </cell>
          <cell r="HF47">
            <v>3.1055009041897952E-2</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5.7901674243521217E-3</v>
          </cell>
          <cell r="GW48">
            <v>6.1283984929729751E-3</v>
          </cell>
          <cell r="GX48">
            <v>5.9789708979629541E-3</v>
          </cell>
          <cell r="GY48">
            <v>6.0882460871183319E-3</v>
          </cell>
          <cell r="GZ48">
            <v>6.0234232642126795E-3</v>
          </cell>
          <cell r="HA48">
            <v>6.1934139586803383E-3</v>
          </cell>
          <cell r="HB48">
            <v>6.007556147722859E-3</v>
          </cell>
          <cell r="HC48">
            <v>5.9673157329518389E-3</v>
          </cell>
          <cell r="HD48">
            <v>6.0430586873008174E-3</v>
          </cell>
          <cell r="HE48">
            <v>5.9005364839668228E-3</v>
          </cell>
          <cell r="HF48">
            <v>6.0993738953327714E-3</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2.8844395510144505E-2</v>
          </cell>
          <cell r="GW49">
            <v>2.8752693304221699E-2</v>
          </cell>
          <cell r="GX49">
            <v>2.8668406119877421E-2</v>
          </cell>
          <cell r="GY49">
            <v>3.0507348309043891E-2</v>
          </cell>
          <cell r="GZ49">
            <v>2.7672114798341418E-2</v>
          </cell>
          <cell r="HA49">
            <v>2.675895756834068E-2</v>
          </cell>
          <cell r="HB49">
            <v>2.5651211324826173E-2</v>
          </cell>
          <cell r="HC49">
            <v>2.4800923419157295E-2</v>
          </cell>
          <cell r="HD49">
            <v>2.4955792043348968E-2</v>
          </cell>
          <cell r="HE49">
            <v>2.452004927749396E-2</v>
          </cell>
          <cell r="HF49">
            <v>2.5687406364070631E-2</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1.4540200347165078E-2</v>
          </cell>
          <cell r="GW50">
            <v>1.6623908912602126E-2</v>
          </cell>
          <cell r="GX50">
            <v>1.8835805606640221E-2</v>
          </cell>
          <cell r="GY50">
            <v>1.6324303591950029E-2</v>
          </cell>
          <cell r="GZ50">
            <v>1.5191610833530378E-2</v>
          </cell>
          <cell r="HA50">
            <v>1.6086433969858316E-2</v>
          </cell>
          <cell r="HB50">
            <v>1.5153796643777584E-2</v>
          </cell>
          <cell r="HC50">
            <v>1.5331445445160297E-2</v>
          </cell>
          <cell r="HD50">
            <v>3.308097552872824E-2</v>
          </cell>
          <cell r="HE50">
            <v>4.5846337081540511E-2</v>
          </cell>
          <cell r="HF50">
            <v>6.0517190554676414E-2</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4.9017226050283025E-3</v>
          </cell>
          <cell r="GW51">
            <v>5.1480492941284872E-3</v>
          </cell>
          <cell r="GX51">
            <v>5.0994756616589143E-3</v>
          </cell>
          <cell r="GY51">
            <v>5.2140182213538111E-3</v>
          </cell>
          <cell r="GZ51">
            <v>5.1792104995238564E-3</v>
          </cell>
          <cell r="HA51">
            <v>5.4565385787790355E-3</v>
          </cell>
          <cell r="HB51">
            <v>5.3470487135660605E-3</v>
          </cell>
          <cell r="HC51">
            <v>5.3192601972815723E-3</v>
          </cell>
          <cell r="HD51">
            <v>5.3391514384548699E-3</v>
          </cell>
          <cell r="HE51">
            <v>5.1853776143795383E-3</v>
          </cell>
          <cell r="HF51">
            <v>5.3566626221950298E-3</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1.8271431832107776E-2</v>
          </cell>
          <cell r="GW52">
            <v>1.7448093840143342E-2</v>
          </cell>
          <cell r="GX52">
            <v>1.881389762194341E-2</v>
          </cell>
          <cell r="GY52">
            <v>1.8151024734722299E-2</v>
          </cell>
          <cell r="GZ52">
            <v>1.7897259616591166E-2</v>
          </cell>
          <cell r="HA52">
            <v>1.8187478953938241E-2</v>
          </cell>
          <cell r="HB52">
            <v>1.7334523573978133E-2</v>
          </cell>
          <cell r="HC52">
            <v>1.7110664218329852E-2</v>
          </cell>
          <cell r="HD52">
            <v>1.7148113474009463E-2</v>
          </cell>
          <cell r="HE52">
            <v>1.6860880784343557E-2</v>
          </cell>
          <cell r="HF52">
            <v>1.8028401931792892E-2</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1.6436133083747029E-2</v>
          </cell>
          <cell r="GW53">
            <v>1.8389354698276739E-2</v>
          </cell>
          <cell r="GX53">
            <v>1.9482049291896564E-2</v>
          </cell>
          <cell r="GY53">
            <v>1.7472378901613128E-2</v>
          </cell>
          <cell r="GZ53">
            <v>1.8630704009640064E-2</v>
          </cell>
          <cell r="HA53">
            <v>1.8893849194085988E-2</v>
          </cell>
          <cell r="HB53">
            <v>1.7443771087342963E-2</v>
          </cell>
          <cell r="HC53">
            <v>1.8575837703292075E-2</v>
          </cell>
          <cell r="HD53">
            <v>2.6448171542186705E-2</v>
          </cell>
          <cell r="HE53">
            <v>3.2518660049068782E-2</v>
          </cell>
          <cell r="HF53">
            <v>4.0743070407565085E-2</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4.3546929332327622E-3</v>
          </cell>
          <cell r="GW54">
            <v>4.5655098767436453E-3</v>
          </cell>
          <cell r="GX54">
            <v>4.475301854649727E-3</v>
          </cell>
          <cell r="GY54">
            <v>4.6207976172116805E-3</v>
          </cell>
          <cell r="GZ54">
            <v>4.669798901591804E-3</v>
          </cell>
          <cell r="HA54">
            <v>4.7858291577258516E-3</v>
          </cell>
          <cell r="HB54">
            <v>4.6776692220971139E-3</v>
          </cell>
          <cell r="HC54">
            <v>4.6569934513052136E-3</v>
          </cell>
          <cell r="HD54">
            <v>4.7071441059738373E-3</v>
          </cell>
          <cell r="HE54">
            <v>4.5827219816843012E-3</v>
          </cell>
          <cell r="HF54">
            <v>4.7244597992399662E-3</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1.9624093919313079E-2</v>
          </cell>
          <cell r="GW55">
            <v>1.8216672272215462E-2</v>
          </cell>
          <cell r="GX55">
            <v>1.7729485548595436E-2</v>
          </cell>
          <cell r="GY55">
            <v>1.8644318277492244E-2</v>
          </cell>
          <cell r="GZ55">
            <v>1.9890199355380389E-2</v>
          </cell>
          <cell r="HA55">
            <v>1.7752611823655506E-2</v>
          </cell>
          <cell r="HB55">
            <v>1.7065353280694362E-2</v>
          </cell>
          <cell r="HC55">
            <v>1.7227621655141689E-2</v>
          </cell>
          <cell r="HD55">
            <v>2.1263341321545726E-2</v>
          </cell>
          <cell r="HE55">
            <v>1.7062644890271095E-2</v>
          </cell>
          <cell r="HF55">
            <v>1.7512051619691382E-2</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1.6885944719540191E-2</v>
          </cell>
          <cell r="GW56">
            <v>1.9470307979020607E-2</v>
          </cell>
          <cell r="GX56">
            <v>1.7493487667175733E-2</v>
          </cell>
          <cell r="GY56">
            <v>1.709890215616694E-2</v>
          </cell>
          <cell r="GZ56">
            <v>1.872128768020187E-2</v>
          </cell>
          <cell r="HA56">
            <v>1.750235896287089E-2</v>
          </cell>
          <cell r="HB56">
            <v>1.6295475273079729E-2</v>
          </cell>
          <cell r="HC56">
            <v>1.6576945531281417E-2</v>
          </cell>
          <cell r="HD56">
            <v>2.0817778535776155E-2</v>
          </cell>
          <cell r="HE56">
            <v>2.4594115076330914E-2</v>
          </cell>
          <cell r="HF56">
            <v>2.9416618992299304E-2</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4.3442944790250682E-3</v>
          </cell>
          <cell r="GW57">
            <v>4.5784921853448957E-3</v>
          </cell>
          <cell r="GX57">
            <v>4.4840909816863395E-3</v>
          </cell>
          <cell r="GY57">
            <v>4.5525346120871557E-3</v>
          </cell>
          <cell r="GZ57">
            <v>4.5491576679317358E-3</v>
          </cell>
          <cell r="HA57">
            <v>4.7112537525042519E-3</v>
          </cell>
          <cell r="HB57">
            <v>4.5835481701130831E-3</v>
          </cell>
          <cell r="HC57">
            <v>4.5519831728597637E-3</v>
          </cell>
          <cell r="HD57">
            <v>4.6160728839517162E-3</v>
          </cell>
          <cell r="HE57">
            <v>4.5145302907099172E-3</v>
          </cell>
          <cell r="HF57">
            <v>4.682369487015281E-3</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1.7697721912709019E-2</v>
          </cell>
          <cell r="GW58">
            <v>1.7710522677778506E-2</v>
          </cell>
          <cell r="GX58">
            <v>1.7478730424366873E-2</v>
          </cell>
          <cell r="GY58">
            <v>1.7392321717980552E-2</v>
          </cell>
          <cell r="GZ58">
            <v>1.753758626734192E-2</v>
          </cell>
          <cell r="HA58">
            <v>1.7335331431966639E-2</v>
          </cell>
          <cell r="HB58">
            <v>1.6737624673557772E-2</v>
          </cell>
          <cell r="HC58">
            <v>1.722505650316597E-2</v>
          </cell>
          <cell r="HD58">
            <v>1.6305141467429118E-2</v>
          </cell>
          <cell r="HE58">
            <v>1.6313797092830207E-2</v>
          </cell>
          <cell r="HF58">
            <v>1.7593350267976149E-2</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5.0299168156573426E-3</v>
          </cell>
          <cell r="GW59">
            <v>5.2943146056221302E-3</v>
          </cell>
          <cell r="GX59">
            <v>5.1957339021140303E-3</v>
          </cell>
          <cell r="GY59">
            <v>5.3036921214042465E-3</v>
          </cell>
          <cell r="GZ59">
            <v>5.2851996253084899E-3</v>
          </cell>
          <cell r="HA59">
            <v>5.4531720725328192E-3</v>
          </cell>
          <cell r="HB59">
            <v>5.309119570525711E-3</v>
          </cell>
          <cell r="HC59">
            <v>5.2803936549135067E-3</v>
          </cell>
          <cell r="HD59">
            <v>5.3587321296650892E-3</v>
          </cell>
          <cell r="HE59">
            <v>5.2398123327190849E-3</v>
          </cell>
          <cell r="HF59">
            <v>5.4391138460920807E-3</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14631.82</v>
          </cell>
          <cell r="GW62">
            <v>22403.72</v>
          </cell>
          <cell r="GX62">
            <v>31154.720000000001</v>
          </cell>
          <cell r="GY62">
            <v>39583.35</v>
          </cell>
          <cell r="GZ62">
            <v>47401.02</v>
          </cell>
          <cell r="HA62">
            <v>55689.069999999992</v>
          </cell>
          <cell r="HB62">
            <v>63694.19999999999</v>
          </cell>
          <cell r="HC62">
            <v>71744.169999999984</v>
          </cell>
          <cell r="HD62">
            <v>81342.669999999984</v>
          </cell>
          <cell r="HE62">
            <v>92394.279999999984</v>
          </cell>
          <cell r="HF62">
            <v>105576.14999999998</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1841641.64</v>
          </cell>
          <cell r="GW63">
            <v>2824704.84</v>
          </cell>
          <cell r="GX63">
            <v>3789675.9</v>
          </cell>
          <cell r="GY63">
            <v>4778158.32</v>
          </cell>
          <cell r="GZ63">
            <v>5762070.21</v>
          </cell>
          <cell r="HA63">
            <v>6779843.4500000002</v>
          </cell>
          <cell r="HB63">
            <v>7773188.7200000007</v>
          </cell>
          <cell r="HC63">
            <v>8765807.870000001</v>
          </cell>
          <cell r="HD63">
            <v>9777024.7600000016</v>
          </cell>
          <cell r="HE63">
            <v>10770359.380000001</v>
          </cell>
          <cell r="HF63">
            <v>11803226.300000001</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68730.28</v>
          </cell>
          <cell r="GW64">
            <v>103267.78</v>
          </cell>
          <cell r="GX64">
            <v>138694.16999999998</v>
          </cell>
          <cell r="GY64">
            <v>177473.75999999998</v>
          </cell>
          <cell r="GZ64">
            <v>213722.43999999997</v>
          </cell>
          <cell r="HA64">
            <v>249744.91999999998</v>
          </cell>
          <cell r="HB64">
            <v>285200.19</v>
          </cell>
          <cell r="HC64">
            <v>320359.51</v>
          </cell>
          <cell r="HD64">
            <v>356615.81</v>
          </cell>
          <cell r="HE64">
            <v>393128.06</v>
          </cell>
          <cell r="HF64">
            <v>432316.5</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4816.37</v>
          </cell>
          <cell r="GW65">
            <v>7599.09</v>
          </cell>
          <cell r="GX65">
            <v>10804.48</v>
          </cell>
          <cell r="GY65">
            <v>13634.8</v>
          </cell>
          <cell r="GZ65">
            <v>16311.73</v>
          </cell>
          <cell r="HA65">
            <v>19189.400000000001</v>
          </cell>
          <cell r="HB65">
            <v>21943.84</v>
          </cell>
          <cell r="HC65">
            <v>24772.799999999999</v>
          </cell>
          <cell r="HD65">
            <v>30970.489999999998</v>
          </cell>
          <cell r="HE65">
            <v>39843.899999999994</v>
          </cell>
          <cell r="HF65">
            <v>52093.799999999996</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762912.71</v>
          </cell>
          <cell r="GW66">
            <v>1163360.46</v>
          </cell>
          <cell r="GX66">
            <v>1562071.92</v>
          </cell>
          <cell r="GY66">
            <v>1971817.98</v>
          </cell>
          <cell r="GZ66">
            <v>2380950.8199999998</v>
          </cell>
          <cell r="HA66">
            <v>2814223.6999999997</v>
          </cell>
          <cell r="HB66">
            <v>3241119.34</v>
          </cell>
          <cell r="HC66">
            <v>3668067.1799999997</v>
          </cell>
          <cell r="HD66">
            <v>4098891.1199999996</v>
          </cell>
          <cell r="HE66">
            <v>4519540.8099999996</v>
          </cell>
          <cell r="HF66">
            <v>4956338.8099999996</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18170.300000000003</v>
          </cell>
          <cell r="GW67">
            <v>26772.450000000004</v>
          </cell>
          <cell r="GX67">
            <v>36209.800000000003</v>
          </cell>
          <cell r="GY67">
            <v>45485.94</v>
          </cell>
          <cell r="GZ67">
            <v>54798.41</v>
          </cell>
          <cell r="HA67">
            <v>64431.26</v>
          </cell>
          <cell r="HB67">
            <v>73779.33</v>
          </cell>
          <cell r="HC67">
            <v>83166.63</v>
          </cell>
          <cell r="HD67">
            <v>92735.450000000012</v>
          </cell>
          <cell r="HE67">
            <v>102305.33000000002</v>
          </cell>
          <cell r="HF67">
            <v>112710.40000000002</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6041.4400000000005</v>
          </cell>
          <cell r="GW68">
            <v>9359.48</v>
          </cell>
          <cell r="GX68">
            <v>12939.32</v>
          </cell>
          <cell r="GY68">
            <v>16212.43</v>
          </cell>
          <cell r="GZ68">
            <v>19763.510000000002</v>
          </cell>
          <cell r="HA68">
            <v>23431.840000000004</v>
          </cell>
          <cell r="HB68">
            <v>26882.620000000003</v>
          </cell>
          <cell r="HC68">
            <v>30621.450000000004</v>
          </cell>
          <cell r="HD68">
            <v>36043.660000000003</v>
          </cell>
          <cell r="HE68">
            <v>42886.720000000001</v>
          </cell>
          <cell r="HF68">
            <v>51739.29</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922349.85</v>
          </cell>
          <cell r="GW69">
            <v>1405087.7</v>
          </cell>
          <cell r="GX69">
            <v>1880447.73</v>
          </cell>
          <cell r="GY69">
            <v>2373458.65</v>
          </cell>
          <cell r="GZ69">
            <v>2873999.9699999997</v>
          </cell>
          <cell r="HA69">
            <v>3389373.7199999997</v>
          </cell>
          <cell r="HB69">
            <v>3895510.75</v>
          </cell>
          <cell r="HC69">
            <v>4401767.68</v>
          </cell>
          <cell r="HD69">
            <v>4915859.46</v>
          </cell>
          <cell r="HE69">
            <v>5418718.3899999997</v>
          </cell>
          <cell r="HF69">
            <v>5939505.8499999996</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29102.25</v>
          </cell>
          <cell r="GW70">
            <v>42907.76</v>
          </cell>
          <cell r="GX70">
            <v>56588.82</v>
          </cell>
          <cell r="GY70">
            <v>71230.89</v>
          </cell>
          <cell r="GZ70">
            <v>87142.63</v>
          </cell>
          <cell r="HA70">
            <v>101626.82</v>
          </cell>
          <cell r="HB70">
            <v>115797.46</v>
          </cell>
          <cell r="HC70">
            <v>130346.97</v>
          </cell>
          <cell r="HD70">
            <v>148614.20000000001</v>
          </cell>
          <cell r="HE70">
            <v>163584.32000000001</v>
          </cell>
          <cell r="HF70">
            <v>179210.89</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10310.459999999999</v>
          </cell>
          <cell r="GW71">
            <v>16288.099999999999</v>
          </cell>
          <cell r="GX71">
            <v>21763.399999999998</v>
          </cell>
          <cell r="GY71">
            <v>27208.82</v>
          </cell>
          <cell r="GZ71">
            <v>33272.86</v>
          </cell>
          <cell r="HA71">
            <v>39048.21</v>
          </cell>
          <cell r="HB71">
            <v>44519.43</v>
          </cell>
          <cell r="HC71">
            <v>50175.85</v>
          </cell>
          <cell r="HD71">
            <v>57397.09</v>
          </cell>
          <cell r="HE71">
            <v>66105.86</v>
          </cell>
          <cell r="HF71">
            <v>76778.460000000006</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1503712.92</v>
          </cell>
          <cell r="GW72">
            <v>2296022.4299999997</v>
          </cell>
          <cell r="GX72">
            <v>3075548.57</v>
          </cell>
          <cell r="GY72">
            <v>3870521.9499999997</v>
          </cell>
          <cell r="GZ72">
            <v>4668522.0999999996</v>
          </cell>
          <cell r="HA72">
            <v>5498716.2599999998</v>
          </cell>
          <cell r="HB72">
            <v>6310212</v>
          </cell>
          <cell r="HC72">
            <v>7119813.2199999997</v>
          </cell>
          <cell r="HD72">
            <v>7944550.4100000001</v>
          </cell>
          <cell r="HE72">
            <v>8754868.6500000004</v>
          </cell>
          <cell r="HF72">
            <v>9599106.75</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57781.380000000005</v>
          </cell>
          <cell r="GW73">
            <v>86315.37000000001</v>
          </cell>
          <cell r="GX73">
            <v>114974.65000000001</v>
          </cell>
          <cell r="GY73">
            <v>143990.70000000001</v>
          </cell>
          <cell r="GZ73">
            <v>173757.97</v>
          </cell>
          <cell r="HA73">
            <v>203697.97</v>
          </cell>
          <cell r="HB73">
            <v>233106.79</v>
          </cell>
          <cell r="HC73">
            <v>263878.62</v>
          </cell>
          <cell r="HD73">
            <v>293508.8</v>
          </cell>
          <cell r="HE73">
            <v>323638.08999999997</v>
          </cell>
          <cell r="HF73">
            <v>356660.61</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5240201.42</v>
          </cell>
          <cell r="GW74">
            <v>8004089.1799999988</v>
          </cell>
          <cell r="GX74">
            <v>10730873.48</v>
          </cell>
          <cell r="GY74">
            <v>13528777.589999998</v>
          </cell>
          <cell r="GZ74">
            <v>16331713.67</v>
          </cell>
          <cell r="HA74">
            <v>19239016.619999997</v>
          </cell>
          <cell r="HB74">
            <v>22084954.670000002</v>
          </cell>
          <cell r="HC74">
            <v>24930521.949999999</v>
          </cell>
          <cell r="HD74">
            <v>27833553.920000002</v>
          </cell>
          <cell r="HE74">
            <v>30687373.790000003</v>
          </cell>
          <cell r="HF74">
            <v>33665263.810000002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23197.98</v>
          </cell>
          <cell r="GW77">
            <v>22403.72</v>
          </cell>
          <cell r="GX77">
            <v>23832.080000000002</v>
          </cell>
          <cell r="GY77">
            <v>24951.53</v>
          </cell>
          <cell r="GZ77">
            <v>24997.299999999996</v>
          </cell>
          <cell r="HA77">
            <v>24534.35</v>
          </cell>
          <cell r="HB77">
            <v>24110.85</v>
          </cell>
          <cell r="HC77">
            <v>24343.15</v>
          </cell>
          <cell r="HD77">
            <v>25653.599999999999</v>
          </cell>
          <cell r="HE77">
            <v>28700.080000000002</v>
          </cell>
          <cell r="HF77">
            <v>33831.980000000003</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2799293.8</v>
          </cell>
          <cell r="GW78">
            <v>2824704.84</v>
          </cell>
          <cell r="GX78">
            <v>2871494.45</v>
          </cell>
          <cell r="GY78">
            <v>2936516.68</v>
          </cell>
          <cell r="GZ78">
            <v>2937365.37</v>
          </cell>
          <cell r="HA78">
            <v>2990167.55</v>
          </cell>
          <cell r="HB78">
            <v>2995030.4</v>
          </cell>
          <cell r="HC78">
            <v>3003737.66</v>
          </cell>
          <cell r="HD78">
            <v>2997181.31</v>
          </cell>
          <cell r="HE78">
            <v>2997170.66</v>
          </cell>
          <cell r="HF78">
            <v>3037418.43</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103448.98</v>
          </cell>
          <cell r="GW79">
            <v>103267.78</v>
          </cell>
          <cell r="GX79">
            <v>103640.17</v>
          </cell>
          <cell r="GY79">
            <v>108743.48</v>
          </cell>
          <cell r="GZ79">
            <v>110454.66</v>
          </cell>
          <cell r="HA79">
            <v>111050.75</v>
          </cell>
          <cell r="HB79">
            <v>107726.43</v>
          </cell>
          <cell r="HC79">
            <v>106637.07</v>
          </cell>
          <cell r="HD79">
            <v>106870.89</v>
          </cell>
          <cell r="HE79">
            <v>107927.87</v>
          </cell>
          <cell r="HF79">
            <v>111956.99</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10638.32</v>
          </cell>
          <cell r="GW80">
            <v>7599.09</v>
          </cell>
          <cell r="GX80">
            <v>8387.15</v>
          </cell>
          <cell r="GY80">
            <v>8818.43</v>
          </cell>
          <cell r="GZ80">
            <v>8712.64</v>
          </cell>
          <cell r="HA80">
            <v>8384.92</v>
          </cell>
          <cell r="HB80">
            <v>8309.0400000000009</v>
          </cell>
          <cell r="HC80">
            <v>8461.07</v>
          </cell>
          <cell r="HD80">
            <v>11781.09</v>
          </cell>
          <cell r="HE80">
            <v>17900.059999999998</v>
          </cell>
          <cell r="HF80">
            <v>27321</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1376412.33</v>
          </cell>
          <cell r="GW81">
            <v>1163360.46</v>
          </cell>
          <cell r="GX81">
            <v>1178586.27</v>
          </cell>
          <cell r="GY81">
            <v>1208905.27</v>
          </cell>
          <cell r="GZ81">
            <v>1217590.3600000001</v>
          </cell>
          <cell r="HA81">
            <v>1252151.78</v>
          </cell>
          <cell r="HB81">
            <v>1269301.3599999999</v>
          </cell>
          <cell r="HC81">
            <v>1287116.3600000001</v>
          </cell>
          <cell r="HD81">
            <v>1284667.42</v>
          </cell>
          <cell r="HE81">
            <v>1278421.47</v>
          </cell>
          <cell r="HF81">
            <v>1288271.6299999999</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32387.88</v>
          </cell>
          <cell r="GW82">
            <v>26772.450000000004</v>
          </cell>
          <cell r="GX82">
            <v>26885.93</v>
          </cell>
          <cell r="GY82">
            <v>27315.64</v>
          </cell>
          <cell r="GZ82">
            <v>28025.96</v>
          </cell>
          <cell r="HA82">
            <v>28221.46</v>
          </cell>
          <cell r="HB82">
            <v>28293.39</v>
          </cell>
          <cell r="HC82">
            <v>28368.219999999998</v>
          </cell>
          <cell r="HD82">
            <v>28304.19</v>
          </cell>
          <cell r="HE82">
            <v>28526</v>
          </cell>
          <cell r="HF82">
            <v>29543.769999999997</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10682.94</v>
          </cell>
          <cell r="GW83">
            <v>9359.48</v>
          </cell>
          <cell r="GX83">
            <v>9815.5400000000009</v>
          </cell>
          <cell r="GY83">
            <v>10170.99</v>
          </cell>
          <cell r="GZ83">
            <v>10404.030000000001</v>
          </cell>
          <cell r="HA83">
            <v>10492.52</v>
          </cell>
          <cell r="HB83">
            <v>10670.19</v>
          </cell>
          <cell r="HC83">
            <v>10857.94</v>
          </cell>
          <cell r="HD83">
            <v>12611.82</v>
          </cell>
          <cell r="HE83">
            <v>16004.100000000002</v>
          </cell>
          <cell r="HF83">
            <v>21117.84</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1664944.26</v>
          </cell>
          <cell r="GW84">
            <v>1405087.7</v>
          </cell>
          <cell r="GX84">
            <v>1416548.42</v>
          </cell>
          <cell r="GY84">
            <v>1451108.8</v>
          </cell>
          <cell r="GZ84">
            <v>1468912.27</v>
          </cell>
          <cell r="HA84">
            <v>1508925.99</v>
          </cell>
          <cell r="HB84">
            <v>1522052.1</v>
          </cell>
          <cell r="HC84">
            <v>1527767.71</v>
          </cell>
          <cell r="HD84">
            <v>1526485.74</v>
          </cell>
          <cell r="HE84">
            <v>1523207.64</v>
          </cell>
          <cell r="HF84">
            <v>1537738.17</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51857.18</v>
          </cell>
          <cell r="GW85">
            <v>42907.76</v>
          </cell>
          <cell r="GX85">
            <v>42072.46</v>
          </cell>
          <cell r="GY85">
            <v>42128.639999999999</v>
          </cell>
          <cell r="GZ85">
            <v>44234.869999999995</v>
          </cell>
          <cell r="HA85">
            <v>45038</v>
          </cell>
          <cell r="HB85">
            <v>44566.57</v>
          </cell>
          <cell r="HC85">
            <v>43204.340000000004</v>
          </cell>
          <cell r="HD85">
            <v>46987.380000000005</v>
          </cell>
          <cell r="HE85">
            <v>47786.86</v>
          </cell>
          <cell r="HF85">
            <v>48863.92</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18287.68</v>
          </cell>
          <cell r="GW86">
            <v>16288.099999999999</v>
          </cell>
          <cell r="GX86">
            <v>16551.060000000001</v>
          </cell>
          <cell r="GY86">
            <v>16898.36</v>
          </cell>
          <cell r="GZ86">
            <v>16984.760000000002</v>
          </cell>
          <cell r="HA86">
            <v>17284.809999999998</v>
          </cell>
          <cell r="HB86">
            <v>17310.61</v>
          </cell>
          <cell r="HC86">
            <v>16902.989999999998</v>
          </cell>
          <cell r="HD86">
            <v>18348.879999999997</v>
          </cell>
          <cell r="HE86">
            <v>21586.43</v>
          </cell>
          <cell r="HF86">
            <v>26602.61</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2715821.42</v>
          </cell>
          <cell r="GW87">
            <v>2296022.4299999997</v>
          </cell>
          <cell r="GX87">
            <v>2320365.34</v>
          </cell>
          <cell r="GY87">
            <v>2366809.0299999998</v>
          </cell>
          <cell r="GZ87">
            <v>2372499.67</v>
          </cell>
          <cell r="HA87">
            <v>2423167.69</v>
          </cell>
          <cell r="HB87">
            <v>2439690.0499999998</v>
          </cell>
          <cell r="HC87">
            <v>2451291.12</v>
          </cell>
          <cell r="HD87">
            <v>2445834.15</v>
          </cell>
          <cell r="HE87">
            <v>2444656.65</v>
          </cell>
          <cell r="HF87">
            <v>2479293.5299999998</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103386.34000000001</v>
          </cell>
          <cell r="GW88">
            <v>86315.37000000001</v>
          </cell>
          <cell r="GX88">
            <v>85210.790000000008</v>
          </cell>
          <cell r="GY88">
            <v>86209.32</v>
          </cell>
          <cell r="GZ88">
            <v>87442.6</v>
          </cell>
          <cell r="HA88">
            <v>88723.32</v>
          </cell>
          <cell r="HB88">
            <v>89116.09</v>
          </cell>
          <cell r="HC88">
            <v>90120.65</v>
          </cell>
          <cell r="HD88">
            <v>89810.83</v>
          </cell>
          <cell r="HE88">
            <v>90531.3</v>
          </cell>
          <cell r="HF88">
            <v>92781.989999999991</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8910359.1099999994</v>
          </cell>
          <cell r="GW89">
            <v>8004089.1799999997</v>
          </cell>
          <cell r="GX89">
            <v>8103389.6600000001</v>
          </cell>
          <cell r="GY89">
            <v>8288576.1699999999</v>
          </cell>
          <cell r="GZ89">
            <v>8327624.4900000002</v>
          </cell>
          <cell r="HA89">
            <v>8508143.1400000006</v>
          </cell>
          <cell r="HB89">
            <v>8556177.0800000019</v>
          </cell>
          <cell r="HC89">
            <v>8598808.2800000012</v>
          </cell>
          <cell r="HD89">
            <v>8594537.3000000007</v>
          </cell>
          <cell r="HE89">
            <v>8602419.120000001</v>
          </cell>
          <cell r="HF89">
            <v>8734741.8599999994</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7.3091800000000005</v>
          </cell>
          <cell r="GW92">
            <v>7.7718999999999996</v>
          </cell>
          <cell r="GX92">
            <v>8.7509999999999994</v>
          </cell>
          <cell r="GY92">
            <v>8.4286300000000001</v>
          </cell>
          <cell r="GZ92">
            <v>7.8176699999999997</v>
          </cell>
          <cell r="HA92">
            <v>8.2880500000000001</v>
          </cell>
          <cell r="HB92">
            <v>8.0051299999999994</v>
          </cell>
          <cell r="HC92">
            <v>8.0499700000000001</v>
          </cell>
          <cell r="HD92">
            <v>9.5984999999999996</v>
          </cell>
          <cell r="HE92">
            <v>11.05161</v>
          </cell>
          <cell r="HF92">
            <v>13.18187</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923.4601899999999</v>
          </cell>
          <cell r="GW93">
            <v>983.06319999999994</v>
          </cell>
          <cell r="GX93">
            <v>964.97106000000008</v>
          </cell>
          <cell r="GY93">
            <v>988.48242000000005</v>
          </cell>
          <cell r="GZ93">
            <v>983.91188999999997</v>
          </cell>
          <cell r="HA93">
            <v>1017.77324</v>
          </cell>
          <cell r="HB93">
            <v>993.34527000000003</v>
          </cell>
          <cell r="HC93">
            <v>992.61914999999999</v>
          </cell>
          <cell r="HD93">
            <v>1011.21689</v>
          </cell>
          <cell r="HE93">
            <v>993.33461999999997</v>
          </cell>
          <cell r="HF93">
            <v>1032.8669199999999</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33.676279999999998</v>
          </cell>
          <cell r="GW94">
            <v>34.537500000000001</v>
          </cell>
          <cell r="GX94">
            <v>35.426389999999998</v>
          </cell>
          <cell r="GY94">
            <v>38.779589999999999</v>
          </cell>
          <cell r="GZ94">
            <v>36.24868</v>
          </cell>
          <cell r="HA94">
            <v>36.022480000000002</v>
          </cell>
          <cell r="HB94">
            <v>35.455269999999999</v>
          </cell>
          <cell r="HC94">
            <v>35.159320000000001</v>
          </cell>
          <cell r="HD94">
            <v>36.256300000000003</v>
          </cell>
          <cell r="HE94">
            <v>36.512250000000002</v>
          </cell>
          <cell r="HF94">
            <v>39.18844</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2.3990399999999998</v>
          </cell>
          <cell r="GW95">
            <v>2.7827199999999999</v>
          </cell>
          <cell r="GX95">
            <v>3.20539</v>
          </cell>
          <cell r="GY95">
            <v>2.8303199999999999</v>
          </cell>
          <cell r="GZ95">
            <v>2.67693</v>
          </cell>
          <cell r="HA95">
            <v>2.8776700000000002</v>
          </cell>
          <cell r="HB95">
            <v>2.7544400000000002</v>
          </cell>
          <cell r="HC95">
            <v>2.8289599999999999</v>
          </cell>
          <cell r="HD95">
            <v>6.1976899999999997</v>
          </cell>
          <cell r="HE95">
            <v>8.8734099999999998</v>
          </cell>
          <cell r="HF95">
            <v>12.2499</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379.42705999999998</v>
          </cell>
          <cell r="GW96">
            <v>400.44774999999998</v>
          </cell>
          <cell r="GX96">
            <v>398.71146000000005</v>
          </cell>
          <cell r="GY96">
            <v>409.74606</v>
          </cell>
          <cell r="GZ96">
            <v>409.13284000000004</v>
          </cell>
          <cell r="HA96">
            <v>433.27287999999999</v>
          </cell>
          <cell r="HB96">
            <v>426.89564000000001</v>
          </cell>
          <cell r="HC96">
            <v>426.94784000000004</v>
          </cell>
          <cell r="HD96">
            <v>430.82393999999999</v>
          </cell>
          <cell r="HE96">
            <v>420.64969000000002</v>
          </cell>
          <cell r="HF96">
            <v>436.798</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8.8464299999999998</v>
          </cell>
          <cell r="GW97">
            <v>8.60215</v>
          </cell>
          <cell r="GX97">
            <v>9.4373500000000003</v>
          </cell>
          <cell r="GY97">
            <v>9.2761399999999998</v>
          </cell>
          <cell r="GZ97">
            <v>9.3124699999999994</v>
          </cell>
          <cell r="HA97">
            <v>9.6328500000000012</v>
          </cell>
          <cell r="HB97">
            <v>9.3480699999999999</v>
          </cell>
          <cell r="HC97">
            <v>9.3872999999999998</v>
          </cell>
          <cell r="HD97">
            <v>9.5688200000000005</v>
          </cell>
          <cell r="HE97">
            <v>9.5698799999999995</v>
          </cell>
          <cell r="HF97">
            <v>10.40507</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2.9176599999999997</v>
          </cell>
          <cell r="GW98">
            <v>3.3180399999999999</v>
          </cell>
          <cell r="GX98">
            <v>3.5798400000000004</v>
          </cell>
          <cell r="GY98">
            <v>3.27311</v>
          </cell>
          <cell r="GZ98">
            <v>3.5510799999999998</v>
          </cell>
          <cell r="HA98">
            <v>3.6683300000000001</v>
          </cell>
          <cell r="HB98">
            <v>3.4507800000000004</v>
          </cell>
          <cell r="HC98">
            <v>3.7388300000000001</v>
          </cell>
          <cell r="HD98">
            <v>5.4222099999999998</v>
          </cell>
          <cell r="HE98">
            <v>6.8430600000000004</v>
          </cell>
          <cell r="HF98">
            <v>8.8525700000000001</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458.45053999999999</v>
          </cell>
          <cell r="GW99">
            <v>482.73784999999998</v>
          </cell>
          <cell r="GX99">
            <v>475.36003000000005</v>
          </cell>
          <cell r="GY99">
            <v>493.01092</v>
          </cell>
          <cell r="GZ99">
            <v>500.54131999999998</v>
          </cell>
          <cell r="HA99">
            <v>515.37374999999997</v>
          </cell>
          <cell r="HB99">
            <v>506.13703000000004</v>
          </cell>
          <cell r="HC99">
            <v>506.25693000000001</v>
          </cell>
          <cell r="HD99">
            <v>514.09177999999997</v>
          </cell>
          <cell r="HE99">
            <v>502.85892999999999</v>
          </cell>
          <cell r="HF99">
            <v>520.78746000000001</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14.585889999999999</v>
          </cell>
          <cell r="GW100">
            <v>13.80551</v>
          </cell>
          <cell r="GX100">
            <v>13.681059999999999</v>
          </cell>
          <cell r="GY100">
            <v>14.64207</v>
          </cell>
          <cell r="GZ100">
            <v>15.91174</v>
          </cell>
          <cell r="HA100">
            <v>14.48419</v>
          </cell>
          <cell r="HB100">
            <v>14.170639999999999</v>
          </cell>
          <cell r="HC100">
            <v>14.54951</v>
          </cell>
          <cell r="HD100">
            <v>18.267229999999998</v>
          </cell>
          <cell r="HE100">
            <v>14.970120000000001</v>
          </cell>
          <cell r="HF100">
            <v>15.626569999999999</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5.0981199999999998</v>
          </cell>
          <cell r="GW101">
            <v>5.9776400000000001</v>
          </cell>
          <cell r="GX101">
            <v>5.4752999999999998</v>
          </cell>
          <cell r="GY101">
            <v>5.4454200000000004</v>
          </cell>
          <cell r="GZ101">
            <v>6.0640400000000003</v>
          </cell>
          <cell r="HA101">
            <v>5.7753500000000004</v>
          </cell>
          <cell r="HB101">
            <v>5.4712200000000006</v>
          </cell>
          <cell r="HC101">
            <v>5.6564199999999998</v>
          </cell>
          <cell r="HD101">
            <v>7.2212399999999999</v>
          </cell>
          <cell r="HE101">
            <v>8.7087700000000012</v>
          </cell>
          <cell r="HF101">
            <v>10.672600000000001</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748.52968999999996</v>
          </cell>
          <cell r="GW102">
            <v>792.30951000000005</v>
          </cell>
          <cell r="GX102">
            <v>779.52614000000005</v>
          </cell>
          <cell r="GY102">
            <v>794.97338000000002</v>
          </cell>
          <cell r="GZ102">
            <v>798.00015000000008</v>
          </cell>
          <cell r="HA102">
            <v>830.19416000000001</v>
          </cell>
          <cell r="HB102">
            <v>811.49573999999996</v>
          </cell>
          <cell r="HC102">
            <v>809.60122000000001</v>
          </cell>
          <cell r="HD102">
            <v>824.73718999999994</v>
          </cell>
          <cell r="HE102">
            <v>810.31823999999995</v>
          </cell>
          <cell r="HF102">
            <v>844.23810000000003</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28.017520000000001</v>
          </cell>
          <cell r="GW103">
            <v>28.533990000000003</v>
          </cell>
          <cell r="GX103">
            <v>28.659279999999999</v>
          </cell>
          <cell r="GY103">
            <v>29.01605</v>
          </cell>
          <cell r="GZ103">
            <v>29.76727</v>
          </cell>
          <cell r="HA103">
            <v>29.94</v>
          </cell>
          <cell r="HB103">
            <v>29.408819999999999</v>
          </cell>
          <cell r="HC103">
            <v>30.771830000000001</v>
          </cell>
          <cell r="HD103">
            <v>29.630179999999999</v>
          </cell>
          <cell r="HE103">
            <v>30.129290000000001</v>
          </cell>
          <cell r="HF103">
            <v>33.02252</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v>2612.7175999999999</v>
          </cell>
          <cell r="GW104">
            <v>2763.8877599999996</v>
          </cell>
          <cell r="GX104">
            <v>2726.7843000000003</v>
          </cell>
          <cell r="GY104">
            <v>2797.9041099999999</v>
          </cell>
          <cell r="GZ104">
            <v>2802.9360800000004</v>
          </cell>
          <cell r="HA104">
            <v>2907.3029500000002</v>
          </cell>
          <cell r="HB104">
            <v>2845.9380499999997</v>
          </cell>
          <cell r="HC104">
            <v>2845.5672800000002</v>
          </cell>
          <cell r="HD104">
            <v>2903.03197</v>
          </cell>
          <cell r="HE104">
            <v>2853.8198700000003</v>
          </cell>
          <cell r="HF104">
            <v>2977.8900199999998</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59.339999999999996</v>
          </cell>
          <cell r="GW14">
            <v>45.73</v>
          </cell>
          <cell r="GX14">
            <v>45.6</v>
          </cell>
          <cell r="GY14">
            <v>35.36</v>
          </cell>
          <cell r="GZ14">
            <v>188.64000000000001</v>
          </cell>
          <cell r="HA14">
            <v>5182.6500000000005</v>
          </cell>
          <cell r="HB14">
            <v>29.39</v>
          </cell>
          <cell r="HC14">
            <v>38.869999999999997</v>
          </cell>
          <cell r="HD14">
            <v>100.98</v>
          </cell>
          <cell r="HE14">
            <v>87.449999999999989</v>
          </cell>
          <cell r="HF14">
            <v>321.12999999999994</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e">
            <v>#DIV/0!</v>
          </cell>
          <cell r="GW17" t="e">
            <v>#DIV/0!</v>
          </cell>
          <cell r="GX17" t="e">
            <v>#DIV/0!</v>
          </cell>
          <cell r="GY17" t="e">
            <v>#DIV/0!</v>
          </cell>
          <cell r="GZ17" t="e">
            <v>#DIV/0!</v>
          </cell>
          <cell r="HA17" t="e">
            <v>#DIV/0!</v>
          </cell>
          <cell r="HB17" t="e">
            <v>#DIV/0!</v>
          </cell>
          <cell r="HC17" t="e">
            <v>#DIV/0!</v>
          </cell>
          <cell r="HD17" t="e">
            <v>#DIV/0!</v>
          </cell>
          <cell r="HE17">
            <v>-0.96062992125984248</v>
          </cell>
          <cell r="HF17">
            <v>100.8</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-7.6394194041251584E-4</v>
          </cell>
          <cell r="GW18">
            <v>-0.70948012232415902</v>
          </cell>
          <cell r="GX18">
            <v>2.0184210526315791</v>
          </cell>
          <cell r="GY18">
            <v>0.74193548387096775</v>
          </cell>
          <cell r="GZ18">
            <v>3.9954954954954953</v>
          </cell>
          <cell r="HA18">
            <v>39.932571886584512</v>
          </cell>
          <cell r="HB18">
            <v>-0.99835515043519973</v>
          </cell>
          <cell r="HC18">
            <v>-0.46279761904761907</v>
          </cell>
          <cell r="HD18">
            <v>2.1440443213296398</v>
          </cell>
          <cell r="HE18">
            <v>2.5348017621145371</v>
          </cell>
          <cell r="HF18">
            <v>5.2136091724825526</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e">
            <v>#DIV/0!</v>
          </cell>
          <cell r="GW19" t="e">
            <v>#DIV/0!</v>
          </cell>
          <cell r="GX19" t="e">
            <v>#DIV/0!</v>
          </cell>
          <cell r="GY19" t="e">
            <v>#DIV/0!</v>
          </cell>
          <cell r="GZ19" t="e">
            <v>#DIV/0!</v>
          </cell>
          <cell r="HA19" t="e">
            <v>#DIV/0!</v>
          </cell>
          <cell r="HB19" t="e">
            <v>#DIV/0!</v>
          </cell>
          <cell r="HC19" t="e">
            <v>#DIV/0!</v>
          </cell>
          <cell r="HD19" t="e">
            <v>#DIV/0!</v>
          </cell>
          <cell r="HE19" t="e">
            <v>#DIV/0!</v>
          </cell>
          <cell r="HF19" t="e">
            <v>#DIV/0!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v>-0.38114754098360659</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-0.67649013959672066</v>
          </cell>
          <cell r="GW21">
            <v>-0.51643835616438349</v>
          </cell>
          <cell r="GX21">
            <v>-7.2237960339943341E-2</v>
          </cell>
          <cell r="GY21">
            <v>-1</v>
          </cell>
          <cell r="GZ21" t="e">
            <v>#DIV/0!</v>
          </cell>
          <cell r="HA21" t="e">
            <v>#DIV/0!</v>
          </cell>
          <cell r="HB21" t="e">
            <v>#DIV/0!</v>
          </cell>
          <cell r="HC21">
            <v>-1</v>
          </cell>
          <cell r="HD21" t="e">
            <v>#DIV/0!</v>
          </cell>
          <cell r="HE21">
            <v>-0.94785660566558039</v>
          </cell>
          <cell r="HF21">
            <v>2.4206730769230771</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e">
            <v>#DIV/0!</v>
          </cell>
          <cell r="GW22" t="e">
            <v>#DIV/0!</v>
          </cell>
          <cell r="GX22" t="e">
            <v>#DIV/0!</v>
          </cell>
          <cell r="GY22" t="e">
            <v>#DIV/0!</v>
          </cell>
          <cell r="GZ22" t="e">
            <v>#DIV/0!</v>
          </cell>
          <cell r="HA22" t="e">
            <v>#DIV/0!</v>
          </cell>
          <cell r="HB22" t="e">
            <v>#DIV/0!</v>
          </cell>
          <cell r="HC22" t="e">
            <v>#DIV/0!</v>
          </cell>
          <cell r="HD22" t="e">
            <v>#DIV/0!</v>
          </cell>
          <cell r="HE22" t="e">
            <v>#DIV/0!</v>
          </cell>
          <cell r="HF22" t="e">
            <v>#DIV/0!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e">
            <v>#DIV/0!</v>
          </cell>
          <cell r="GW23" t="e">
            <v>#DIV/0!</v>
          </cell>
          <cell r="GX23" t="e">
            <v>#DIV/0!</v>
          </cell>
          <cell r="GY23" t="e">
            <v>#DIV/0!</v>
          </cell>
          <cell r="GZ23">
            <v>11.862348178137651</v>
          </cell>
          <cell r="HA23">
            <v>-1</v>
          </cell>
          <cell r="HB23" t="e">
            <v>#DIV/0!</v>
          </cell>
          <cell r="HC23" t="e">
            <v>#DIV/0!</v>
          </cell>
          <cell r="HD23" t="e">
            <v>#DIV/0!</v>
          </cell>
          <cell r="HE23" t="e">
            <v>#DIV/0!</v>
          </cell>
          <cell r="HF23" t="e">
            <v>#DIV/0!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1.9025710419485793</v>
          </cell>
          <cell r="GW24">
            <v>9.1375291375291434E-2</v>
          </cell>
          <cell r="GX24">
            <v>-6.8774028193079872E-2</v>
          </cell>
          <cell r="GY24">
            <v>-1</v>
          </cell>
          <cell r="GZ24" t="e">
            <v>#DIV/0!</v>
          </cell>
          <cell r="HA24">
            <v>-0.3970588235294118</v>
          </cell>
          <cell r="HB24">
            <v>-0.47735191637630658</v>
          </cell>
          <cell r="HC24">
            <v>-1</v>
          </cell>
          <cell r="HD24" t="e">
            <v>#DIV/0!</v>
          </cell>
          <cell r="HE24" t="e">
            <v>#DIV/0!</v>
          </cell>
          <cell r="HF24" t="e">
            <v>#DIV/0!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e">
            <v>#DIV/0!</v>
          </cell>
          <cell r="GW25" t="e">
            <v>#DIV/0!</v>
          </cell>
          <cell r="GX25" t="e">
            <v>#DIV/0!</v>
          </cell>
          <cell r="GY25" t="e">
            <v>#DIV/0!</v>
          </cell>
          <cell r="GZ25" t="e">
            <v>#DIV/0!</v>
          </cell>
          <cell r="HA25" t="e">
            <v>#DIV/0!</v>
          </cell>
          <cell r="HB25" t="e">
            <v>#DIV/0!</v>
          </cell>
          <cell r="HC25" t="e">
            <v>#DIV/0!</v>
          </cell>
          <cell r="HD25" t="e">
            <v>#DIV/0!</v>
          </cell>
          <cell r="HE25" t="e">
            <v>#DIV/0!</v>
          </cell>
          <cell r="HF25" t="e">
            <v>#DIV/0!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t="e">
            <v>#DIV/0!</v>
          </cell>
          <cell r="GY26" t="e">
            <v>#DIV/0!</v>
          </cell>
          <cell r="GZ26" t="e">
            <v>#DIV/0!</v>
          </cell>
          <cell r="HA26" t="e">
            <v>#DIV/0!</v>
          </cell>
          <cell r="HB26">
            <v>-1</v>
          </cell>
          <cell r="HC26" t="e">
            <v>#DIV/0!</v>
          </cell>
          <cell r="HD26" t="e">
            <v>#DIV/0!</v>
          </cell>
          <cell r="HE26" t="e">
            <v>#DIV/0!</v>
          </cell>
          <cell r="HF26">
            <v>-0.99523809523809526</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-0.16516762060506951</v>
          </cell>
          <cell r="GW27">
            <v>0.12242899118511263</v>
          </cell>
          <cell r="GX27">
            <v>-0.49563699825479934</v>
          </cell>
          <cell r="GY27">
            <v>1.2335640138408306</v>
          </cell>
          <cell r="GZ27">
            <v>2.313710302091402</v>
          </cell>
          <cell r="HA27">
            <v>11.813931743805515</v>
          </cell>
          <cell r="HB27">
            <v>-1</v>
          </cell>
          <cell r="HC27" t="e">
            <v>#DIV/0!</v>
          </cell>
          <cell r="HD27">
            <v>-0.75666477595008508</v>
          </cell>
          <cell r="HE27">
            <v>-0.21445221445221441</v>
          </cell>
          <cell r="HF27">
            <v>4.2700296735905043</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e">
            <v>#DIV/0!</v>
          </cell>
          <cell r="GW28" t="e">
            <v>#DIV/0!</v>
          </cell>
          <cell r="GX28" t="e">
            <v>#DIV/0!</v>
          </cell>
          <cell r="GY28" t="e">
            <v>#DIV/0!</v>
          </cell>
          <cell r="GZ28" t="e">
            <v>#DIV/0!</v>
          </cell>
          <cell r="HA28" t="e">
            <v>#DIV/0!</v>
          </cell>
          <cell r="HB28" t="e">
            <v>#DIV/0!</v>
          </cell>
          <cell r="HC28" t="e">
            <v>#DIV/0!</v>
          </cell>
          <cell r="HD28" t="e">
            <v>#DIV/0!</v>
          </cell>
          <cell r="HE28" t="e">
            <v>#DIV/0!</v>
          </cell>
          <cell r="HF28" t="e">
            <v>#DIV/0!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-0.23766700924974316</v>
          </cell>
          <cell r="GW29">
            <v>-0.2293562521065049</v>
          </cell>
          <cell r="GX29">
            <v>-2.8427727968509675E-3</v>
          </cell>
          <cell r="GY29">
            <v>-0.22456140350877196</v>
          </cell>
          <cell r="GZ29">
            <v>4.3348416289592766</v>
          </cell>
          <cell r="HA29">
            <v>26.473759541984734</v>
          </cell>
          <cell r="HB29">
            <v>-0.99432915593374049</v>
          </cell>
          <cell r="HC29">
            <v>0.32255869343314036</v>
          </cell>
          <cell r="HD29">
            <v>1.5978904039104709</v>
          </cell>
          <cell r="HE29">
            <v>-0.13398692810457535</v>
          </cell>
          <cell r="HF29">
            <v>2.6721555174385361</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864.9</v>
          </cell>
          <cell r="GW32">
            <v>864.9</v>
          </cell>
          <cell r="GX32">
            <v>864.9</v>
          </cell>
          <cell r="GY32">
            <v>864.9</v>
          </cell>
          <cell r="GZ32">
            <v>864.9</v>
          </cell>
          <cell r="HA32">
            <v>864.9</v>
          </cell>
          <cell r="HB32">
            <v>864.9</v>
          </cell>
          <cell r="HC32">
            <v>864.9</v>
          </cell>
          <cell r="HD32">
            <v>866.17</v>
          </cell>
          <cell r="HE32">
            <v>866.21999999999991</v>
          </cell>
          <cell r="HF32">
            <v>871.31</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e">
            <v>#VALUE!</v>
          </cell>
          <cell r="GW33" t="e">
            <v>#VALUE!</v>
          </cell>
          <cell r="GX33" t="e">
            <v>#VALUE!</v>
          </cell>
          <cell r="GY33" t="e">
            <v>#VALUE!</v>
          </cell>
          <cell r="GZ33" t="e">
            <v>#VALUE!</v>
          </cell>
          <cell r="HA33" t="e">
            <v>#VALUE!</v>
          </cell>
          <cell r="HB33" t="e">
            <v>#VALUE!</v>
          </cell>
          <cell r="HC33" t="e">
            <v>#VALUE!</v>
          </cell>
          <cell r="HD33" t="e">
            <v>#VALUE!</v>
          </cell>
          <cell r="HE33" t="e">
            <v>#VALUE!</v>
          </cell>
          <cell r="HF33" t="e">
            <v>#VALUE!</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16.82</v>
          </cell>
          <cell r="GW35">
            <v>16.82</v>
          </cell>
          <cell r="GX35">
            <v>16.82</v>
          </cell>
          <cell r="GY35">
            <v>16.82</v>
          </cell>
          <cell r="GZ35">
            <v>16.82</v>
          </cell>
          <cell r="HA35">
            <v>16.82</v>
          </cell>
          <cell r="HB35">
            <v>16.82</v>
          </cell>
          <cell r="HC35">
            <v>16.82</v>
          </cell>
          <cell r="HD35">
            <v>16.82</v>
          </cell>
          <cell r="HE35">
            <v>21.7</v>
          </cell>
          <cell r="HF35">
            <v>24.72</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e">
            <v>#VALUE!</v>
          </cell>
          <cell r="GW36" t="e">
            <v>#VALUE!</v>
          </cell>
          <cell r="GX36" t="e">
            <v>#VALUE!</v>
          </cell>
          <cell r="GY36" t="e">
            <v>#VALUE!</v>
          </cell>
          <cell r="GZ36" t="e">
            <v>#VALUE!</v>
          </cell>
          <cell r="HA36" t="e">
            <v>#VALUE!</v>
          </cell>
          <cell r="HB36" t="e">
            <v>#VALUE!</v>
          </cell>
          <cell r="HC36" t="e">
            <v>#VALUE!</v>
          </cell>
          <cell r="HD36" t="e">
            <v>#VALUE!</v>
          </cell>
          <cell r="HE36" t="e">
            <v>#VALUE!</v>
          </cell>
          <cell r="HF36" t="e">
            <v>#VALUE!</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15.059999999999999</v>
          </cell>
          <cell r="GW38">
            <v>15.059999999999999</v>
          </cell>
          <cell r="GX38">
            <v>15.059999999999999</v>
          </cell>
          <cell r="GY38">
            <v>17.529999999999998</v>
          </cell>
          <cell r="GZ38">
            <v>49.3</v>
          </cell>
          <cell r="HA38">
            <v>49.3</v>
          </cell>
          <cell r="HB38">
            <v>49.3</v>
          </cell>
          <cell r="HC38">
            <v>49.3</v>
          </cell>
          <cell r="HD38">
            <v>49.3</v>
          </cell>
          <cell r="HE38">
            <v>49.3</v>
          </cell>
          <cell r="HF38">
            <v>49.3</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e">
            <v>#VALUE!</v>
          </cell>
          <cell r="GW39" t="e">
            <v>#VALUE!</v>
          </cell>
          <cell r="GX39" t="e">
            <v>#VALUE!</v>
          </cell>
          <cell r="GY39" t="e">
            <v>#VALUE!</v>
          </cell>
          <cell r="GZ39" t="e">
            <v>#VALUE!</v>
          </cell>
          <cell r="HA39" t="e">
            <v>#VALUE!</v>
          </cell>
          <cell r="HB39" t="e">
            <v>#VALUE!</v>
          </cell>
          <cell r="HC39" t="e">
            <v>#VALUE!</v>
          </cell>
          <cell r="HD39" t="e">
            <v>#VALUE!</v>
          </cell>
          <cell r="HE39" t="e">
            <v>#VALUE!</v>
          </cell>
          <cell r="HF39" t="e">
            <v>#VALUE!</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101.76</v>
          </cell>
          <cell r="GW41">
            <v>101.76</v>
          </cell>
          <cell r="GX41">
            <v>101.76</v>
          </cell>
          <cell r="GY41">
            <v>101.76</v>
          </cell>
          <cell r="GZ41">
            <v>101.76</v>
          </cell>
          <cell r="HA41">
            <v>642.14</v>
          </cell>
          <cell r="HB41">
            <v>642.14</v>
          </cell>
          <cell r="HC41">
            <v>642.14</v>
          </cell>
          <cell r="HD41">
            <v>642.14</v>
          </cell>
          <cell r="HE41">
            <v>673.64</v>
          </cell>
          <cell r="HF41">
            <v>673.79</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e">
            <v>#VALUE!</v>
          </cell>
          <cell r="GW42" t="e">
            <v>#VALUE!</v>
          </cell>
          <cell r="GX42" t="e">
            <v>#VALUE!</v>
          </cell>
          <cell r="GY42" t="e">
            <v>#VALUE!</v>
          </cell>
          <cell r="GZ42" t="e">
            <v>#VALUE!</v>
          </cell>
          <cell r="HA42" t="e">
            <v>#VALUE!</v>
          </cell>
          <cell r="HB42" t="e">
            <v>#VALUE!</v>
          </cell>
          <cell r="HC42" t="e">
            <v>#VALUE!</v>
          </cell>
          <cell r="HD42" t="e">
            <v>#VALUE!</v>
          </cell>
          <cell r="HE42" t="e">
            <v>#VALUE!</v>
          </cell>
          <cell r="HF42" t="e">
            <v>#VALUE!</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63.28</v>
          </cell>
          <cell r="GW43">
            <v>63.28</v>
          </cell>
          <cell r="GX43">
            <v>63.28</v>
          </cell>
          <cell r="GY43">
            <v>63.28</v>
          </cell>
          <cell r="GZ43">
            <v>63.28</v>
          </cell>
          <cell r="HA43">
            <v>63.28</v>
          </cell>
          <cell r="HB43">
            <v>63.28</v>
          </cell>
          <cell r="HC43">
            <v>63.28</v>
          </cell>
          <cell r="HD43">
            <v>63.28</v>
          </cell>
          <cell r="HE43">
            <v>63.28</v>
          </cell>
          <cell r="HF43">
            <v>63.28</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t="e">
            <v>#VALUE!</v>
          </cell>
          <cell r="GW44" t="e">
            <v>#VALUE!</v>
          </cell>
          <cell r="GX44" t="e">
            <v>#VALUE!</v>
          </cell>
          <cell r="GY44" t="e">
            <v>#VALUE!</v>
          </cell>
          <cell r="GZ44" t="e">
            <v>#VALUE!</v>
          </cell>
          <cell r="HA44" t="e">
            <v>#VALUE!</v>
          </cell>
          <cell r="HB44" t="e">
            <v>#VALUE!</v>
          </cell>
          <cell r="HC44" t="e">
            <v>#VALUE!</v>
          </cell>
          <cell r="HD44" t="e">
            <v>#VALUE!</v>
          </cell>
          <cell r="HE44" t="e">
            <v>#VALUE!</v>
          </cell>
          <cell r="HF44" t="e">
            <v>#VALUE!</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1.4683778471500375E-3</v>
          </cell>
          <cell r="HE47">
            <v>5.7725388780349718E-5</v>
          </cell>
          <cell r="HF47">
            <v>5.8761053773868088E-3</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e">
            <v>#VALUE!</v>
          </cell>
          <cell r="GW48" t="e">
            <v>#VALUE!</v>
          </cell>
          <cell r="GX48" t="e">
            <v>#VALUE!</v>
          </cell>
          <cell r="GY48" t="e">
            <v>#VALUE!</v>
          </cell>
          <cell r="GZ48" t="e">
            <v>#VALUE!</v>
          </cell>
          <cell r="HA48" t="e">
            <v>#VALUE!</v>
          </cell>
          <cell r="HB48" t="e">
            <v>#VALUE!</v>
          </cell>
          <cell r="HC48" t="e">
            <v>#VALUE!</v>
          </cell>
          <cell r="HD48" t="e">
            <v>#VALUE!</v>
          </cell>
          <cell r="HE48" t="e">
            <v>#VALUE!</v>
          </cell>
          <cell r="HF48" t="e">
            <v>#VALUE!</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0.29013079667063013</v>
          </cell>
          <cell r="HF50">
            <v>0.13917050691244248</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e">
            <v>#VALUE!</v>
          </cell>
          <cell r="GW51" t="e">
            <v>#VALUE!</v>
          </cell>
          <cell r="GX51" t="e">
            <v>#VALUE!</v>
          </cell>
          <cell r="GY51" t="e">
            <v>#VALUE!</v>
          </cell>
          <cell r="GZ51" t="e">
            <v>#VALUE!</v>
          </cell>
          <cell r="HA51" t="e">
            <v>#VALUE!</v>
          </cell>
          <cell r="HB51" t="e">
            <v>#VALUE!</v>
          </cell>
          <cell r="HC51" t="e">
            <v>#VALUE!</v>
          </cell>
          <cell r="HD51" t="e">
            <v>#VALUE!</v>
          </cell>
          <cell r="HE51" t="e">
            <v>#VALUE!</v>
          </cell>
          <cell r="HF51" t="e">
            <v>#VALUE!</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0.16401062416998657</v>
          </cell>
          <cell r="GZ53">
            <v>1.8123217341699944</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e">
            <v>#VALUE!</v>
          </cell>
          <cell r="GW54" t="e">
            <v>#VALUE!</v>
          </cell>
          <cell r="GX54" t="e">
            <v>#VALUE!</v>
          </cell>
          <cell r="GY54" t="e">
            <v>#VALUE!</v>
          </cell>
          <cell r="GZ54" t="e">
            <v>#VALUE!</v>
          </cell>
          <cell r="HA54" t="e">
            <v>#VALUE!</v>
          </cell>
          <cell r="HB54" t="e">
            <v>#VALUE!</v>
          </cell>
          <cell r="HC54" t="e">
            <v>#VALUE!</v>
          </cell>
          <cell r="HD54" t="e">
            <v>#VALUE!</v>
          </cell>
          <cell r="HE54" t="e">
            <v>#VALUE!</v>
          </cell>
          <cell r="HF54" t="e">
            <v>#VALUE!</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5.3103380503144653</v>
          </cell>
          <cell r="HB56">
            <v>0</v>
          </cell>
          <cell r="HC56">
            <v>0</v>
          </cell>
          <cell r="HD56">
            <v>0</v>
          </cell>
          <cell r="HE56">
            <v>4.9054723269069012E-2</v>
          </cell>
          <cell r="HF56">
            <v>2.2267086277527603E-4</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e">
            <v>#VALUE!</v>
          </cell>
          <cell r="GW57" t="e">
            <v>#VALUE!</v>
          </cell>
          <cell r="GX57" t="e">
            <v>#VALUE!</v>
          </cell>
          <cell r="GY57" t="e">
            <v>#VALUE!</v>
          </cell>
          <cell r="GZ57" t="e">
            <v>#VALUE!</v>
          </cell>
          <cell r="HA57" t="e">
            <v>#VALUE!</v>
          </cell>
          <cell r="HB57" t="e">
            <v>#VALUE!</v>
          </cell>
          <cell r="HC57" t="e">
            <v>#VALUE!</v>
          </cell>
          <cell r="HD57" t="e">
            <v>#VALUE!</v>
          </cell>
          <cell r="HE57" t="e">
            <v>#VALUE!</v>
          </cell>
          <cell r="HF57" t="e">
            <v>#VALUE!</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#VALUE!</v>
          </cell>
          <cell r="GX59" t="e">
            <v>#VALUE!</v>
          </cell>
          <cell r="GY59" t="e">
            <v>#VALUE!</v>
          </cell>
          <cell r="GZ59" t="e">
            <v>#VALUE!</v>
          </cell>
          <cell r="HA59" t="e">
            <v>#VALUE!</v>
          </cell>
          <cell r="HB59" t="e">
            <v>#VALUE!</v>
          </cell>
          <cell r="HC59" t="e">
            <v>#VALUE!</v>
          </cell>
          <cell r="HD59" t="e">
            <v>#VALUE!</v>
          </cell>
          <cell r="HE59" t="e">
            <v>#VALUE!</v>
          </cell>
          <cell r="HF59" t="e">
            <v>#VALUE!</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1.27</v>
          </cell>
          <cell r="HE62">
            <v>1.32</v>
          </cell>
          <cell r="HF62">
            <v>6.41</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26.17</v>
          </cell>
          <cell r="GW63">
            <v>29.970000000000002</v>
          </cell>
          <cell r="GX63">
            <v>41.440000000000005</v>
          </cell>
          <cell r="GY63">
            <v>61.42</v>
          </cell>
          <cell r="GZ63">
            <v>161.23000000000002</v>
          </cell>
          <cell r="HA63">
            <v>4246.71</v>
          </cell>
          <cell r="HB63">
            <v>4253.43</v>
          </cell>
          <cell r="HC63">
            <v>4257.04</v>
          </cell>
          <cell r="HD63">
            <v>4268.3900000000003</v>
          </cell>
          <cell r="HE63">
            <v>4308.51</v>
          </cell>
          <cell r="HF63">
            <v>4557.8</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4.88</v>
          </cell>
          <cell r="HF65">
            <v>7.9</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59.730000000000004</v>
          </cell>
          <cell r="GW66">
            <v>66.790000000000006</v>
          </cell>
          <cell r="GX66">
            <v>73.34</v>
          </cell>
          <cell r="GY66">
            <v>73.34</v>
          </cell>
          <cell r="GZ66">
            <v>73.34</v>
          </cell>
          <cell r="HA66">
            <v>73.34</v>
          </cell>
          <cell r="HB66">
            <v>91.51</v>
          </cell>
          <cell r="HC66">
            <v>91.51</v>
          </cell>
          <cell r="HD66">
            <v>171.29000000000002</v>
          </cell>
          <cell r="HE66">
            <v>175.45000000000002</v>
          </cell>
          <cell r="HF66">
            <v>189.68</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2.4700000000000002</v>
          </cell>
          <cell r="GZ68">
            <v>34.24</v>
          </cell>
          <cell r="HA68">
            <v>34.24</v>
          </cell>
          <cell r="HB68">
            <v>34.24</v>
          </cell>
          <cell r="HC68">
            <v>34.24</v>
          </cell>
          <cell r="HD68">
            <v>34.24</v>
          </cell>
          <cell r="HE68">
            <v>34.24</v>
          </cell>
          <cell r="HF68">
            <v>34.24</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28.84</v>
          </cell>
          <cell r="GW69">
            <v>52.25</v>
          </cell>
          <cell r="GX69">
            <v>74.05</v>
          </cell>
          <cell r="GY69">
            <v>74.05</v>
          </cell>
          <cell r="GZ69">
            <v>88.33</v>
          </cell>
          <cell r="HA69">
            <v>96.94</v>
          </cell>
          <cell r="HB69">
            <v>101.44</v>
          </cell>
          <cell r="HC69">
            <v>101.44</v>
          </cell>
          <cell r="HD69">
            <v>101.44</v>
          </cell>
          <cell r="HE69">
            <v>101.44</v>
          </cell>
          <cell r="HF69">
            <v>115.27</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540.38</v>
          </cell>
          <cell r="HB71">
            <v>540.38</v>
          </cell>
          <cell r="HC71">
            <v>540.38</v>
          </cell>
          <cell r="HD71">
            <v>540.38</v>
          </cell>
          <cell r="HE71">
            <v>571.88</v>
          </cell>
          <cell r="HF71">
            <v>572.03</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22.44</v>
          </cell>
          <cell r="GW72">
            <v>33.900000000000006</v>
          </cell>
          <cell r="GX72">
            <v>39.680000000000007</v>
          </cell>
          <cell r="GY72">
            <v>52.59</v>
          </cell>
          <cell r="GZ72">
            <v>95.37</v>
          </cell>
          <cell r="HA72">
            <v>643.54999999999995</v>
          </cell>
          <cell r="HB72">
            <v>643.54999999999995</v>
          </cell>
          <cell r="HC72">
            <v>678.81</v>
          </cell>
          <cell r="HD72">
            <v>687.39</v>
          </cell>
          <cell r="HE72">
            <v>694.13</v>
          </cell>
          <cell r="HF72">
            <v>729.65</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137.18</v>
          </cell>
          <cell r="GW74">
            <v>182.91</v>
          </cell>
          <cell r="GX74">
            <v>228.51</v>
          </cell>
          <cell r="GY74">
            <v>263.87</v>
          </cell>
          <cell r="GZ74">
            <v>452.51</v>
          </cell>
          <cell r="HA74">
            <v>5635.16</v>
          </cell>
          <cell r="HB74">
            <v>5664.55</v>
          </cell>
          <cell r="HC74">
            <v>5703.42</v>
          </cell>
          <cell r="HD74">
            <v>5804.4000000000005</v>
          </cell>
          <cell r="HE74">
            <v>5891.8499999999995</v>
          </cell>
          <cell r="HF74">
            <v>6212.98</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1.27</v>
          </cell>
          <cell r="HE77">
            <v>1.32</v>
          </cell>
          <cell r="HF77">
            <v>6.41</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38.769999999999996</v>
          </cell>
          <cell r="GW78">
            <v>29.970000000000002</v>
          </cell>
          <cell r="GX78">
            <v>28.35</v>
          </cell>
          <cell r="GY78">
            <v>35.25</v>
          </cell>
          <cell r="GZ78">
            <v>131.26</v>
          </cell>
          <cell r="HA78">
            <v>4205.2700000000004</v>
          </cell>
          <cell r="HB78">
            <v>4192.01</v>
          </cell>
          <cell r="HC78">
            <v>4095.81</v>
          </cell>
          <cell r="HD78">
            <v>21.68</v>
          </cell>
          <cell r="HE78">
            <v>55.08</v>
          </cell>
          <cell r="HF78">
            <v>300.76</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4.88</v>
          </cell>
          <cell r="HF80">
            <v>7.9</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59.730000000000004</v>
          </cell>
          <cell r="GW81">
            <v>66.790000000000006</v>
          </cell>
          <cell r="GX81">
            <v>28.21</v>
          </cell>
          <cell r="GY81">
            <v>13.61</v>
          </cell>
          <cell r="GZ81">
            <v>6.55</v>
          </cell>
          <cell r="HA81">
            <v>0</v>
          </cell>
          <cell r="HB81">
            <v>18.170000000000002</v>
          </cell>
          <cell r="HC81">
            <v>18.170000000000002</v>
          </cell>
          <cell r="HD81">
            <v>97.95</v>
          </cell>
          <cell r="HE81">
            <v>83.94</v>
          </cell>
          <cell r="HF81">
            <v>98.17</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2.4700000000000002</v>
          </cell>
          <cell r="GZ83">
            <v>34.24</v>
          </cell>
          <cell r="HA83">
            <v>34.24</v>
          </cell>
          <cell r="HB83">
            <v>31.77</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65.77</v>
          </cell>
          <cell r="GW84">
            <v>52.25</v>
          </cell>
          <cell r="GX84">
            <v>66.66</v>
          </cell>
          <cell r="GY84">
            <v>45.21</v>
          </cell>
          <cell r="GZ84">
            <v>36.08</v>
          </cell>
          <cell r="HA84">
            <v>22.89</v>
          </cell>
          <cell r="HB84">
            <v>27.39</v>
          </cell>
          <cell r="HC84">
            <v>13.11</v>
          </cell>
          <cell r="HD84">
            <v>4.5</v>
          </cell>
          <cell r="HE84">
            <v>0</v>
          </cell>
          <cell r="HF84">
            <v>13.83</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540.38</v>
          </cell>
          <cell r="HB86">
            <v>540.38</v>
          </cell>
          <cell r="HC86">
            <v>540.38</v>
          </cell>
          <cell r="HD86">
            <v>0</v>
          </cell>
          <cell r="HE86">
            <v>31.5</v>
          </cell>
          <cell r="HF86">
            <v>31.65</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22.67</v>
          </cell>
          <cell r="GW87">
            <v>33.900000000000006</v>
          </cell>
          <cell r="GX87">
            <v>27.450000000000003</v>
          </cell>
          <cell r="GY87">
            <v>30.150000000000002</v>
          </cell>
          <cell r="GZ87">
            <v>61.47</v>
          </cell>
          <cell r="HA87">
            <v>603.86999999999989</v>
          </cell>
          <cell r="HB87">
            <v>590.95999999999992</v>
          </cell>
          <cell r="HC87">
            <v>583.43999999999994</v>
          </cell>
          <cell r="HD87">
            <v>43.839999999999996</v>
          </cell>
          <cell r="HE87">
            <v>50.58</v>
          </cell>
          <cell r="HF87">
            <v>50.84</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186.94</v>
          </cell>
          <cell r="GW89">
            <v>182.91</v>
          </cell>
          <cell r="GX89">
            <v>150.66999999999999</v>
          </cell>
          <cell r="GY89">
            <v>126.69</v>
          </cell>
          <cell r="GZ89">
            <v>269.60000000000002</v>
          </cell>
          <cell r="HA89">
            <v>5406.6500000000005</v>
          </cell>
          <cell r="HB89">
            <v>5400.6800000000012</v>
          </cell>
          <cell r="HC89">
            <v>5250.9100000000008</v>
          </cell>
          <cell r="HD89">
            <v>169.24</v>
          </cell>
          <cell r="HE89">
            <v>227.29999999999998</v>
          </cell>
          <cell r="HF89">
            <v>509.55999999999995</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1.2700000000000001E-3</v>
          </cell>
          <cell r="HE92">
            <v>5.0000000000000002E-5</v>
          </cell>
          <cell r="HF92">
            <v>5.0899999999999999E-3</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1.308E-2</v>
          </cell>
          <cell r="GW93">
            <v>3.8E-3</v>
          </cell>
          <cell r="GX93">
            <v>1.1470000000000001E-2</v>
          </cell>
          <cell r="GY93">
            <v>1.9980000000000001E-2</v>
          </cell>
          <cell r="GZ93">
            <v>9.9809999999999996E-2</v>
          </cell>
          <cell r="HA93">
            <v>4.0854800000000004</v>
          </cell>
          <cell r="HB93">
            <v>6.7199999999999994E-3</v>
          </cell>
          <cell r="HC93">
            <v>3.6099999999999999E-3</v>
          </cell>
          <cell r="HD93">
            <v>1.1349999999999999E-2</v>
          </cell>
          <cell r="HE93">
            <v>4.0119999999999996E-2</v>
          </cell>
          <cell r="HF93">
            <v>0.24928999999999998</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4.8799999999999998E-3</v>
          </cell>
          <cell r="HF95">
            <v>3.0200000000000001E-3</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1.46E-2</v>
          </cell>
          <cell r="GW96">
            <v>7.0599999999999994E-3</v>
          </cell>
          <cell r="GX96">
            <v>6.5499999999999994E-3</v>
          </cell>
          <cell r="GY96">
            <v>0</v>
          </cell>
          <cell r="GZ96">
            <v>0</v>
          </cell>
          <cell r="HA96">
            <v>0</v>
          </cell>
          <cell r="HB96">
            <v>1.8170000000000002E-2</v>
          </cell>
          <cell r="HC96">
            <v>0</v>
          </cell>
          <cell r="HD96">
            <v>7.9780000000000004E-2</v>
          </cell>
          <cell r="HE96">
            <v>4.1600000000000005E-3</v>
          </cell>
          <cell r="HF96">
            <v>1.423E-2</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2.4700000000000004E-3</v>
          </cell>
          <cell r="GZ98">
            <v>3.177E-2</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2.145E-2</v>
          </cell>
          <cell r="GW99">
            <v>2.341E-2</v>
          </cell>
          <cell r="GX99">
            <v>2.18E-2</v>
          </cell>
          <cell r="GY99">
            <v>0</v>
          </cell>
          <cell r="GZ99">
            <v>1.4279999999999999E-2</v>
          </cell>
          <cell r="HA99">
            <v>8.6099999999999996E-3</v>
          </cell>
          <cell r="HB99">
            <v>4.4999999999999997E-3</v>
          </cell>
          <cell r="HC99">
            <v>0</v>
          </cell>
          <cell r="HD99">
            <v>0</v>
          </cell>
          <cell r="HE99">
            <v>0</v>
          </cell>
          <cell r="HF99">
            <v>1.383E-2</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0.54037999999999997</v>
          </cell>
          <cell r="HB101">
            <v>0</v>
          </cell>
          <cell r="HC101">
            <v>0</v>
          </cell>
          <cell r="HD101">
            <v>0</v>
          </cell>
          <cell r="HE101">
            <v>3.15E-2</v>
          </cell>
          <cell r="HF101">
            <v>1.4999999999999999E-4</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1.021E-2</v>
          </cell>
          <cell r="GW102">
            <v>1.1460000000000001E-2</v>
          </cell>
          <cell r="GX102">
            <v>5.7800000000000004E-3</v>
          </cell>
          <cell r="GY102">
            <v>1.291E-2</v>
          </cell>
          <cell r="GZ102">
            <v>4.2779999999999999E-2</v>
          </cell>
          <cell r="HA102">
            <v>0.54818</v>
          </cell>
          <cell r="HB102">
            <v>0</v>
          </cell>
          <cell r="HC102">
            <v>3.526E-2</v>
          </cell>
          <cell r="HD102">
            <v>8.5800000000000008E-3</v>
          </cell>
          <cell r="HE102">
            <v>6.7400000000000003E-3</v>
          </cell>
          <cell r="HF102">
            <v>3.5520000000000003E-2</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v>5.9339999999999997E-2</v>
          </cell>
          <cell r="GW104">
            <v>4.573E-2</v>
          </cell>
          <cell r="GX104">
            <v>4.5600000000000002E-2</v>
          </cell>
          <cell r="GY104">
            <v>3.5360000000000003E-2</v>
          </cell>
          <cell r="GZ104">
            <v>0.18864</v>
          </cell>
          <cell r="HA104">
            <v>5.1826500000000006</v>
          </cell>
          <cell r="HB104">
            <v>2.9389999999999999E-2</v>
          </cell>
          <cell r="HC104">
            <v>3.8869999999999995E-2</v>
          </cell>
          <cell r="HD104">
            <v>0.10098</v>
          </cell>
          <cell r="HE104">
            <v>8.7449999999999986E-2</v>
          </cell>
          <cell r="HF104">
            <v>0.32112999999999992</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1114701712.48</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440847222.66000003</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722082422.42999995</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805075126.38</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3082706483.9500003</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116592917.09</v>
          </cell>
          <cell r="GW14">
            <v>71029791.010000005</v>
          </cell>
          <cell r="GX14">
            <v>47267073.949999996</v>
          </cell>
          <cell r="GY14">
            <v>33460650.619999997</v>
          </cell>
          <cell r="GZ14">
            <v>64911086.210000008</v>
          </cell>
          <cell r="HA14">
            <v>106791743.81999999</v>
          </cell>
          <cell r="HB14">
            <v>72191669.969999999</v>
          </cell>
          <cell r="HC14">
            <v>62166086.280000001</v>
          </cell>
          <cell r="HD14">
            <v>74765238.270000011</v>
          </cell>
          <cell r="HE14">
            <v>77789834.359999999</v>
          </cell>
          <cell r="HF14">
            <v>292353731.36000001</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e">
            <v>#DIV/0!</v>
          </cell>
          <cell r="GW17">
            <v>-1</v>
          </cell>
          <cell r="GX17" t="e">
            <v>#DIV/0!</v>
          </cell>
          <cell r="GY17" t="e">
            <v>#DIV/0!</v>
          </cell>
          <cell r="GZ17" t="e">
            <v>#DIV/0!</v>
          </cell>
          <cell r="HA17" t="e">
            <v>#DIV/0!</v>
          </cell>
          <cell r="HB17" t="e">
            <v>#DIV/0!</v>
          </cell>
          <cell r="HC17" t="e">
            <v>#DIV/0!</v>
          </cell>
          <cell r="HD17" t="e">
            <v>#DIV/0!</v>
          </cell>
          <cell r="HE17" t="e">
            <v>#DIV/0!</v>
          </cell>
          <cell r="HF17" t="e">
            <v>#DIV/0!</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273.06222838497547</v>
          </cell>
          <cell r="ES18">
            <v>-0.99422347230841324</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-7.7809404589292419E-2</v>
          </cell>
          <cell r="GW18">
            <v>-0.21287567734398682</v>
          </cell>
          <cell r="GX18">
            <v>-0.40329327188064468</v>
          </cell>
          <cell r="GY18">
            <v>0.30487817148459095</v>
          </cell>
          <cell r="GZ18">
            <v>1.578014137735928E-2</v>
          </cell>
          <cell r="HA18">
            <v>-0.25861460108613732</v>
          </cell>
          <cell r="HB18">
            <v>0.66175216611785581</v>
          </cell>
          <cell r="HC18">
            <v>-0.27232480513703661</v>
          </cell>
          <cell r="HD18">
            <v>0.29670607302803909</v>
          </cell>
          <cell r="HE18">
            <v>8.4889099648310928E-3</v>
          </cell>
          <cell r="HF18">
            <v>2.8681977351728771</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9.5241754403011969E-2</v>
          </cell>
          <cell r="GW19">
            <v>-0.48099329149512626</v>
          </cell>
          <cell r="GX19">
            <v>-0.3750759522956334</v>
          </cell>
          <cell r="GY19">
            <v>-0.67432159057836194</v>
          </cell>
          <cell r="GZ19">
            <v>3.7300336745934981</v>
          </cell>
          <cell r="HA19">
            <v>1.1601085303540524</v>
          </cell>
          <cell r="HB19">
            <v>-0.46665995967127583</v>
          </cell>
          <cell r="HC19">
            <v>-0.23334171676396709</v>
          </cell>
          <cell r="HD19">
            <v>0.40730253019550688</v>
          </cell>
          <cell r="HE19">
            <v>8.1817179712557753E-3</v>
          </cell>
          <cell r="HF19">
            <v>2.514267108285126</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t="e">
            <v>#DIV/0!</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371.39304340239761</v>
          </cell>
          <cell r="ES21">
            <v>-0.99427140907282585</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-0.22230346203707618</v>
          </cell>
          <cell r="GW21">
            <v>-1.0567360464782682E-2</v>
          </cell>
          <cell r="GX21">
            <v>-9.5403299176319845E-3</v>
          </cell>
          <cell r="GY21">
            <v>-0.63248759777691099</v>
          </cell>
          <cell r="GZ21">
            <v>0.34787022077489382</v>
          </cell>
          <cell r="HA21">
            <v>5.565097861273216E-2</v>
          </cell>
          <cell r="HB21">
            <v>0.88950064248605276</v>
          </cell>
          <cell r="HC21">
            <v>-0.17105256972107985</v>
          </cell>
          <cell r="HD21">
            <v>0.25696438437654212</v>
          </cell>
          <cell r="HE21">
            <v>-0.16469621881494489</v>
          </cell>
          <cell r="HF21">
            <v>2.0953265857612418</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0.13993328282072159</v>
          </cell>
          <cell r="GW22">
            <v>-0.45193646968654599</v>
          </cell>
          <cell r="GX22">
            <v>-0.27825384256817987</v>
          </cell>
          <cell r="GY22">
            <v>-0.16002287815318472</v>
          </cell>
          <cell r="GZ22">
            <v>0.10341881056271696</v>
          </cell>
          <cell r="HA22">
            <v>2.1026557888533128</v>
          </cell>
          <cell r="HB22">
            <v>-0.61833796213516257</v>
          </cell>
          <cell r="HC22">
            <v>-7.2011266265148088E-2</v>
          </cell>
          <cell r="HD22">
            <v>0.49820212283106469</v>
          </cell>
          <cell r="HE22">
            <v>-0.30162607737769498</v>
          </cell>
          <cell r="HF22">
            <v>4.7463065648205607</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e">
            <v>#DIV/0!</v>
          </cell>
          <cell r="GW23" t="e">
            <v>#DIV/0!</v>
          </cell>
          <cell r="GX23" t="e">
            <v>#DIV/0!</v>
          </cell>
          <cell r="GY23">
            <v>-1</v>
          </cell>
          <cell r="GZ23" t="e">
            <v>#DIV/0!</v>
          </cell>
          <cell r="HA23" t="e">
            <v>#DIV/0!</v>
          </cell>
          <cell r="HB23">
            <v>-1</v>
          </cell>
          <cell r="HC23" t="e">
            <v>#DIV/0!</v>
          </cell>
          <cell r="HD23">
            <v>0</v>
          </cell>
          <cell r="HE23">
            <v>-1</v>
          </cell>
          <cell r="HF23" t="e">
            <v>#DIV/0!</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263.43018678494286</v>
          </cell>
          <cell r="ES24">
            <v>-0.99555151222323035</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-0.23286017187041674</v>
          </cell>
          <cell r="GW24">
            <v>2.6520420121804555E-2</v>
          </cell>
          <cell r="GX24">
            <v>-0.32090738088005666</v>
          </cell>
          <cell r="GY24">
            <v>0.56317654214052193</v>
          </cell>
          <cell r="GZ24">
            <v>-0.30356905513976462</v>
          </cell>
          <cell r="HA24">
            <v>0.1188872455499872</v>
          </cell>
          <cell r="HB24">
            <v>0.16121881193902476</v>
          </cell>
          <cell r="HC24">
            <v>-0.14746542093812376</v>
          </cell>
          <cell r="HD24">
            <v>0.48871838087838348</v>
          </cell>
          <cell r="HE24">
            <v>-0.19930808346207529</v>
          </cell>
          <cell r="HF24">
            <v>2.7035973273596308</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8.8641121939881717E-2</v>
          </cell>
          <cell r="GW25">
            <v>-0.48029088846226298</v>
          </cell>
          <cell r="GX25">
            <v>-0.33153127478592004</v>
          </cell>
          <cell r="GY25">
            <v>-0.45116588158540483</v>
          </cell>
          <cell r="GZ25">
            <v>1.834554976442146</v>
          </cell>
          <cell r="HA25">
            <v>0.66329005039583566</v>
          </cell>
          <cell r="HB25">
            <v>-0.27826192468293365</v>
          </cell>
          <cell r="HC25">
            <v>-1.1365649242162212E-2</v>
          </cell>
          <cell r="HD25">
            <v>7.2899852153078593E-2</v>
          </cell>
          <cell r="HE25">
            <v>-5.4176649695585999E-2</v>
          </cell>
          <cell r="HF25">
            <v>3.0794075104033745</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v>-1</v>
          </cell>
          <cell r="GY26" t="e">
            <v>#DIV/0!</v>
          </cell>
          <cell r="GZ26" t="e">
            <v>#DIV/0!</v>
          </cell>
          <cell r="HA26">
            <v>-1</v>
          </cell>
          <cell r="HB26" t="e">
            <v>#DIV/0!</v>
          </cell>
          <cell r="HC26">
            <v>-1</v>
          </cell>
          <cell r="HD26" t="e">
            <v>#DIV/0!</v>
          </cell>
          <cell r="HE26">
            <v>-1</v>
          </cell>
          <cell r="HF26" t="e">
            <v>#DIV/0!</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187.43714744446876</v>
          </cell>
          <cell r="ES27">
            <v>-0.99077860057187284</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-9.1598827927394266E-2</v>
          </cell>
          <cell r="GW27">
            <v>-0.24104911082777858</v>
          </cell>
          <cell r="GX27">
            <v>-0.30887061289950879</v>
          </cell>
          <cell r="GY27">
            <v>-6.8128575888632303E-2</v>
          </cell>
          <cell r="GZ27">
            <v>7.8466819178601988E-3</v>
          </cell>
          <cell r="HA27">
            <v>5.1191394805670365E-2</v>
          </cell>
          <cell r="HB27">
            <v>0.25137092216837043</v>
          </cell>
          <cell r="HC27">
            <v>-0.10494285495326805</v>
          </cell>
          <cell r="HD27">
            <v>9.0780422579807452E-2</v>
          </cell>
          <cell r="HE27">
            <v>0.11639229137670548</v>
          </cell>
          <cell r="HF27">
            <v>2.5472875642855564</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-4.71339219640311E-2</v>
          </cell>
          <cell r="GW28">
            <v>-0.48403141345661449</v>
          </cell>
          <cell r="GX28">
            <v>-0.38168115555181836</v>
          </cell>
          <cell r="GY28">
            <v>-0.46939458238231058</v>
          </cell>
          <cell r="GZ28">
            <v>2.9493183476770022</v>
          </cell>
          <cell r="HA28">
            <v>0.59701958632292174</v>
          </cell>
          <cell r="HB28">
            <v>-0.51557631585252517</v>
          </cell>
          <cell r="HC28">
            <v>-3.3600834859548123E-2</v>
          </cell>
          <cell r="HD28">
            <v>-0.10985925571094513</v>
          </cell>
          <cell r="HE28">
            <v>0.53749229365689599</v>
          </cell>
          <cell r="HF28">
            <v>2.6040463001867309</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250.56235065097934</v>
          </cell>
          <cell r="ES29">
            <v>-0.99364174534551053</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-7.0679431098809031E-3</v>
          </cell>
          <cell r="GW29">
            <v>-0.39078811318211604</v>
          </cell>
          <cell r="GX29">
            <v>-0.33454578314406913</v>
          </cell>
          <cell r="GY29">
            <v>-0.29209388642514011</v>
          </cell>
          <cell r="GZ29">
            <v>0.93992301426444924</v>
          </cell>
          <cell r="HA29">
            <v>0.64520038186555517</v>
          </cell>
          <cell r="HB29">
            <v>-0.32399577544420699</v>
          </cell>
          <cell r="HC29">
            <v>-0.13887452242296427</v>
          </cell>
          <cell r="HD29">
            <v>0.20266921635138213</v>
          </cell>
          <cell r="HE29">
            <v>4.0454577019834348E-2</v>
          </cell>
          <cell r="HF29">
            <v>2.7582511103832617</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2297104.6799999992</v>
          </cell>
          <cell r="GW32">
            <v>2297104.6799999992</v>
          </cell>
          <cell r="GX32">
            <v>2297104.6799999992</v>
          </cell>
          <cell r="GY32">
            <v>2297104.6799999992</v>
          </cell>
          <cell r="GZ32">
            <v>2297104.6799999992</v>
          </cell>
          <cell r="HA32">
            <v>2297104.6799999992</v>
          </cell>
          <cell r="HB32">
            <v>2297104.6799999992</v>
          </cell>
          <cell r="HC32">
            <v>2297104.6799999992</v>
          </cell>
          <cell r="HD32">
            <v>2297104.6799999992</v>
          </cell>
          <cell r="HE32">
            <v>2297104.6799999992</v>
          </cell>
          <cell r="HF32">
            <v>2297104.6799999992</v>
          </cell>
          <cell r="HG32">
            <v>2297104.6799999992</v>
          </cell>
          <cell r="HH32">
            <v>2297104.6799999992</v>
          </cell>
          <cell r="HI32">
            <v>2297104.6799999992</v>
          </cell>
          <cell r="HJ32">
            <v>2297104.6799999992</v>
          </cell>
          <cell r="HK32">
            <v>2297104.6799999992</v>
          </cell>
          <cell r="HL32">
            <v>2297104.6799999992</v>
          </cell>
          <cell r="HM32">
            <v>2297104.6799999992</v>
          </cell>
          <cell r="HN32">
            <v>2297104.6799999992</v>
          </cell>
          <cell r="HO32">
            <v>2297104.6799999992</v>
          </cell>
          <cell r="HP32">
            <v>2297104.6799999992</v>
          </cell>
          <cell r="HQ32">
            <v>2297104.6799999992</v>
          </cell>
          <cell r="HR32">
            <v>2297104.6799999992</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1511676202.8600001</v>
          </cell>
          <cell r="ES33">
            <v>1518115308.1700001</v>
          </cell>
          <cell r="ET33">
            <v>1554926022.9200001</v>
          </cell>
          <cell r="EU33">
            <v>1558338125.9000001</v>
          </cell>
          <cell r="EV33">
            <v>1562218930.8300002</v>
          </cell>
          <cell r="EW33">
            <v>1565379946.0800002</v>
          </cell>
          <cell r="EX33">
            <v>1569614786.6400001</v>
          </cell>
          <cell r="EY33">
            <v>1572007901.3800001</v>
          </cell>
          <cell r="EZ33">
            <v>1575566947.47</v>
          </cell>
          <cell r="FA33">
            <v>1578820078.3800001</v>
          </cell>
          <cell r="FB33">
            <v>1581948670.1500001</v>
          </cell>
          <cell r="FC33">
            <v>1584165578.9000001</v>
          </cell>
          <cell r="FD33">
            <v>1601483412.5700002</v>
          </cell>
          <cell r="FE33">
            <v>1604635367.8000002</v>
          </cell>
          <cell r="FF33">
            <v>1616298670.5300002</v>
          </cell>
          <cell r="FG33">
            <v>1618409782.1300001</v>
          </cell>
          <cell r="FH33">
            <v>1622118663.1100001</v>
          </cell>
          <cell r="FI33">
            <v>2068446840.6300001</v>
          </cell>
          <cell r="FJ33">
            <v>2071800855.3900001</v>
          </cell>
          <cell r="FK33">
            <v>2075080924.74</v>
          </cell>
          <cell r="FL33">
            <v>2080345923.8199999</v>
          </cell>
          <cell r="FM33">
            <v>2084233129.54</v>
          </cell>
          <cell r="FN33">
            <v>2092736752.1099999</v>
          </cell>
          <cell r="FO33">
            <v>2109973554.3999999</v>
          </cell>
          <cell r="FP33">
            <v>2115498842.8199999</v>
          </cell>
          <cell r="FQ33">
            <v>2123614018.21</v>
          </cell>
          <cell r="FR33">
            <v>2130576093.9100001</v>
          </cell>
          <cell r="FS33">
            <v>2135065714.9200001</v>
          </cell>
          <cell r="FT33">
            <v>2140559190.95</v>
          </cell>
          <cell r="FU33">
            <v>2146312954.78</v>
          </cell>
          <cell r="FV33">
            <v>2161803743.6100001</v>
          </cell>
          <cell r="FW33">
            <v>2170633289.8700004</v>
          </cell>
          <cell r="FX33">
            <v>2175769383.8600001</v>
          </cell>
          <cell r="FY33">
            <v>2180403527.5</v>
          </cell>
          <cell r="FZ33">
            <v>2184108901.8600001</v>
          </cell>
          <cell r="GA33">
            <v>2189467292.4100003</v>
          </cell>
          <cell r="GB33">
            <v>2205799739.8200002</v>
          </cell>
          <cell r="GC33">
            <v>2210874598.5500002</v>
          </cell>
          <cell r="GD33">
            <v>2217263940.1000004</v>
          </cell>
          <cell r="GE33">
            <v>2221724206.1900005</v>
          </cell>
          <cell r="GF33">
            <v>2226942427.2200007</v>
          </cell>
          <cell r="GG33">
            <v>2231323742.1900005</v>
          </cell>
          <cell r="GH33">
            <v>2236787263.9300003</v>
          </cell>
          <cell r="GI33">
            <v>2255672950.7300005</v>
          </cell>
          <cell r="GJ33">
            <v>2262261398.1900005</v>
          </cell>
          <cell r="GK33">
            <v>2266046920.0800004</v>
          </cell>
          <cell r="GL33">
            <v>2268785415.2500005</v>
          </cell>
          <cell r="GM33">
            <v>2292098728.6700006</v>
          </cell>
          <cell r="GN33">
            <v>2296582576.6400003</v>
          </cell>
          <cell r="GO33">
            <v>2301309675.5500002</v>
          </cell>
          <cell r="GP33">
            <v>2306031988.71</v>
          </cell>
          <cell r="GQ33">
            <v>2311225983.0599999</v>
          </cell>
          <cell r="GR33">
            <v>2338837620.8699999</v>
          </cell>
          <cell r="GS33">
            <v>2350257090.8399997</v>
          </cell>
          <cell r="GT33">
            <v>2359433592.6299996</v>
          </cell>
          <cell r="GU33">
            <v>2372207487.1899996</v>
          </cell>
          <cell r="GV33">
            <v>2383987452.6199994</v>
          </cell>
          <cell r="GW33">
            <v>2393259749.9299994</v>
          </cell>
          <cell r="GX33">
            <v>2398792592.1199994</v>
          </cell>
          <cell r="GY33">
            <v>2406012277.1199994</v>
          </cell>
          <cell r="GZ33">
            <v>2413345889.7699995</v>
          </cell>
          <cell r="HA33">
            <v>2418782923.1099997</v>
          </cell>
          <cell r="HB33">
            <v>2427817925.0399995</v>
          </cell>
          <cell r="HC33">
            <v>2434392471.8299994</v>
          </cell>
          <cell r="HD33">
            <v>2442917726.5799994</v>
          </cell>
          <cell r="HE33">
            <v>2451515351.4499993</v>
          </cell>
          <cell r="HF33">
            <v>2484772664.4999995</v>
          </cell>
          <cell r="HG33">
            <v>2484772664.4999995</v>
          </cell>
          <cell r="HH33">
            <v>2484772664.4999995</v>
          </cell>
          <cell r="HI33">
            <v>2484772664.4999995</v>
          </cell>
          <cell r="HJ33">
            <v>2484772664.4999995</v>
          </cell>
          <cell r="HK33">
            <v>2484772664.4999995</v>
          </cell>
          <cell r="HL33">
            <v>2484772664.4999995</v>
          </cell>
          <cell r="HM33">
            <v>2484772664.4999995</v>
          </cell>
          <cell r="HN33">
            <v>2484772664.4999995</v>
          </cell>
          <cell r="HO33">
            <v>2484772664.4999995</v>
          </cell>
          <cell r="HP33">
            <v>2484772664.4999995</v>
          </cell>
          <cell r="HQ33">
            <v>2484772664.4999995</v>
          </cell>
          <cell r="HR33">
            <v>2484772664.4999995</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667286237.4799999</v>
          </cell>
          <cell r="GW34">
            <v>684611125.27999985</v>
          </cell>
          <cell r="GX34">
            <v>695437864.28999984</v>
          </cell>
          <cell r="GY34">
            <v>698963899.42999983</v>
          </cell>
          <cell r="GZ34">
            <v>715642164.37999988</v>
          </cell>
          <cell r="HA34">
            <v>751669026.76999986</v>
          </cell>
          <cell r="HB34">
            <v>770883595.00999987</v>
          </cell>
          <cell r="HC34">
            <v>785614602.90999985</v>
          </cell>
          <cell r="HD34">
            <v>806345587.5999999</v>
          </cell>
          <cell r="HE34">
            <v>827246187.3599999</v>
          </cell>
          <cell r="HF34">
            <v>900696477.63999987</v>
          </cell>
          <cell r="HG34">
            <v>900696477.63999987</v>
          </cell>
          <cell r="HH34">
            <v>900696477.63999987</v>
          </cell>
          <cell r="HI34">
            <v>900696477.63999987</v>
          </cell>
          <cell r="HJ34">
            <v>900696477.63999987</v>
          </cell>
          <cell r="HK34">
            <v>900696477.63999987</v>
          </cell>
          <cell r="HL34">
            <v>900696477.63999987</v>
          </cell>
          <cell r="HM34">
            <v>900696477.63999987</v>
          </cell>
          <cell r="HN34">
            <v>900696477.63999987</v>
          </cell>
          <cell r="HO34">
            <v>900696477.63999987</v>
          </cell>
          <cell r="HP34">
            <v>900696477.63999987</v>
          </cell>
          <cell r="HQ34">
            <v>900696477.63999987</v>
          </cell>
          <cell r="HR34">
            <v>900696477.63999987</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596805102.97000003</v>
          </cell>
          <cell r="ES36">
            <v>599330536.37</v>
          </cell>
          <cell r="ET36">
            <v>611469961.72000003</v>
          </cell>
          <cell r="EU36">
            <v>613323219.37</v>
          </cell>
          <cell r="EV36">
            <v>614432674.46000004</v>
          </cell>
          <cell r="EW36">
            <v>615826991.55000007</v>
          </cell>
          <cell r="EX36">
            <v>617028873.1400001</v>
          </cell>
          <cell r="EY36">
            <v>617788128.3900001</v>
          </cell>
          <cell r="EZ36">
            <v>618853305.09000015</v>
          </cell>
          <cell r="FA36">
            <v>619631462.24000013</v>
          </cell>
          <cell r="FB36">
            <v>620877946.1500001</v>
          </cell>
          <cell r="FC36">
            <v>621637135.6500001</v>
          </cell>
          <cell r="FD36">
            <v>629024138.75000012</v>
          </cell>
          <cell r="FE36">
            <v>630522371.86000013</v>
          </cell>
          <cell r="FF36">
            <v>632954981.35000014</v>
          </cell>
          <cell r="FG36">
            <v>634530658.49000013</v>
          </cell>
          <cell r="FH36">
            <v>635382010.56000018</v>
          </cell>
          <cell r="FI36">
            <v>823536664.28000021</v>
          </cell>
          <cell r="FJ36">
            <v>824850714.50000024</v>
          </cell>
          <cell r="FK36">
            <v>825858448.45000029</v>
          </cell>
          <cell r="FL36">
            <v>827159356.38000023</v>
          </cell>
          <cell r="FM36">
            <v>828778548.34000027</v>
          </cell>
          <cell r="FN36">
            <v>831895116.62000024</v>
          </cell>
          <cell r="FO36">
            <v>841556802.70000029</v>
          </cell>
          <cell r="FP36">
            <v>844216091.35000026</v>
          </cell>
          <cell r="FQ36">
            <v>847237555.77000022</v>
          </cell>
          <cell r="FR36">
            <v>849793805.53000021</v>
          </cell>
          <cell r="FS36">
            <v>850608345.82000017</v>
          </cell>
          <cell r="FT36">
            <v>852025121.65000021</v>
          </cell>
          <cell r="FU36">
            <v>853456220.46000016</v>
          </cell>
          <cell r="FV36">
            <v>859169404.62000012</v>
          </cell>
          <cell r="FW36">
            <v>860981504.05000007</v>
          </cell>
          <cell r="FX36">
            <v>862342195.96000004</v>
          </cell>
          <cell r="FY36">
            <v>863398547.85000002</v>
          </cell>
          <cell r="FZ36">
            <v>864417568.98000002</v>
          </cell>
          <cell r="GA36">
            <v>865702899.81000006</v>
          </cell>
          <cell r="GB36">
            <v>871489823.85000002</v>
          </cell>
          <cell r="GC36">
            <v>873710495.13999999</v>
          </cell>
          <cell r="GD36">
            <v>876468965.13</v>
          </cell>
          <cell r="GE36">
            <v>877708820.59000003</v>
          </cell>
          <cell r="GF36">
            <v>880007698.42000008</v>
          </cell>
          <cell r="GG36">
            <v>881267674.57000005</v>
          </cell>
          <cell r="GH36">
            <v>882597259.42000008</v>
          </cell>
          <cell r="GI36">
            <v>888286836.54000008</v>
          </cell>
          <cell r="GJ36">
            <v>890294092.55000007</v>
          </cell>
          <cell r="GK36">
            <v>892778522.25000012</v>
          </cell>
          <cell r="GL36">
            <v>895322330.37000012</v>
          </cell>
          <cell r="GM36">
            <v>903618764.4000001</v>
          </cell>
          <cell r="GN36">
            <v>905580350.50000012</v>
          </cell>
          <cell r="GO36">
            <v>907055014.05000007</v>
          </cell>
          <cell r="GP36">
            <v>908645685.8900001</v>
          </cell>
          <cell r="GQ36">
            <v>910658097.04000008</v>
          </cell>
          <cell r="GR36">
            <v>924343735.08000004</v>
          </cell>
          <cell r="GS36">
            <v>928622467.34000003</v>
          </cell>
          <cell r="GT36">
            <v>931588686.34000003</v>
          </cell>
          <cell r="GU36">
            <v>937082708.38</v>
          </cell>
          <cell r="GV36">
            <v>941355390.29999995</v>
          </cell>
          <cell r="GW36">
            <v>945582921.25</v>
          </cell>
          <cell r="GX36">
            <v>949770120.15999997</v>
          </cell>
          <cell r="GY36">
            <v>951308967.68999994</v>
          </cell>
          <cell r="GZ36">
            <v>953383134.44999993</v>
          </cell>
          <cell r="HA36">
            <v>955572730.61999989</v>
          </cell>
          <cell r="HB36">
            <v>959709973.98999989</v>
          </cell>
          <cell r="HC36">
            <v>963139531.24999988</v>
          </cell>
          <cell r="HD36">
            <v>967450362.57999992</v>
          </cell>
          <cell r="HE36">
            <v>971051216.28999996</v>
          </cell>
          <cell r="HF36">
            <v>982197034.50999999</v>
          </cell>
          <cell r="HG36">
            <v>982197034.50999999</v>
          </cell>
          <cell r="HH36">
            <v>982197034.50999999</v>
          </cell>
          <cell r="HI36">
            <v>982197034.50999999</v>
          </cell>
          <cell r="HJ36">
            <v>982197034.50999999</v>
          </cell>
          <cell r="HK36">
            <v>982197034.50999999</v>
          </cell>
          <cell r="HL36">
            <v>982197034.50999999</v>
          </cell>
          <cell r="HM36">
            <v>982197034.50999999</v>
          </cell>
          <cell r="HN36">
            <v>982197034.50999999</v>
          </cell>
          <cell r="HO36">
            <v>982197034.50999999</v>
          </cell>
          <cell r="HP36">
            <v>982197034.50999999</v>
          </cell>
          <cell r="HQ36">
            <v>982197034.50999999</v>
          </cell>
          <cell r="HR36">
            <v>982197034.50999999</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195538353.73000002</v>
          </cell>
          <cell r="GW37">
            <v>200906136.17000002</v>
          </cell>
          <cell r="GX37">
            <v>204780312.52000001</v>
          </cell>
          <cell r="GY37">
            <v>208034532.02000001</v>
          </cell>
          <cell r="GZ37">
            <v>211625299.03</v>
          </cell>
          <cell r="HA37">
            <v>222766213.08000001</v>
          </cell>
          <cell r="HB37">
            <v>227018277.04000002</v>
          </cell>
          <cell r="HC37">
            <v>230964144.49000001</v>
          </cell>
          <cell r="HD37">
            <v>236875851.48000002</v>
          </cell>
          <cell r="HE37">
            <v>241004433.48000002</v>
          </cell>
          <cell r="HF37">
            <v>264728531.33000001</v>
          </cell>
          <cell r="HG37">
            <v>264728531.33000001</v>
          </cell>
          <cell r="HH37">
            <v>264728531.33000001</v>
          </cell>
          <cell r="HI37">
            <v>264728531.33000001</v>
          </cell>
          <cell r="HJ37">
            <v>264728531.33000001</v>
          </cell>
          <cell r="HK37">
            <v>264728531.33000001</v>
          </cell>
          <cell r="HL37">
            <v>264728531.33000001</v>
          </cell>
          <cell r="HM37">
            <v>264728531.33000001</v>
          </cell>
          <cell r="HN37">
            <v>264728531.33000001</v>
          </cell>
          <cell r="HO37">
            <v>264728531.33000001</v>
          </cell>
          <cell r="HP37">
            <v>264728531.33000001</v>
          </cell>
          <cell r="HQ37">
            <v>264728531.33000001</v>
          </cell>
          <cell r="HR37">
            <v>264728531.33000001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1689667.25</v>
          </cell>
          <cell r="GY38">
            <v>1689667.25</v>
          </cell>
          <cell r="GZ38">
            <v>1689667.25</v>
          </cell>
          <cell r="HA38">
            <v>1738658.3</v>
          </cell>
          <cell r="HB38">
            <v>1738658.3</v>
          </cell>
          <cell r="HC38">
            <v>1960880.52</v>
          </cell>
          <cell r="HD38">
            <v>2183102.7400000002</v>
          </cell>
          <cell r="HE38">
            <v>2183102.7400000002</v>
          </cell>
          <cell r="HF38">
            <v>2183102.7400000002</v>
          </cell>
          <cell r="HG38">
            <v>2183102.7400000002</v>
          </cell>
          <cell r="HH38">
            <v>2183102.7400000002</v>
          </cell>
          <cell r="HI38">
            <v>2183102.7400000002</v>
          </cell>
          <cell r="HJ38">
            <v>2183102.7400000002</v>
          </cell>
          <cell r="HK38">
            <v>2183102.7400000002</v>
          </cell>
          <cell r="HL38">
            <v>2183102.7400000002</v>
          </cell>
          <cell r="HM38">
            <v>2183102.7400000002</v>
          </cell>
          <cell r="HN38">
            <v>2183102.7400000002</v>
          </cell>
          <cell r="HO38">
            <v>2183102.7400000002</v>
          </cell>
          <cell r="HP38">
            <v>2183102.7400000002</v>
          </cell>
          <cell r="HQ38">
            <v>2183102.7400000002</v>
          </cell>
          <cell r="HR38">
            <v>2183102.7400000002</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948840588.31999993</v>
          </cell>
          <cell r="ES39">
            <v>952052763.14999998</v>
          </cell>
          <cell r="ET39">
            <v>966958311.65999997</v>
          </cell>
          <cell r="EU39">
            <v>968518251.01999998</v>
          </cell>
          <cell r="EV39">
            <v>969603350.59000003</v>
          </cell>
          <cell r="EW39">
            <v>970634601.83000004</v>
          </cell>
          <cell r="EX39">
            <v>971242307.58000004</v>
          </cell>
          <cell r="EY39">
            <v>972567881.11000001</v>
          </cell>
          <cell r="EZ39">
            <v>973983958.34000003</v>
          </cell>
          <cell r="FA39">
            <v>975480553.96000004</v>
          </cell>
          <cell r="FB39">
            <v>976831779.59000003</v>
          </cell>
          <cell r="FC39">
            <v>979702511.98000002</v>
          </cell>
          <cell r="FD39">
            <v>987460465.71000004</v>
          </cell>
          <cell r="FE39">
            <v>989964201.01999998</v>
          </cell>
          <cell r="FF39">
            <v>996164134.17999995</v>
          </cell>
          <cell r="FG39">
            <v>998227178.38</v>
          </cell>
          <cell r="FH39">
            <v>1000342315.48</v>
          </cell>
          <cell r="FI39">
            <v>1254107749.8299999</v>
          </cell>
          <cell r="FJ39">
            <v>1256849941.1399999</v>
          </cell>
          <cell r="FK39">
            <v>1258992898.8399999</v>
          </cell>
          <cell r="FL39">
            <v>1261162006.8</v>
          </cell>
          <cell r="FM39">
            <v>1263238462.0599999</v>
          </cell>
          <cell r="FN39">
            <v>1266639540.72</v>
          </cell>
          <cell r="FO39">
            <v>1274468604.6500001</v>
          </cell>
          <cell r="FP39">
            <v>1277466428.3500001</v>
          </cell>
          <cell r="FQ39">
            <v>1282012150.3800001</v>
          </cell>
          <cell r="FR39">
            <v>1284387653.72</v>
          </cell>
          <cell r="FS39">
            <v>1286240100.1600001</v>
          </cell>
          <cell r="FT39">
            <v>1287977784.2</v>
          </cell>
          <cell r="FU39">
            <v>1290429757.75</v>
          </cell>
          <cell r="FV39">
            <v>1295668221.98</v>
          </cell>
          <cell r="FW39">
            <v>1298222128.3099999</v>
          </cell>
          <cell r="FX39">
            <v>1300762704.45</v>
          </cell>
          <cell r="FY39">
            <v>1303468990.3900001</v>
          </cell>
          <cell r="FZ39">
            <v>1306434900.3300002</v>
          </cell>
          <cell r="GA39">
            <v>1309570042.8700001</v>
          </cell>
          <cell r="GB39">
            <v>1317626253.6300001</v>
          </cell>
          <cell r="GC39">
            <v>1320211771.98</v>
          </cell>
          <cell r="GD39">
            <v>1323704222.72</v>
          </cell>
          <cell r="GE39">
            <v>1327222705.25</v>
          </cell>
          <cell r="GF39">
            <v>1329057515.0599999</v>
          </cell>
          <cell r="GG39">
            <v>1330801329.23</v>
          </cell>
          <cell r="GH39">
            <v>1332703821.3900001</v>
          </cell>
          <cell r="GI39">
            <v>1342072740.76</v>
          </cell>
          <cell r="GJ39">
            <v>1343651710.53</v>
          </cell>
          <cell r="GK39">
            <v>1346737668.6399999</v>
          </cell>
          <cell r="GL39">
            <v>1349070811.9099998</v>
          </cell>
          <cell r="GM39">
            <v>1360725128.6699998</v>
          </cell>
          <cell r="GN39">
            <v>1363216200.9999998</v>
          </cell>
          <cell r="GO39">
            <v>1366176815.0199997</v>
          </cell>
          <cell r="GP39">
            <v>1368224282.2299998</v>
          </cell>
          <cell r="GQ39">
            <v>1371062333.2299998</v>
          </cell>
          <cell r="GR39">
            <v>1382832577.4299998</v>
          </cell>
          <cell r="GS39">
            <v>1388914423.4299998</v>
          </cell>
          <cell r="GT39">
            <v>1393061373.8999999</v>
          </cell>
          <cell r="GU39">
            <v>1399515295.53</v>
          </cell>
          <cell r="GV39">
            <v>1404466355.8599999</v>
          </cell>
          <cell r="GW39">
            <v>1409548720.3899999</v>
          </cell>
          <cell r="GX39">
            <v>1413000116.6299999</v>
          </cell>
          <cell r="GY39">
            <v>1418395258.27</v>
          </cell>
          <cell r="GZ39">
            <v>1422152601.8599999</v>
          </cell>
          <cell r="HA39">
            <v>1426356645.6799998</v>
          </cell>
          <cell r="HB39">
            <v>1431238460.4499998</v>
          </cell>
          <cell r="HC39">
            <v>1435400376.3499999</v>
          </cell>
          <cell r="HD39">
            <v>1441596297.05</v>
          </cell>
          <cell r="HE39">
            <v>1446557320.6699998</v>
          </cell>
          <cell r="HF39">
            <v>1464930954.4899998</v>
          </cell>
          <cell r="HG39">
            <v>1464930954.4899998</v>
          </cell>
          <cell r="HH39">
            <v>1464930954.4899998</v>
          </cell>
          <cell r="HI39">
            <v>1464930954.4899998</v>
          </cell>
          <cell r="HJ39">
            <v>1464930954.4899998</v>
          </cell>
          <cell r="HK39">
            <v>1464930954.4899998</v>
          </cell>
          <cell r="HL39">
            <v>1464930954.4899998</v>
          </cell>
          <cell r="HM39">
            <v>1464930954.4899998</v>
          </cell>
          <cell r="HN39">
            <v>1464930954.4899998</v>
          </cell>
          <cell r="HO39">
            <v>1464930954.4899998</v>
          </cell>
          <cell r="HP39">
            <v>1464930954.4899998</v>
          </cell>
          <cell r="HQ39">
            <v>1464930954.4899998</v>
          </cell>
          <cell r="HR39">
            <v>1464930954.4899998</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288593151.73999995</v>
          </cell>
          <cell r="GW40">
            <v>296174673.81999993</v>
          </cell>
          <cell r="GX40">
            <v>301242684.21999991</v>
          </cell>
          <cell r="GY40">
            <v>304024181.23999989</v>
          </cell>
          <cell r="GZ40">
            <v>311908487.45999992</v>
          </cell>
          <cell r="HA40">
            <v>325022375.54999989</v>
          </cell>
          <cell r="HB40">
            <v>334487167.89999992</v>
          </cell>
          <cell r="HC40">
            <v>343844386.73999989</v>
          </cell>
          <cell r="HD40">
            <v>353883745.44999987</v>
          </cell>
          <cell r="HE40">
            <v>363379205.33999985</v>
          </cell>
          <cell r="HF40">
            <v>402115055.72999984</v>
          </cell>
          <cell r="HG40">
            <v>402115055.72999984</v>
          </cell>
          <cell r="HH40">
            <v>402115055.72999984</v>
          </cell>
          <cell r="HI40">
            <v>402115055.72999984</v>
          </cell>
          <cell r="HJ40">
            <v>402115055.72999984</v>
          </cell>
          <cell r="HK40">
            <v>402115055.72999984</v>
          </cell>
          <cell r="HL40">
            <v>402115055.72999984</v>
          </cell>
          <cell r="HM40">
            <v>402115055.72999984</v>
          </cell>
          <cell r="HN40">
            <v>402115055.72999984</v>
          </cell>
          <cell r="HO40">
            <v>402115055.72999984</v>
          </cell>
          <cell r="HP40">
            <v>402115055.72999984</v>
          </cell>
          <cell r="HQ40">
            <v>402115055.72999984</v>
          </cell>
          <cell r="HR40">
            <v>402115055.72999984</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2055738.12</v>
          </cell>
          <cell r="GX41">
            <v>2055738.12</v>
          </cell>
          <cell r="GY41">
            <v>2055738.12</v>
          </cell>
          <cell r="GZ41">
            <v>2202561.71</v>
          </cell>
          <cell r="HA41">
            <v>2202561.71</v>
          </cell>
          <cell r="HB41">
            <v>2478065.25</v>
          </cell>
          <cell r="HC41">
            <v>2478065.25</v>
          </cell>
          <cell r="HD41">
            <v>2514867.94</v>
          </cell>
          <cell r="HE41">
            <v>2514867.94</v>
          </cell>
          <cell r="HF41">
            <v>2514867.94</v>
          </cell>
          <cell r="HG41">
            <v>2514867.94</v>
          </cell>
          <cell r="HH41">
            <v>2514867.94</v>
          </cell>
          <cell r="HI41">
            <v>2514867.94</v>
          </cell>
          <cell r="HJ41">
            <v>2514867.94</v>
          </cell>
          <cell r="HK41">
            <v>2514867.94</v>
          </cell>
          <cell r="HL41">
            <v>2514867.94</v>
          </cell>
          <cell r="HM41">
            <v>2514867.94</v>
          </cell>
          <cell r="HN41">
            <v>2514867.94</v>
          </cell>
          <cell r="HO41">
            <v>2514867.94</v>
          </cell>
          <cell r="HP41">
            <v>2514867.94</v>
          </cell>
          <cell r="HQ41">
            <v>2514867.94</v>
          </cell>
          <cell r="HR41">
            <v>2514867.94</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1141085453.24</v>
          </cell>
          <cell r="ES42">
            <v>1148509372.55</v>
          </cell>
          <cell r="ET42">
            <v>1174360430.72</v>
          </cell>
          <cell r="EU42">
            <v>1177611974.24</v>
          </cell>
          <cell r="EV42">
            <v>1181484904.04</v>
          </cell>
          <cell r="EW42">
            <v>1184397114.0999999</v>
          </cell>
          <cell r="EX42">
            <v>1187536549.9199998</v>
          </cell>
          <cell r="EY42">
            <v>1190591278.1099999</v>
          </cell>
          <cell r="EZ42">
            <v>1192937509.1499999</v>
          </cell>
          <cell r="FA42">
            <v>1195736051.7599998</v>
          </cell>
          <cell r="FB42">
            <v>1198088376.6899998</v>
          </cell>
          <cell r="FC42">
            <v>1201194667.5699999</v>
          </cell>
          <cell r="FD42">
            <v>1216663715.8</v>
          </cell>
          <cell r="FE42">
            <v>1219961621.3399999</v>
          </cell>
          <cell r="FF42">
            <v>1225928342.1899998</v>
          </cell>
          <cell r="FG42">
            <v>1228822302.2499998</v>
          </cell>
          <cell r="FH42">
            <v>1232640916.7999997</v>
          </cell>
          <cell r="FI42">
            <v>1581903390.9599998</v>
          </cell>
          <cell r="FJ42">
            <v>1586199242.2799997</v>
          </cell>
          <cell r="FK42">
            <v>1588760704.2599998</v>
          </cell>
          <cell r="FL42">
            <v>1594251025.5899997</v>
          </cell>
          <cell r="FM42">
            <v>1598182152.8499997</v>
          </cell>
          <cell r="FN42">
            <v>1604334205.8999996</v>
          </cell>
          <cell r="FO42">
            <v>1624278973.8099997</v>
          </cell>
          <cell r="FP42">
            <v>1630834034.1199996</v>
          </cell>
          <cell r="FQ42">
            <v>1636602723.4299996</v>
          </cell>
          <cell r="FR42">
            <v>1642856881.3099997</v>
          </cell>
          <cell r="FS42">
            <v>1646822106.7799997</v>
          </cell>
          <cell r="FT42">
            <v>1651270774.6999998</v>
          </cell>
          <cell r="FU42">
            <v>1654712049.1299999</v>
          </cell>
          <cell r="FV42">
            <v>1665968140.27</v>
          </cell>
          <cell r="FW42">
            <v>1673152607.8299999</v>
          </cell>
          <cell r="FX42">
            <v>1676829733.48</v>
          </cell>
          <cell r="FY42">
            <v>1681188453.3099999</v>
          </cell>
          <cell r="FZ42">
            <v>1685101376.52</v>
          </cell>
          <cell r="GA42">
            <v>1688479167.01</v>
          </cell>
          <cell r="GB42">
            <v>1703473646.75</v>
          </cell>
          <cell r="GC42">
            <v>1708011016.8199999</v>
          </cell>
          <cell r="GD42">
            <v>1715410593.3499999</v>
          </cell>
          <cell r="GE42">
            <v>1718771344.9399998</v>
          </cell>
          <cell r="GF42">
            <v>1723650746.4399998</v>
          </cell>
          <cell r="GG42">
            <v>1727199440.1899998</v>
          </cell>
          <cell r="GH42">
            <v>1731888304.2299998</v>
          </cell>
          <cell r="GI42">
            <v>1746143610.6999998</v>
          </cell>
          <cell r="GJ42">
            <v>1750382601.5099998</v>
          </cell>
          <cell r="GK42">
            <v>1755711729.6399999</v>
          </cell>
          <cell r="GL42">
            <v>1760607312.02</v>
          </cell>
          <cell r="GM42">
            <v>1779058508.9400001</v>
          </cell>
          <cell r="GN42">
            <v>1783397625.5800002</v>
          </cell>
          <cell r="GO42">
            <v>1788232814.9800003</v>
          </cell>
          <cell r="GP42">
            <v>1792602223.6200004</v>
          </cell>
          <cell r="GQ42">
            <v>1797890618.7200003</v>
          </cell>
          <cell r="GR42">
            <v>1822149650.6900003</v>
          </cell>
          <cell r="GS42">
            <v>1832778448.6900003</v>
          </cell>
          <cell r="GT42">
            <v>1838591476.5500002</v>
          </cell>
          <cell r="GU42">
            <v>1850107722.1600001</v>
          </cell>
          <cell r="GV42">
            <v>1860569093.1700001</v>
          </cell>
          <cell r="GW42">
            <v>1868508760</v>
          </cell>
          <cell r="GX42">
            <v>1873996097.0699999</v>
          </cell>
          <cell r="GY42">
            <v>1879109589.6799998</v>
          </cell>
          <cell r="GZ42">
            <v>1884263206.2399998</v>
          </cell>
          <cell r="HA42">
            <v>1889680643.6199999</v>
          </cell>
          <cell r="HB42">
            <v>1896459867.2299998</v>
          </cell>
          <cell r="HC42">
            <v>1902527659.7599998</v>
          </cell>
          <cell r="HD42">
            <v>1909146289.0599997</v>
          </cell>
          <cell r="HE42">
            <v>1916535275.7899997</v>
          </cell>
          <cell r="HF42">
            <v>1942746136.5299997</v>
          </cell>
          <cell r="HG42">
            <v>1942746136.5299997</v>
          </cell>
          <cell r="HH42">
            <v>1942746136.5299997</v>
          </cell>
          <cell r="HI42">
            <v>1942746136.5299997</v>
          </cell>
          <cell r="HJ42">
            <v>1942746136.5299997</v>
          </cell>
          <cell r="HK42">
            <v>1942746136.5299997</v>
          </cell>
          <cell r="HL42">
            <v>1942746136.5299997</v>
          </cell>
          <cell r="HM42">
            <v>1942746136.5299997</v>
          </cell>
          <cell r="HN42">
            <v>1942746136.5299997</v>
          </cell>
          <cell r="HO42">
            <v>1942746136.5299997</v>
          </cell>
          <cell r="HP42">
            <v>1942746136.5299997</v>
          </cell>
          <cell r="HQ42">
            <v>1942746136.5299997</v>
          </cell>
          <cell r="HR42">
            <v>1942746136.5299997</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629524382.85000002</v>
          </cell>
          <cell r="GW43">
            <v>643641930.97000003</v>
          </cell>
          <cell r="GX43">
            <v>652371077.00999999</v>
          </cell>
          <cell r="GY43">
            <v>657002809.18999994</v>
          </cell>
          <cell r="GZ43">
            <v>675294994.06999993</v>
          </cell>
          <cell r="HA43">
            <v>704507971.5999999</v>
          </cell>
          <cell r="HB43">
            <v>718659429.79999995</v>
          </cell>
          <cell r="HC43">
            <v>732335387.18999994</v>
          </cell>
          <cell r="HD43">
            <v>744508914.07999992</v>
          </cell>
          <cell r="HE43">
            <v>763225617.8599999</v>
          </cell>
          <cell r="HF43">
            <v>830681484.86999989</v>
          </cell>
          <cell r="HG43">
            <v>830681484.86999989</v>
          </cell>
          <cell r="HH43">
            <v>830681484.86999989</v>
          </cell>
          <cell r="HI43">
            <v>830681484.86999989</v>
          </cell>
          <cell r="HJ43">
            <v>830681484.86999989</v>
          </cell>
          <cell r="HK43">
            <v>830681484.86999989</v>
          </cell>
          <cell r="HL43">
            <v>830681484.86999989</v>
          </cell>
          <cell r="HM43">
            <v>830681484.86999989</v>
          </cell>
          <cell r="HN43">
            <v>830681484.86999989</v>
          </cell>
          <cell r="HO43">
            <v>830681484.86999989</v>
          </cell>
          <cell r="HP43">
            <v>830681484.86999989</v>
          </cell>
          <cell r="HQ43">
            <v>830681484.86999989</v>
          </cell>
          <cell r="HR43">
            <v>830681484.86999989</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4198407347.3900003</v>
          </cell>
          <cell r="ES44">
            <v>4218007980.2400002</v>
          </cell>
          <cell r="ET44">
            <v>4307714727.0200005</v>
          </cell>
          <cell r="EU44">
            <v>4328078077.6600008</v>
          </cell>
          <cell r="EV44">
            <v>4348280509.7900009</v>
          </cell>
          <cell r="EW44">
            <v>4366060505.2700005</v>
          </cell>
          <cell r="EX44">
            <v>4384838678.75</v>
          </cell>
          <cell r="EY44">
            <v>4403432272.8000002</v>
          </cell>
          <cell r="EZ44">
            <v>4430658102.6500006</v>
          </cell>
          <cell r="FA44">
            <v>4459462374.420001</v>
          </cell>
          <cell r="FB44">
            <v>4482211072.9700012</v>
          </cell>
          <cell r="FC44">
            <v>4502694357.420001</v>
          </cell>
          <cell r="FD44">
            <v>4564027824.1600008</v>
          </cell>
          <cell r="FE44">
            <v>4586962898.6100006</v>
          </cell>
          <cell r="FF44">
            <v>4630184194.7800007</v>
          </cell>
          <cell r="FG44">
            <v>4654547886.8800011</v>
          </cell>
          <cell r="FH44">
            <v>4680884591.9700012</v>
          </cell>
          <cell r="FI44">
            <v>5969895872.1800013</v>
          </cell>
          <cell r="FJ44">
            <v>6000281588.1600008</v>
          </cell>
          <cell r="FK44">
            <v>6028611912.8900003</v>
          </cell>
          <cell r="FL44">
            <v>6080186690.7800007</v>
          </cell>
          <cell r="FM44">
            <v>6125992931.9700003</v>
          </cell>
          <cell r="FN44">
            <v>6166921667.4700003</v>
          </cell>
          <cell r="FO44">
            <v>6247488873.21</v>
          </cell>
          <cell r="FP44">
            <v>6290149634.1000004</v>
          </cell>
          <cell r="FQ44">
            <v>6328120674.7800007</v>
          </cell>
          <cell r="FR44">
            <v>6360311733.710001</v>
          </cell>
          <cell r="FS44">
            <v>6391670745.7900009</v>
          </cell>
          <cell r="FT44">
            <v>6425765686.1200008</v>
          </cell>
          <cell r="FU44">
            <v>6464012986.1300011</v>
          </cell>
          <cell r="FV44">
            <v>6522906643.4000015</v>
          </cell>
          <cell r="FW44">
            <v>6574270034.8100014</v>
          </cell>
          <cell r="FX44">
            <v>6629067962.5600014</v>
          </cell>
          <cell r="FY44">
            <v>6670190204.750001</v>
          </cell>
          <cell r="FZ44">
            <v>6707954678.6100006</v>
          </cell>
          <cell r="GA44">
            <v>6754431066.9400005</v>
          </cell>
          <cell r="GB44">
            <v>6842794898.4000006</v>
          </cell>
          <cell r="GC44">
            <v>6887029671.7700005</v>
          </cell>
          <cell r="GD44">
            <v>6932658530.3700008</v>
          </cell>
          <cell r="GE44">
            <v>6986703155.3100004</v>
          </cell>
          <cell r="GF44">
            <v>7053577317.8100004</v>
          </cell>
          <cell r="GG44">
            <v>7102083633.1100006</v>
          </cell>
          <cell r="GH44">
            <v>7143223082.6000004</v>
          </cell>
          <cell r="GI44">
            <v>7260194179.7000008</v>
          </cell>
          <cell r="GJ44">
            <v>7348797540.1000004</v>
          </cell>
          <cell r="GK44">
            <v>7420791827.6600008</v>
          </cell>
          <cell r="GL44">
            <v>7467887626.2800007</v>
          </cell>
          <cell r="GM44">
            <v>7598027483.4300003</v>
          </cell>
          <cell r="GN44">
            <v>7652346902.7200003</v>
          </cell>
          <cell r="GO44">
            <v>7707880705.3000002</v>
          </cell>
          <cell r="GP44">
            <v>7754519355.7600002</v>
          </cell>
          <cell r="GQ44">
            <v>7829736567.7800007</v>
          </cell>
          <cell r="GR44">
            <v>7989299935.7700005</v>
          </cell>
          <cell r="GS44">
            <v>8075477988.0700006</v>
          </cell>
          <cell r="GT44">
            <v>8143580869.1600008</v>
          </cell>
          <cell r="GU44">
            <v>8261003724.3100004</v>
          </cell>
          <cell r="GV44">
            <v>8377596641.4000006</v>
          </cell>
          <cell r="GW44">
            <v>8448626432.4100008</v>
          </cell>
          <cell r="GX44">
            <v>8495893506.3600006</v>
          </cell>
          <cell r="GY44">
            <v>8529354156.9800005</v>
          </cell>
          <cell r="GZ44">
            <v>8594265243.1900005</v>
          </cell>
          <cell r="HA44">
            <v>8701056987.0100002</v>
          </cell>
          <cell r="HB44">
            <v>8773248656.9799995</v>
          </cell>
          <cell r="HC44">
            <v>8835414743.2600002</v>
          </cell>
          <cell r="HD44">
            <v>8910179981.5300007</v>
          </cell>
          <cell r="HE44">
            <v>8987969815.8900013</v>
          </cell>
          <cell r="HF44">
            <v>9280323547.2500019</v>
          </cell>
          <cell r="HG44">
            <v>9280323547.2500019</v>
          </cell>
          <cell r="HH44">
            <v>9280323547.2500019</v>
          </cell>
          <cell r="HI44">
            <v>9280323547.2500019</v>
          </cell>
          <cell r="HJ44">
            <v>9280323547.2500019</v>
          </cell>
          <cell r="HK44">
            <v>9280323547.2500019</v>
          </cell>
          <cell r="HL44">
            <v>9280323547.2500019</v>
          </cell>
          <cell r="HM44">
            <v>9280323547.2500019</v>
          </cell>
          <cell r="HN44">
            <v>9280323547.2500019</v>
          </cell>
          <cell r="HO44">
            <v>9280323547.2500019</v>
          </cell>
          <cell r="HP44">
            <v>9280323547.2500019</v>
          </cell>
          <cell r="HQ44">
            <v>9280323547.2500019</v>
          </cell>
          <cell r="HR44">
            <v>9280323547.2500019</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1.5824805263871336E-3</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2.8079933081165054</v>
          </cell>
          <cell r="ES48">
            <v>4.2595797286598437E-3</v>
          </cell>
          <cell r="ET48">
            <v>2.4247640842495147E-2</v>
          </cell>
          <cell r="EU48">
            <v>2.1943828386076021E-3</v>
          </cell>
          <cell r="EV48">
            <v>2.490348445886064E-3</v>
          </cell>
          <cell r="EW48">
            <v>2.0234137403011537E-3</v>
          </cell>
          <cell r="EX48">
            <v>2.7053116213764995E-3</v>
          </cell>
          <cell r="EY48">
            <v>1.5246509910389139E-3</v>
          </cell>
          <cell r="EZ48">
            <v>2.2640128506196287E-3</v>
          </cell>
          <cell r="FA48">
            <v>2.06473670650674E-3</v>
          </cell>
          <cell r="FB48">
            <v>1.9816012051291966E-3</v>
          </cell>
          <cell r="FC48">
            <v>1.4013784339726985E-3</v>
          </cell>
          <cell r="FD48">
            <v>1.0931833073929741E-2</v>
          </cell>
          <cell r="FE48">
            <v>1.9681472847363933E-3</v>
          </cell>
          <cell r="FF48">
            <v>7.2685065804019592E-3</v>
          </cell>
          <cell r="FG48">
            <v>1.3061395387448103E-3</v>
          </cell>
          <cell r="FH48">
            <v>2.2916822556019994E-3</v>
          </cell>
          <cell r="FI48">
            <v>0.27515137312105092</v>
          </cell>
          <cell r="FJ48">
            <v>1.62151363724602E-3</v>
          </cell>
          <cell r="FK48">
            <v>1.5831972177569439E-3</v>
          </cell>
          <cell r="FL48">
            <v>2.5372500017846818E-3</v>
          </cell>
          <cell r="FM48">
            <v>1.8685381481471182E-3</v>
          </cell>
          <cell r="FN48">
            <v>4.0799766827795906E-3</v>
          </cell>
          <cell r="FO48">
            <v>8.2364885466941658E-3</v>
          </cell>
          <cell r="FP48">
            <v>2.6186529250463845E-3</v>
          </cell>
          <cell r="FQ48">
            <v>3.8360575887540654E-3</v>
          </cell>
          <cell r="FR48">
            <v>3.278409183731232E-3</v>
          </cell>
          <cell r="FS48">
            <v>2.1072333547874876E-3</v>
          </cell>
          <cell r="FT48">
            <v>2.5729774927353041E-3</v>
          </cell>
          <cell r="FU48">
            <v>2.687972308509885E-3</v>
          </cell>
          <cell r="FV48">
            <v>7.2173952058114423E-3</v>
          </cell>
          <cell r="FW48">
            <v>4.0843422008585073E-3</v>
          </cell>
          <cell r="FX48">
            <v>2.3661730491138706E-3</v>
          </cell>
          <cell r="FY48">
            <v>2.1298873283061375E-3</v>
          </cell>
          <cell r="FZ48">
            <v>1.6993984431169168E-3</v>
          </cell>
          <cell r="GA48">
            <v>2.4533531938068444E-3</v>
          </cell>
          <cell r="GB48">
            <v>7.4595530459020112E-3</v>
          </cell>
          <cell r="GC48">
            <v>2.3006887880103488E-3</v>
          </cell>
          <cell r="GD48">
            <v>2.8899610833606907E-3</v>
          </cell>
          <cell r="GE48">
            <v>2.0116080947038678E-3</v>
          </cell>
          <cell r="GF48">
            <v>2.3487258299034579E-3</v>
          </cell>
          <cell r="GG48">
            <v>1.9674127702839612E-3</v>
          </cell>
          <cell r="GH48">
            <v>2.4485562702960492E-3</v>
          </cell>
          <cell r="GI48">
            <v>8.443219927324842E-3</v>
          </cell>
          <cell r="GJ48">
            <v>2.9208345375901358E-3</v>
          </cell>
          <cell r="GK48">
            <v>1.6733353152861125E-3</v>
          </cell>
          <cell r="GL48">
            <v>1.2084900562885947E-3</v>
          </cell>
          <cell r="GM48">
            <v>1.0275680222244003E-2</v>
          </cell>
          <cell r="GN48">
            <v>1.9562193870250786E-3</v>
          </cell>
          <cell r="GO48">
            <v>2.0583187202072211E-3</v>
          </cell>
          <cell r="GP48">
            <v>2.0520111700617783E-3</v>
          </cell>
          <cell r="GQ48">
            <v>2.2523513877643294E-3</v>
          </cell>
          <cell r="GR48">
            <v>1.1946749479444191E-2</v>
          </cell>
          <cell r="GS48">
            <v>4.8825407407941303E-3</v>
          </cell>
          <cell r="GT48">
            <v>3.9044672286129389E-3</v>
          </cell>
          <cell r="GU48">
            <v>5.4139665553211069E-3</v>
          </cell>
          <cell r="GV48">
            <v>4.9658242348580546E-3</v>
          </cell>
          <cell r="GW48">
            <v>3.8894069261185492E-3</v>
          </cell>
          <cell r="GX48">
            <v>2.3118435807738327E-3</v>
          </cell>
          <cell r="GY48">
            <v>3.0097162312892603E-3</v>
          </cell>
          <cell r="GZ48">
            <v>3.0480362547353423E-3</v>
          </cell>
          <cell r="HA48">
            <v>2.2529026456784948E-3</v>
          </cell>
          <cell r="HB48">
            <v>3.7353504705510696E-3</v>
          </cell>
          <cell r="HC48">
            <v>2.7080065280808249E-3</v>
          </cell>
          <cell r="HD48">
            <v>3.5020050582030156E-3</v>
          </cell>
          <cell r="HE48">
            <v>3.5194082782461378E-3</v>
          </cell>
          <cell r="HF48">
            <v>1.3566022758262341E-2</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5.2659050017081668E-2</v>
          </cell>
          <cell r="GW49">
            <v>2.5963202636138917E-2</v>
          </cell>
          <cell r="GX49">
            <v>1.5814436269308289E-2</v>
          </cell>
          <cell r="GY49">
            <v>5.0702375022387584E-3</v>
          </cell>
          <cell r="GZ49">
            <v>2.3861411102348858E-2</v>
          </cell>
          <cell r="HA49">
            <v>5.0342006359018879E-2</v>
          </cell>
          <cell r="HB49">
            <v>2.5562538239159608E-2</v>
          </cell>
          <cell r="HC49">
            <v>1.9109250729105069E-2</v>
          </cell>
          <cell r="HD49">
            <v>2.6388237455376072E-2</v>
          </cell>
          <cell r="HE49">
            <v>2.5920151460378616E-2</v>
          </cell>
          <cell r="HF49">
            <v>8.8788913629693128E-2</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2.8267069402566944</v>
          </cell>
          <cell r="ES51">
            <v>4.2315881473401606E-3</v>
          </cell>
          <cell r="ET51">
            <v>2.0254975532409188E-2</v>
          </cell>
          <cell r="EU51">
            <v>3.0308236970250499E-3</v>
          </cell>
          <cell r="EV51">
            <v>1.808923997920143E-3</v>
          </cell>
          <cell r="EW51">
            <v>2.2692756227937292E-3</v>
          </cell>
          <cell r="EX51">
            <v>1.9516546148374701E-3</v>
          </cell>
          <cell r="EY51">
            <v>1.2305019798121012E-3</v>
          </cell>
          <cell r="EZ51">
            <v>1.7241780005970236E-3</v>
          </cell>
          <cell r="FA51">
            <v>1.2574177815642567E-3</v>
          </cell>
          <cell r="FB51">
            <v>2.0116536779682913E-3</v>
          </cell>
          <cell r="FC51">
            <v>1.2227677029078832E-3</v>
          </cell>
          <cell r="FD51">
            <v>1.1883143197801366E-2</v>
          </cell>
          <cell r="FE51">
            <v>2.3818372264334886E-3</v>
          </cell>
          <cell r="FF51">
            <v>3.8580859277426893E-3</v>
          </cell>
          <cell r="FG51">
            <v>2.489398435002909E-3</v>
          </cell>
          <cell r="FH51">
            <v>1.3417036018811522E-3</v>
          </cell>
          <cell r="FI51">
            <v>0.29612839298702848</v>
          </cell>
          <cell r="FJ51">
            <v>1.5956183579863728E-3</v>
          </cell>
          <cell r="FK51">
            <v>1.2217167692106636E-3</v>
          </cell>
          <cell r="FL51">
            <v>1.5752190129453014E-3</v>
          </cell>
          <cell r="FM51">
            <v>1.9575332703559182E-3</v>
          </cell>
          <cell r="FN51">
            <v>3.7604355062547086E-3</v>
          </cell>
          <cell r="FO51">
            <v>1.1614067551274478E-2</v>
          </cell>
          <cell r="FP51">
            <v>3.1599633458705037E-3</v>
          </cell>
          <cell r="FQ51">
            <v>3.5790178023831342E-3</v>
          </cell>
          <cell r="FR51">
            <v>3.0171582250939975E-3</v>
          </cell>
          <cell r="FS51">
            <v>9.5851521239549231E-4</v>
          </cell>
          <cell r="FT51">
            <v>1.6656030204291591E-3</v>
          </cell>
          <cell r="FU51">
            <v>1.679643913818562E-3</v>
          </cell>
          <cell r="FV51">
            <v>6.6941736705845856E-3</v>
          </cell>
          <cell r="FW51">
            <v>2.1091293757153941E-3</v>
          </cell>
          <cell r="FX51">
            <v>1.5803962147843617E-3</v>
          </cell>
          <cell r="FY51">
            <v>1.2249799382993256E-3</v>
          </cell>
          <cell r="FZ51">
            <v>1.180244201866589E-3</v>
          </cell>
          <cell r="GA51">
            <v>1.4869327928129855E-3</v>
          </cell>
          <cell r="GB51">
            <v>6.684653639568547E-3</v>
          </cell>
          <cell r="GC51">
            <v>2.5481322090367652E-3</v>
          </cell>
          <cell r="GD51">
            <v>3.1571899448890137E-3</v>
          </cell>
          <cell r="GE51">
            <v>1.4146028089153616E-3</v>
          </cell>
          <cell r="GF51">
            <v>2.6191805027716668E-3</v>
          </cell>
          <cell r="GG51">
            <v>1.4317785540537726E-3</v>
          </cell>
          <cell r="GH51">
            <v>1.5087185067224583E-3</v>
          </cell>
          <cell r="GI51">
            <v>6.4464024324513737E-3</v>
          </cell>
          <cell r="GJ51">
            <v>2.2596935217666062E-3</v>
          </cell>
          <cell r="GK51">
            <v>2.7905719253781512E-3</v>
          </cell>
          <cell r="GL51">
            <v>2.8493159911475506E-3</v>
          </cell>
          <cell r="GM51">
            <v>9.2664214312306887E-3</v>
          </cell>
          <cell r="GN51">
            <v>2.1708116047175169E-3</v>
          </cell>
          <cell r="GO51">
            <v>1.6284182283612305E-3</v>
          </cell>
          <cell r="GP51">
            <v>1.7536663326490911E-3</v>
          </cell>
          <cell r="GQ51">
            <v>2.2147369224879555E-3</v>
          </cell>
          <cell r="GR51">
            <v>1.5028294465819513E-2</v>
          </cell>
          <cell r="GS51">
            <v>4.6289406176693295E-3</v>
          </cell>
          <cell r="GT51">
            <v>3.194214122878816E-3</v>
          </cell>
          <cell r="GU51">
            <v>5.8974761292826822E-3</v>
          </cell>
          <cell r="GV51">
            <v>4.5595568905400456E-3</v>
          </cell>
          <cell r="GW51">
            <v>4.4908979048314352E-3</v>
          </cell>
          <cell r="GX51">
            <v>4.4281668121339988E-3</v>
          </cell>
          <cell r="GY51">
            <v>1.6202315669193029E-3</v>
          </cell>
          <cell r="GZ51">
            <v>2.1803292415465726E-3</v>
          </cell>
          <cell r="HA51">
            <v>2.2966592242720128E-3</v>
          </cell>
          <cell r="HB51">
            <v>4.3295954744498166E-3</v>
          </cell>
          <cell r="HC51">
            <v>3.573535081376289E-3</v>
          </cell>
          <cell r="HD51">
            <v>4.475811852936073E-3</v>
          </cell>
          <cell r="HE51">
            <v>3.7220035769042138E-3</v>
          </cell>
          <cell r="HF51">
            <v>1.1478095112823978E-2</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5.2728884797496357E-2</v>
          </cell>
          <cell r="GW52">
            <v>2.7451302200344023E-2</v>
          </cell>
          <cell r="GX52">
            <v>1.9283514301035566E-2</v>
          </cell>
          <cell r="GY52">
            <v>1.5891271284597608E-2</v>
          </cell>
          <cell r="GZ52">
            <v>1.7260437366498276E-2</v>
          </cell>
          <cell r="HA52">
            <v>5.264452832938786E-2</v>
          </cell>
          <cell r="HB52">
            <v>1.9087562252867327E-2</v>
          </cell>
          <cell r="HC52">
            <v>1.7381276527372889E-2</v>
          </cell>
          <cell r="HD52">
            <v>2.5595778093841604E-2</v>
          </cell>
          <cell r="HE52">
            <v>1.7429307268784999E-2</v>
          </cell>
          <cell r="HF52">
            <v>9.8438429150178933E-2</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6.9789149443273066E-2</v>
          </cell>
          <cell r="GY53">
            <v>0</v>
          </cell>
          <cell r="GZ53">
            <v>0</v>
          </cell>
          <cell r="HA53">
            <v>2.8994495809751917E-2</v>
          </cell>
          <cell r="HB53">
            <v>0</v>
          </cell>
          <cell r="HC53">
            <v>0.12781247471110335</v>
          </cell>
          <cell r="HD53">
            <v>0.11332777175021362</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3.1843723007544562</v>
          </cell>
          <cell r="ES54">
            <v>3.3853682794993643E-3</v>
          </cell>
          <cell r="ET54">
            <v>1.5656221048802897E-2</v>
          </cell>
          <cell r="EU54">
            <v>1.6132436540330574E-3</v>
          </cell>
          <cell r="EV54">
            <v>1.1203708023646165E-3</v>
          </cell>
          <cell r="EW54">
            <v>1.0635805243169767E-3</v>
          </cell>
          <cell r="EX54">
            <v>6.2609116639181532E-4</v>
          </cell>
          <cell r="EY54">
            <v>1.3648226808641009E-3</v>
          </cell>
          <cell r="EZ54">
            <v>1.4560189139536852E-3</v>
          </cell>
          <cell r="FA54">
            <v>1.5365711182253072E-3</v>
          </cell>
          <cell r="FB54">
            <v>1.3851897144588315E-3</v>
          </cell>
          <cell r="FC54">
            <v>2.9388196104808361E-3</v>
          </cell>
          <cell r="FD54">
            <v>7.9186831054674205E-3</v>
          </cell>
          <cell r="FE54">
            <v>2.5355296712559696E-3</v>
          </cell>
          <cell r="FF54">
            <v>6.262785213457139E-3</v>
          </cell>
          <cell r="FG54">
            <v>2.0709882329765449E-3</v>
          </cell>
          <cell r="FH54">
            <v>2.118893520243189E-3</v>
          </cell>
          <cell r="FI54">
            <v>0.2536785962395624</v>
          </cell>
          <cell r="FJ54">
            <v>2.1865675500144701E-3</v>
          </cell>
          <cell r="FK54">
            <v>1.7050227158035445E-3</v>
          </cell>
          <cell r="FL54">
            <v>1.7228913379881588E-3</v>
          </cell>
          <cell r="FM54">
            <v>1.6464619523931495E-3</v>
          </cell>
          <cell r="FN54">
            <v>2.6923488811873629E-3</v>
          </cell>
          <cell r="FO54">
            <v>6.180972311625268E-3</v>
          </cell>
          <cell r="FP54">
            <v>2.3522146320923477E-3</v>
          </cell>
          <cell r="FQ54">
            <v>3.5583886426442629E-3</v>
          </cell>
          <cell r="FR54">
            <v>1.8529491622179971E-3</v>
          </cell>
          <cell r="FS54">
            <v>1.4422798558011486E-3</v>
          </cell>
          <cell r="FT54">
            <v>1.3509795253497422E-3</v>
          </cell>
          <cell r="FU54">
            <v>1.9037390086063817E-3</v>
          </cell>
          <cell r="FV54">
            <v>4.0594725892975627E-3</v>
          </cell>
          <cell r="FW54">
            <v>1.9711113436872933E-3</v>
          </cell>
          <cell r="FX54">
            <v>1.9569656722054005E-3</v>
          </cell>
          <cell r="FY54">
            <v>2.0805377727556792E-3</v>
          </cell>
          <cell r="FZ54">
            <v>2.2753973910132315E-3</v>
          </cell>
          <cell r="GA54">
            <v>2.3997694329874666E-3</v>
          </cell>
          <cell r="GB54">
            <v>6.1517982973589777E-3</v>
          </cell>
          <cell r="GC54">
            <v>1.9622547310945873E-3</v>
          </cell>
          <cell r="GD54">
            <v>2.6453716094064013E-3</v>
          </cell>
          <cell r="GE54">
            <v>2.6580579479984234E-3</v>
          </cell>
          <cell r="GF54">
            <v>1.3824430540120484E-3</v>
          </cell>
          <cell r="GG54">
            <v>1.31206825155445E-3</v>
          </cell>
          <cell r="GH54">
            <v>1.4295839042337488E-3</v>
          </cell>
          <cell r="GI54">
            <v>7.0300086332972115E-3</v>
          </cell>
          <cell r="GJ54">
            <v>1.1765157893795153E-3</v>
          </cell>
          <cell r="GK54">
            <v>2.2966949588317399E-3</v>
          </cell>
          <cell r="GL54">
            <v>1.7324407895682465E-3</v>
          </cell>
          <cell r="GM54">
            <v>8.6387731890069843E-3</v>
          </cell>
          <cell r="GN54">
            <v>1.8306947358536312E-3</v>
          </cell>
          <cell r="GO54">
            <v>2.1717861171457581E-3</v>
          </cell>
          <cell r="GP54">
            <v>1.4986839093518542E-3</v>
          </cell>
          <cell r="GQ54">
            <v>2.0742586115884477E-3</v>
          </cell>
          <cell r="GR54">
            <v>8.5847622786567757E-3</v>
          </cell>
          <cell r="GS54">
            <v>4.3981072613310402E-3</v>
          </cell>
          <cell r="GT54">
            <v>2.9857494457858017E-3</v>
          </cell>
          <cell r="GU54">
            <v>4.6329054490483676E-3</v>
          </cell>
          <cell r="GV54">
            <v>3.5376964766397532E-3</v>
          </cell>
          <cell r="GW54">
            <v>3.6187157554855602E-3</v>
          </cell>
          <cell r="GX54">
            <v>2.448582436402101E-3</v>
          </cell>
          <cell r="GY54">
            <v>3.8182174060024127E-3</v>
          </cell>
          <cell r="GZ54">
            <v>2.6490102586656291E-3</v>
          </cell>
          <cell r="HA54">
            <v>2.9561130180414982E-3</v>
          </cell>
          <cell r="HB54">
            <v>3.4225765237505725E-3</v>
          </cell>
          <cell r="HC54">
            <v>2.9079122836676253E-3</v>
          </cell>
          <cell r="HD54">
            <v>4.316510432967359E-3</v>
          </cell>
          <cell r="HE54">
            <v>3.4413404294613131E-3</v>
          </cell>
          <cell r="HF54">
            <v>1.2701628589104124E-2</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5.3239916027233936E-2</v>
          </cell>
          <cell r="GW55">
            <v>2.6270623659255598E-2</v>
          </cell>
          <cell r="GX55">
            <v>1.7111558981846159E-2</v>
          </cell>
          <cell r="GY55">
            <v>9.2334093596398575E-3</v>
          </cell>
          <cell r="GZ55">
            <v>2.5933155013666741E-2</v>
          </cell>
          <cell r="HA55">
            <v>4.2044024504725087E-2</v>
          </cell>
          <cell r="HB55">
            <v>2.9120433120900641E-2</v>
          </cell>
          <cell r="HC55">
            <v>2.7974821571622916E-2</v>
          </cell>
          <cell r="HD55">
            <v>2.9197390148443234E-2</v>
          </cell>
          <cell r="HE55">
            <v>2.6832144770948786E-2</v>
          </cell>
          <cell r="HF55">
            <v>0.1065989738013664</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5.9906225430959713E-2</v>
          </cell>
          <cell r="GX56">
            <v>0</v>
          </cell>
          <cell r="GY56">
            <v>0</v>
          </cell>
          <cell r="GZ56">
            <v>7.1421349135657342E-2</v>
          </cell>
          <cell r="HA56">
            <v>0</v>
          </cell>
          <cell r="HB56">
            <v>0.12508323319576822</v>
          </cell>
          <cell r="HC56">
            <v>0</v>
          </cell>
          <cell r="HD56">
            <v>1.4851380527611185E-2</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2.3959832839168596</v>
          </cell>
          <cell r="ES57">
            <v>6.5060152058905437E-3</v>
          </cell>
          <cell r="ET57">
            <v>2.2508356298916194E-2</v>
          </cell>
          <cell r="EU57">
            <v>2.7687781663474991E-3</v>
          </cell>
          <cell r="EV57">
            <v>3.2887996086312216E-3</v>
          </cell>
          <cell r="EW57">
            <v>2.4648728477544286E-3</v>
          </cell>
          <cell r="EX57">
            <v>2.6506614906652562E-3</v>
          </cell>
          <cell r="EY57">
            <v>2.5723235130791079E-3</v>
          </cell>
          <cell r="EZ57">
            <v>1.9706435643678478E-3</v>
          </cell>
          <cell r="FA57">
            <v>2.3459255732464412E-3</v>
          </cell>
          <cell r="FB57">
            <v>1.9672610243186093E-3</v>
          </cell>
          <cell r="FC57">
            <v>2.5927059642978688E-3</v>
          </cell>
          <cell r="FD57">
            <v>1.2878052698397079E-2</v>
          </cell>
          <cell r="FE57">
            <v>2.7106138673918378E-3</v>
          </cell>
          <cell r="FF57">
            <v>4.8909086528853979E-3</v>
          </cell>
          <cell r="FG57">
            <v>2.3606274203842692E-3</v>
          </cell>
          <cell r="FH57">
            <v>3.107540075573163E-3</v>
          </cell>
          <cell r="FI57">
            <v>0.28334486499661532</v>
          </cell>
          <cell r="FJ57">
            <v>2.7156217911594063E-3</v>
          </cell>
          <cell r="FK57">
            <v>1.6148425189752194E-3</v>
          </cell>
          <cell r="FL57">
            <v>3.4557257838002493E-3</v>
          </cell>
          <cell r="FM57">
            <v>2.4658144777075872E-3</v>
          </cell>
          <cell r="FN57">
            <v>3.8494066768479077E-3</v>
          </cell>
          <cell r="FO57">
            <v>1.2431803695671668E-2</v>
          </cell>
          <cell r="FP57">
            <v>4.0356739302141098E-3</v>
          </cell>
          <cell r="FQ57">
            <v>3.5372632587427791E-3</v>
          </cell>
          <cell r="FR57">
            <v>3.8214270271362018E-3</v>
          </cell>
          <cell r="FS57">
            <v>2.4136158877322246E-3</v>
          </cell>
          <cell r="FT57">
            <v>2.7013651940211519E-3</v>
          </cell>
          <cell r="FU57">
            <v>2.0840158275224558E-3</v>
          </cell>
          <cell r="FV57">
            <v>6.8024470758632806E-3</v>
          </cell>
          <cell r="FW57">
            <v>4.3124879680085425E-3</v>
          </cell>
          <cell r="FX57">
            <v>2.1977228094986231E-3</v>
          </cell>
          <cell r="FY57">
            <v>2.5993812865866095E-3</v>
          </cell>
          <cell r="FZ57">
            <v>2.3274744733679902E-3</v>
          </cell>
          <cell r="GA57">
            <v>2.0045028370789652E-3</v>
          </cell>
          <cell r="GB57">
            <v>8.8804647596289858E-3</v>
          </cell>
          <cell r="GC57">
            <v>2.6635986289876741E-3</v>
          </cell>
          <cell r="GD57">
            <v>4.3322768162096592E-3</v>
          </cell>
          <cell r="GE57">
            <v>1.9591528716380096E-3</v>
          </cell>
          <cell r="GF57">
            <v>2.8388892532824569E-3</v>
          </cell>
          <cell r="GG57">
            <v>2.0588241308916056E-3</v>
          </cell>
          <cell r="GH57">
            <v>2.7147206807131463E-3</v>
          </cell>
          <cell r="GI57">
            <v>8.2310772785881021E-3</v>
          </cell>
          <cell r="GJ57">
            <v>2.427630112451405E-3</v>
          </cell>
          <cell r="GK57">
            <v>3.0445504459441289E-3</v>
          </cell>
          <cell r="GL57">
            <v>2.7883748210783613E-3</v>
          </cell>
          <cell r="GM57">
            <v>1.0480018340279661E-2</v>
          </cell>
          <cell r="GN57">
            <v>2.4389960297513994E-3</v>
          </cell>
          <cell r="GO57">
            <v>2.7112234145919003E-3</v>
          </cell>
          <cell r="GP57">
            <v>2.4434226927263791E-3</v>
          </cell>
          <cell r="GQ57">
            <v>2.950121912333938E-3</v>
          </cell>
          <cell r="GR57">
            <v>1.3493052200957104E-2</v>
          </cell>
          <cell r="GS57">
            <v>5.8331092597005705E-3</v>
          </cell>
          <cell r="GT57">
            <v>3.1717024303482095E-3</v>
          </cell>
          <cell r="GU57">
            <v>6.2636239517488666E-3</v>
          </cell>
          <cell r="GV57">
            <v>5.6544658912002941E-3</v>
          </cell>
          <cell r="GW57">
            <v>4.2673324302471777E-3</v>
          </cell>
          <cell r="GX57">
            <v>2.9367467723297874E-3</v>
          </cell>
          <cell r="GY57">
            <v>2.7286570222824157E-3</v>
          </cell>
          <cell r="GZ57">
            <v>2.7425843539426406E-3</v>
          </cell>
          <cell r="HA57">
            <v>2.8750958794182876E-3</v>
          </cell>
          <cell r="HB57">
            <v>3.5874969841534475E-3</v>
          </cell>
          <cell r="HC57">
            <v>3.1995364810238182E-3</v>
          </cell>
          <cell r="HD57">
            <v>3.478861012110005E-3</v>
          </cell>
          <cell r="HE57">
            <v>3.8703093483936795E-3</v>
          </cell>
          <cell r="HF57">
            <v>1.3676169215928385E-2</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4.5438277169570558E-2</v>
          </cell>
          <cell r="GW58">
            <v>2.2425736801625785E-2</v>
          </cell>
          <cell r="GX58">
            <v>1.3562115238273413E-2</v>
          </cell>
          <cell r="GY58">
            <v>7.0998429317689531E-3</v>
          </cell>
          <cell r="GZ58">
            <v>2.7841867072915426E-2</v>
          </cell>
          <cell r="HA58">
            <v>4.3259579571193744E-2</v>
          </cell>
          <cell r="HB58">
            <v>2.008700933200349E-2</v>
          </cell>
          <cell r="HC58">
            <v>1.9029816938192754E-2</v>
          </cell>
          <cell r="HD58">
            <v>1.6622884955362179E-2</v>
          </cell>
          <cell r="HE58">
            <v>2.513966377840951E-2</v>
          </cell>
          <cell r="HF58">
            <v>8.8382603297749315E-2</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2.7630224058850366</v>
          </cell>
          <cell r="ES59">
            <v>4.6685876877061291E-3</v>
          </cell>
          <cell r="ET59">
            <v>2.1267562128911854E-2</v>
          </cell>
          <cell r="EU59">
            <v>4.7271817960163167E-3</v>
          </cell>
          <cell r="EV59">
            <v>4.667760555032009E-3</v>
          </cell>
          <cell r="EW59">
            <v>4.0889715923267842E-3</v>
          </cell>
          <cell r="EX59">
            <v>4.3009421095593098E-3</v>
          </cell>
          <cell r="EY59">
            <v>4.2404283058597551E-3</v>
          </cell>
          <cell r="EZ59">
            <v>6.1828655837797989E-3</v>
          </cell>
          <cell r="FA59">
            <v>6.5011271695219423E-3</v>
          </cell>
          <cell r="FB59">
            <v>5.1012199767598429E-3</v>
          </cell>
          <cell r="FC59">
            <v>4.5699062620063501E-3</v>
          </cell>
          <cell r="FD59">
            <v>1.3621503453577346E-2</v>
          </cell>
          <cell r="FE59">
            <v>5.0251828721532736E-3</v>
          </cell>
          <cell r="FF59">
            <v>9.422639146067115E-3</v>
          </cell>
          <cell r="FG59">
            <v>5.2619271880085545E-3</v>
          </cell>
          <cell r="FH59">
            <v>5.6582735273251125E-3</v>
          </cell>
          <cell r="FI59">
            <v>0.27537771010660733</v>
          </cell>
          <cell r="FJ59">
            <v>5.0898234459328551E-3</v>
          </cell>
          <cell r="FK59">
            <v>4.7214992019544702E-3</v>
          </cell>
          <cell r="FL59">
            <v>8.5550004935176505E-3</v>
          </cell>
          <cell r="FM59">
            <v>7.5336899209789395E-3</v>
          </cell>
          <cell r="FN59">
            <v>6.6811594388892174E-3</v>
          </cell>
          <cell r="FO59">
            <v>1.3064412049367367E-2</v>
          </cell>
          <cell r="FP59">
            <v>6.8284652851379902E-3</v>
          </cell>
          <cell r="FQ59">
            <v>6.036587822037278E-3</v>
          </cell>
          <cell r="FR59">
            <v>5.086985628813003E-3</v>
          </cell>
          <cell r="FS59">
            <v>4.9304206134733047E-3</v>
          </cell>
          <cell r="FT59">
            <v>5.3342766994775546E-3</v>
          </cell>
          <cell r="FU59">
            <v>5.9521778225770745E-3</v>
          </cell>
          <cell r="FV59">
            <v>9.1110054073793006E-3</v>
          </cell>
          <cell r="FW59">
            <v>7.8743103677515122E-3</v>
          </cell>
          <cell r="FX59">
            <v>8.3352109754925331E-3</v>
          </cell>
          <cell r="FY59">
            <v>6.2033218579522703E-3</v>
          </cell>
          <cell r="FZ59">
            <v>5.6616787079185058E-3</v>
          </cell>
          <cell r="GA59">
            <v>6.9285483514373719E-3</v>
          </cell>
          <cell r="GB59">
            <v>1.3082350028339547E-2</v>
          </cell>
          <cell r="GC59">
            <v>6.4644306934207498E-3</v>
          </cell>
          <cell r="GD59">
            <v>6.6253320770539876E-3</v>
          </cell>
          <cell r="GE59">
            <v>7.7956565584826488E-3</v>
          </cell>
          <cell r="GF59">
            <v>9.571633575010929E-3</v>
          </cell>
          <cell r="GG59">
            <v>6.8768389590801943E-3</v>
          </cell>
          <cell r="GH59">
            <v>5.7925887127275094E-3</v>
          </cell>
          <cell r="GI59">
            <v>1.6375114671264766E-2</v>
          </cell>
          <cell r="GJ59">
            <v>1.2203993200035981E-2</v>
          </cell>
          <cell r="GK59">
            <v>9.796743911796588E-3</v>
          </cell>
          <cell r="GL59">
            <v>6.3464654060846511E-3</v>
          </cell>
          <cell r="GM59">
            <v>1.7426595533123541E-2</v>
          </cell>
          <cell r="GN59">
            <v>7.1491475134120444E-3</v>
          </cell>
          <cell r="GO59">
            <v>7.2570942334384539E-3</v>
          </cell>
          <cell r="GP59">
            <v>6.0507748164720463E-3</v>
          </cell>
          <cell r="GQ59">
            <v>9.6997903505301932E-3</v>
          </cell>
          <cell r="GR59">
            <v>2.0379148980135032E-2</v>
          </cell>
          <cell r="GS59">
            <v>1.0786683813704441E-2</v>
          </cell>
          <cell r="GT59">
            <v>8.4332941270608801E-3</v>
          </cell>
          <cell r="GU59">
            <v>1.4419069084790905E-2</v>
          </cell>
          <cell r="GV59">
            <v>1.4113650227138539E-2</v>
          </cell>
          <cell r="GW59">
            <v>8.4785403320790896E-3</v>
          </cell>
          <cell r="GX59">
            <v>5.5946459851363923E-3</v>
          </cell>
          <cell r="GY59">
            <v>3.9384498634488932E-3</v>
          </cell>
          <cell r="GZ59">
            <v>7.6103166799422932E-3</v>
          </cell>
          <cell r="HA59">
            <v>1.2425930640739798E-2</v>
          </cell>
          <cell r="HB59">
            <v>8.2968850885330198E-3</v>
          </cell>
          <cell r="HC59">
            <v>7.0858684975879859E-3</v>
          </cell>
          <cell r="HD59">
            <v>8.4619953270483762E-3</v>
          </cell>
          <cell r="HE59">
            <v>8.7304447857677308E-3</v>
          </cell>
          <cell r="HF59">
            <v>3.2527226653914984E-2</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3629.38</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1149353456.0999999</v>
          </cell>
          <cell r="ES63">
            <v>1155792561.4099998</v>
          </cell>
          <cell r="ET63">
            <v>1192603276.1599998</v>
          </cell>
          <cell r="EU63">
            <v>1196015379.1399999</v>
          </cell>
          <cell r="EV63">
            <v>1199896184.0699999</v>
          </cell>
          <cell r="EW63">
            <v>1203057199.3199999</v>
          </cell>
          <cell r="EX63">
            <v>1207292039.8799999</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24553859.990000002</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63858925.57</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452763068.57000005</v>
          </cell>
          <cell r="ES66">
            <v>455288501.97000003</v>
          </cell>
          <cell r="ET66">
            <v>467427927.32000005</v>
          </cell>
          <cell r="EU66">
            <v>469281184.97000003</v>
          </cell>
          <cell r="EV66">
            <v>470390640.06</v>
          </cell>
          <cell r="EW66">
            <v>471784957.14999998</v>
          </cell>
          <cell r="EX66">
            <v>472986838.73999995</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9766703.9600000009</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18385896.07</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740058723.41999996</v>
          </cell>
          <cell r="ES69">
            <v>743270898.25</v>
          </cell>
          <cell r="ET69">
            <v>758176446.75999999</v>
          </cell>
          <cell r="EU69">
            <v>759736386.12</v>
          </cell>
          <cell r="EV69">
            <v>760821485.69000006</v>
          </cell>
          <cell r="EW69">
            <v>761852736.93000007</v>
          </cell>
          <cell r="EX69">
            <v>762460442.68000007</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11404981.960000001</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27988212.479999997</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835685654.16999996</v>
          </cell>
          <cell r="ES72">
            <v>843109573.4799999</v>
          </cell>
          <cell r="ET72">
            <v>868960631.64999986</v>
          </cell>
          <cell r="EU72">
            <v>872212175.16999984</v>
          </cell>
          <cell r="EV72">
            <v>876085104.96999979</v>
          </cell>
          <cell r="EW72">
            <v>878997315.02999973</v>
          </cell>
          <cell r="EX72">
            <v>882136750.84999979</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21977616.619999997</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56075946.210000001</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3177860902.2600002</v>
          </cell>
          <cell r="ES74">
            <v>3197461535.1100001</v>
          </cell>
          <cell r="ET74">
            <v>3287168281.8899994</v>
          </cell>
          <cell r="EU74">
            <v>3307531632.5300002</v>
          </cell>
          <cell r="EV74">
            <v>3327734064.6599998</v>
          </cell>
          <cell r="EW74">
            <v>3345514060.1399994</v>
          </cell>
          <cell r="EX74">
            <v>3364292233.6199999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234015772.24000001</v>
          </cell>
          <cell r="GW74">
            <v>305045563.25</v>
          </cell>
          <cell r="GX74">
            <v>352312637.19999999</v>
          </cell>
          <cell r="GY74">
            <v>385773287.81999999</v>
          </cell>
          <cell r="GZ74">
            <v>450684374.03000009</v>
          </cell>
          <cell r="HA74">
            <v>557476117.85000014</v>
          </cell>
          <cell r="HB74">
            <v>629667787.82000005</v>
          </cell>
          <cell r="HC74">
            <v>691833874.0999999</v>
          </cell>
          <cell r="HD74">
            <v>766599112.37000012</v>
          </cell>
          <cell r="HE74">
            <v>844388946.73000002</v>
          </cell>
          <cell r="HF74">
            <v>1136742678.0900002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85328.66</v>
          </cell>
          <cell r="GW77">
            <v>3629.38</v>
          </cell>
          <cell r="GX77">
            <v>3629.38</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1129744627.9300001</v>
          </cell>
          <cell r="ES78">
            <v>1125208148.48</v>
          </cell>
          <cell r="ET78">
            <v>1157951532.54</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33730361.780000001</v>
          </cell>
          <cell r="GW78">
            <v>33826157.300000004</v>
          </cell>
          <cell r="GX78">
            <v>26585104.930000003</v>
          </cell>
          <cell r="GY78">
            <v>22024824.5</v>
          </cell>
          <cell r="GZ78">
            <v>20086139.840000004</v>
          </cell>
          <cell r="HA78">
            <v>19990330.990000002</v>
          </cell>
          <cell r="HB78">
            <v>21805647.920000002</v>
          </cell>
          <cell r="HC78">
            <v>21046582.059999999</v>
          </cell>
          <cell r="HD78">
            <v>24134803.469999999</v>
          </cell>
          <cell r="HE78">
            <v>23697426.409999996</v>
          </cell>
          <cell r="HF78">
            <v>50380192.670000002</v>
          </cell>
          <cell r="HG78">
            <v>41854937.920000002</v>
          </cell>
          <cell r="HH78">
            <v>33257313.050000001</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79774128.549999997</v>
          </cell>
          <cell r="GW79">
            <v>81183813.370000005</v>
          </cell>
          <cell r="GX79">
            <v>61532482.039999999</v>
          </cell>
          <cell r="GY79">
            <v>31677661.950000003</v>
          </cell>
          <cell r="GZ79">
            <v>31031039.100000001</v>
          </cell>
          <cell r="HA79">
            <v>56231162.480000004</v>
          </cell>
          <cell r="HB79">
            <v>71919695.579999998</v>
          </cell>
          <cell r="HC79">
            <v>69972438.530000001</v>
          </cell>
          <cell r="HD79">
            <v>54676560.829999998</v>
          </cell>
          <cell r="HE79">
            <v>56362592.350000009</v>
          </cell>
          <cell r="HF79">
            <v>115081874.73</v>
          </cell>
          <cell r="HG79">
            <v>94350890.040000007</v>
          </cell>
          <cell r="HH79">
            <v>73450290.280000001</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445963253.95000005</v>
          </cell>
          <cell r="ES81">
            <v>444556478.44999999</v>
          </cell>
          <cell r="ET81">
            <v>455512081.41000003</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12732922.959999999</v>
          </cell>
          <cell r="GW81">
            <v>13994234.91</v>
          </cell>
          <cell r="GX81">
            <v>12687411.780000001</v>
          </cell>
          <cell r="GY81">
            <v>9953577.3899999987</v>
          </cell>
          <cell r="GZ81">
            <v>7800213.2000000002</v>
          </cell>
          <cell r="HA81">
            <v>5802610.46</v>
          </cell>
          <cell r="HB81">
            <v>8401006.3000000007</v>
          </cell>
          <cell r="HC81">
            <v>9756396.8000000007</v>
          </cell>
          <cell r="HD81">
            <v>11877631.960000001</v>
          </cell>
          <cell r="HE81">
            <v>11341242.300000001</v>
          </cell>
          <cell r="HF81">
            <v>19057503.260000002</v>
          </cell>
          <cell r="HG81">
            <v>14746671.93</v>
          </cell>
          <cell r="HH81">
            <v>11145818.220000001</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23914930.810000002</v>
          </cell>
          <cell r="GW82">
            <v>23753678.510000002</v>
          </cell>
          <cell r="GX82">
            <v>19036046.780000001</v>
          </cell>
          <cell r="GY82">
            <v>12496178.290000001</v>
          </cell>
          <cell r="GZ82">
            <v>10719162.859999999</v>
          </cell>
          <cell r="HA82">
            <v>17985900.560000002</v>
          </cell>
          <cell r="HB82">
            <v>18983745.02</v>
          </cell>
          <cell r="HC82">
            <v>19338845.460000001</v>
          </cell>
          <cell r="HD82">
            <v>14109638.4</v>
          </cell>
          <cell r="HE82">
            <v>13986156.440000001</v>
          </cell>
          <cell r="HF82">
            <v>33764386.840000004</v>
          </cell>
          <cell r="HG82">
            <v>27852679.850000001</v>
          </cell>
          <cell r="HH82">
            <v>23724097.850000001</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110227.74</v>
          </cell>
          <cell r="GY83">
            <v>110227.74</v>
          </cell>
          <cell r="GZ83">
            <v>110227.74</v>
          </cell>
          <cell r="HA83">
            <v>48991.05</v>
          </cell>
          <cell r="HB83">
            <v>48991.05</v>
          </cell>
          <cell r="HC83">
            <v>271213.27</v>
          </cell>
          <cell r="HD83">
            <v>444444.44</v>
          </cell>
          <cell r="HE83">
            <v>444444.44</v>
          </cell>
          <cell r="HF83">
            <v>222222.22</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731065870.73999989</v>
          </cell>
          <cell r="ES84">
            <v>728025308.26999998</v>
          </cell>
          <cell r="ET84">
            <v>740200145.76999998</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15551932.43</v>
          </cell>
          <cell r="GW84">
            <v>16487346.490000002</v>
          </cell>
          <cell r="GX84">
            <v>13484821.1</v>
          </cell>
          <cell r="GY84">
            <v>13928902.41</v>
          </cell>
          <cell r="GZ84">
            <v>12603881.469999999</v>
          </cell>
          <cell r="HA84">
            <v>13356529.050000001</v>
          </cell>
          <cell r="HB84">
            <v>12843202.18</v>
          </cell>
          <cell r="HC84">
            <v>13247774.49</v>
          </cell>
          <cell r="HD84">
            <v>15239651.370000001</v>
          </cell>
          <cell r="HE84">
            <v>15318860.219999999</v>
          </cell>
          <cell r="HF84">
            <v>29530578.140000001</v>
          </cell>
          <cell r="HG84">
            <v>23334657.440000001</v>
          </cell>
          <cell r="HH84">
            <v>18373633.82</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35221635.549999997</v>
          </cell>
          <cell r="GW85">
            <v>35569734.559999995</v>
          </cell>
          <cell r="GX85">
            <v>27237543.18</v>
          </cell>
          <cell r="GY85">
            <v>15431029.5</v>
          </cell>
          <cell r="GZ85">
            <v>15733813.640000001</v>
          </cell>
          <cell r="HA85">
            <v>23779691.329999998</v>
          </cell>
          <cell r="HB85">
            <v>30462986.659999996</v>
          </cell>
          <cell r="HC85">
            <v>31935899.279999997</v>
          </cell>
          <cell r="HD85">
            <v>28861369.899999999</v>
          </cell>
          <cell r="HE85">
            <v>28892037.440000001</v>
          </cell>
          <cell r="HF85">
            <v>58270668.990000002</v>
          </cell>
          <cell r="HG85">
            <v>48231310.280000001</v>
          </cell>
          <cell r="HH85">
            <v>38735850.390000001</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116190.95</v>
          </cell>
          <cell r="GX86">
            <v>116190.95</v>
          </cell>
          <cell r="GY86">
            <v>116190.95</v>
          </cell>
          <cell r="GZ86">
            <v>146823.59</v>
          </cell>
          <cell r="HA86">
            <v>146823.59</v>
          </cell>
          <cell r="HB86">
            <v>422327.13</v>
          </cell>
          <cell r="HC86">
            <v>275503.53999999998</v>
          </cell>
          <cell r="HD86">
            <v>312306.23</v>
          </cell>
          <cell r="HE86">
            <v>36802.69</v>
          </cell>
          <cell r="HF86">
            <v>36802.69</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817686939.40999997</v>
          </cell>
          <cell r="ES87">
            <v>816771425.82999992</v>
          </cell>
          <cell r="ET87">
            <v>838350103.8599999</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27790644.479999997</v>
          </cell>
          <cell r="GW87">
            <v>29917283.449999996</v>
          </cell>
          <cell r="GX87">
            <v>23888374.91</v>
          </cell>
          <cell r="GY87">
            <v>18540496.510000002</v>
          </cell>
          <cell r="GZ87">
            <v>15754446.239999998</v>
          </cell>
          <cell r="HA87">
            <v>15684546.550000001</v>
          </cell>
          <cell r="HB87">
            <v>17350277.550000001</v>
          </cell>
          <cell r="HC87">
            <v>18264453.52</v>
          </cell>
          <cell r="HD87">
            <v>19465645.440000001</v>
          </cell>
          <cell r="HE87">
            <v>20075408.560000002</v>
          </cell>
          <cell r="HF87">
            <v>40218476.769999996</v>
          </cell>
          <cell r="HG87">
            <v>33599847.469999999</v>
          </cell>
          <cell r="HH87">
            <v>26210860.739999998</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73316768.109999999</v>
          </cell>
          <cell r="GW88">
            <v>70193494.329999998</v>
          </cell>
          <cell r="GX88">
            <v>50207949.259999998</v>
          </cell>
          <cell r="GY88">
            <v>27478426.339999996</v>
          </cell>
          <cell r="GZ88">
            <v>31653063.099999998</v>
          </cell>
          <cell r="HA88">
            <v>52136894.590000004</v>
          </cell>
          <cell r="HB88">
            <v>61656620.609999999</v>
          </cell>
          <cell r="HC88">
            <v>57040393.120000005</v>
          </cell>
          <cell r="HD88">
            <v>40000942.480000004</v>
          </cell>
          <cell r="HE88">
            <v>44566188.060000002</v>
          </cell>
          <cell r="HF88">
            <v>98346097.680000007</v>
          </cell>
          <cell r="HG88">
            <v>86172570.790000007</v>
          </cell>
          <cell r="HH88">
            <v>67455867.010000005</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3124460692.0300002</v>
          </cell>
          <cell r="ES89">
            <v>3114561361.0300002</v>
          </cell>
          <cell r="ET89">
            <v>3192013863.5800004</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302118653.33000004</v>
          </cell>
          <cell r="GW89">
            <v>305045563.25</v>
          </cell>
          <cell r="GX89">
            <v>234889782.05000001</v>
          </cell>
          <cell r="GY89">
            <v>151757515.58000001</v>
          </cell>
          <cell r="GZ89">
            <v>145638810.78</v>
          </cell>
          <cell r="HA89">
            <v>205163480.65000001</v>
          </cell>
          <cell r="HB89">
            <v>243894500</v>
          </cell>
          <cell r="HC89">
            <v>241149500.06999999</v>
          </cell>
          <cell r="HD89">
            <v>209122994.52000001</v>
          </cell>
          <cell r="HE89">
            <v>214721158.91000003</v>
          </cell>
          <cell r="HF89">
            <v>444908803.99000001</v>
          </cell>
          <cell r="HG89">
            <v>370143565.72000003</v>
          </cell>
          <cell r="HH89">
            <v>292353731.36000001</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1114701.71248</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440847.22266000003</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722082.42242999992</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805075.12638000003</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3082706.4839500003</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1129744.62793</v>
          </cell>
          <cell r="ES114">
            <v>1125208.14848</v>
          </cell>
          <cell r="ET114">
            <v>1157951.53254</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445963.25394999998</v>
          </cell>
          <cell r="ES115">
            <v>444556.47845</v>
          </cell>
          <cell r="ET115">
            <v>455512.08141000004</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731065.87074000004</v>
          </cell>
          <cell r="ES116">
            <v>728025.30827000004</v>
          </cell>
          <cell r="ET116">
            <v>740200.14576999994</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817686.93940999999</v>
          </cell>
          <cell r="ES117">
            <v>816771.42583000008</v>
          </cell>
          <cell r="ET117">
            <v>838350.10386000003</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3124460.69203</v>
          </cell>
          <cell r="ES118">
            <v>3114561.3610300003</v>
          </cell>
          <cell r="ET118">
            <v>3192013.8635800001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1149353</v>
          </cell>
          <cell r="ES121">
            <v>1155793</v>
          </cell>
          <cell r="ET121">
            <v>1192603</v>
          </cell>
          <cell r="EU121">
            <v>1196015</v>
          </cell>
          <cell r="EV121">
            <v>1199896</v>
          </cell>
          <cell r="EW121">
            <v>1203057</v>
          </cell>
          <cell r="EX121">
            <v>1207292</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452763</v>
          </cell>
          <cell r="ES122">
            <v>455289</v>
          </cell>
          <cell r="ET122">
            <v>467428</v>
          </cell>
          <cell r="EU122">
            <v>469281</v>
          </cell>
          <cell r="EV122">
            <v>470391</v>
          </cell>
          <cell r="EW122">
            <v>471785</v>
          </cell>
          <cell r="EX122">
            <v>472987</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740059</v>
          </cell>
          <cell r="ES123">
            <v>743271</v>
          </cell>
          <cell r="ET123">
            <v>758176</v>
          </cell>
          <cell r="EU123">
            <v>759736</v>
          </cell>
          <cell r="EV123">
            <v>760821</v>
          </cell>
          <cell r="EW123">
            <v>761853</v>
          </cell>
          <cell r="EX123">
            <v>762460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835686</v>
          </cell>
          <cell r="ES124">
            <v>843110</v>
          </cell>
          <cell r="ET124">
            <v>868961</v>
          </cell>
          <cell r="EU124">
            <v>872212</v>
          </cell>
          <cell r="EV124">
            <v>876085</v>
          </cell>
          <cell r="EW124">
            <v>878997</v>
          </cell>
          <cell r="EX124">
            <v>882137</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3177861</v>
          </cell>
          <cell r="ES125">
            <v>3197462</v>
          </cell>
          <cell r="ET125">
            <v>3287168</v>
          </cell>
          <cell r="EU125">
            <v>3307532</v>
          </cell>
          <cell r="EV125">
            <v>3327734</v>
          </cell>
          <cell r="EW125">
            <v>3345514</v>
          </cell>
          <cell r="EX125">
            <v>3364292</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t="str">
            <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t="str">
            <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t="str">
            <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t="e">
            <v>#VALUE!</v>
          </cell>
          <cell r="HG89" t="e">
            <v>#VALUE!</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5"/>
  </cols>
  <sheetData>
    <row r="1" spans="1:9" ht="21" customHeight="1">
      <c r="A1" s="698"/>
      <c r="B1" s="699"/>
      <c r="C1" s="699"/>
      <c r="D1" s="699"/>
      <c r="E1" s="699"/>
      <c r="F1" s="699"/>
      <c r="G1" s="699"/>
      <c r="H1" s="699"/>
      <c r="I1" s="699"/>
    </row>
    <row r="2" spans="1:9" ht="18">
      <c r="A2" s="1020"/>
      <c r="B2" s="1020"/>
      <c r="C2" s="1020"/>
      <c r="D2" s="1020"/>
      <c r="E2" s="1020"/>
      <c r="F2" s="1020"/>
      <c r="G2" s="1020"/>
      <c r="H2" s="1020"/>
      <c r="I2" s="1020"/>
    </row>
    <row r="3" spans="1:9" ht="18">
      <c r="A3" s="700"/>
      <c r="B3" s="700"/>
      <c r="C3" s="700"/>
      <c r="D3" s="700"/>
      <c r="E3" s="700"/>
      <c r="F3" s="700"/>
      <c r="G3" s="700"/>
      <c r="H3" s="700"/>
      <c r="I3" s="700"/>
    </row>
    <row r="4" spans="1:9" ht="16.5">
      <c r="A4" s="1021"/>
      <c r="B4" s="1021"/>
      <c r="C4" s="1021"/>
      <c r="D4" s="1021"/>
      <c r="E4" s="1021"/>
      <c r="F4" s="1021"/>
      <c r="G4" s="1021"/>
      <c r="H4" s="1021"/>
      <c r="I4" s="1021"/>
    </row>
    <row r="5" spans="1:9" ht="15" customHeight="1">
      <c r="A5" s="701"/>
      <c r="B5" s="701"/>
      <c r="C5" s="701"/>
      <c r="D5" s="701"/>
      <c r="E5" s="701"/>
      <c r="F5" s="701"/>
      <c r="G5" s="701"/>
      <c r="H5" s="701"/>
      <c r="I5" s="701"/>
    </row>
    <row r="6" spans="1:9" ht="15" customHeight="1">
      <c r="A6" s="702"/>
      <c r="B6" s="702"/>
      <c r="C6" s="702"/>
      <c r="D6" s="702"/>
      <c r="E6" s="702"/>
      <c r="F6" s="702"/>
      <c r="G6" s="702"/>
      <c r="H6" s="702"/>
      <c r="I6" s="702"/>
    </row>
    <row r="7" spans="1:9">
      <c r="A7" s="709"/>
      <c r="B7" s="709"/>
      <c r="C7" s="709"/>
      <c r="D7" s="709"/>
      <c r="E7" s="709"/>
      <c r="F7" s="709"/>
      <c r="G7" s="709"/>
      <c r="H7" s="709"/>
      <c r="I7" s="709"/>
    </row>
    <row r="8" spans="1:9">
      <c r="A8" s="703"/>
      <c r="B8" s="703"/>
      <c r="C8" s="703"/>
      <c r="D8" s="703"/>
      <c r="E8" s="703"/>
      <c r="F8" s="703"/>
      <c r="G8" s="703"/>
      <c r="H8" s="703"/>
      <c r="I8" s="703"/>
    </row>
    <row r="9" spans="1:9">
      <c r="A9" s="1022" t="s">
        <v>1562</v>
      </c>
      <c r="B9" s="1023"/>
      <c r="C9" s="1023"/>
      <c r="D9" s="1023"/>
      <c r="E9" s="1023"/>
      <c r="F9" s="1023"/>
      <c r="G9" s="1023"/>
      <c r="H9" s="1023"/>
      <c r="I9" s="1023"/>
    </row>
    <row r="10" spans="1:9">
      <c r="A10" s="704"/>
      <c r="B10" s="704"/>
      <c r="C10" s="704"/>
      <c r="D10" s="704"/>
      <c r="E10" s="704"/>
      <c r="F10" s="704"/>
      <c r="G10" s="704"/>
      <c r="H10" s="704"/>
      <c r="I10" s="704"/>
    </row>
    <row r="11" spans="1:9">
      <c r="A11" s="704"/>
      <c r="B11" s="704"/>
      <c r="C11" s="704"/>
      <c r="D11" s="704"/>
      <c r="E11" s="704"/>
      <c r="F11" s="704"/>
      <c r="G11" s="704"/>
      <c r="H11" s="704"/>
      <c r="I11" s="704"/>
    </row>
    <row r="12" spans="1:9">
      <c r="A12" s="704"/>
      <c r="B12" s="704"/>
      <c r="C12" s="704"/>
      <c r="D12" s="704"/>
      <c r="E12" s="704"/>
      <c r="F12" s="704"/>
      <c r="G12" s="704"/>
      <c r="H12" s="704"/>
      <c r="I12" s="704"/>
    </row>
    <row r="13" spans="1:9">
      <c r="A13" s="704"/>
      <c r="B13" s="704"/>
      <c r="C13" s="704"/>
      <c r="D13" s="704"/>
      <c r="E13" s="704"/>
      <c r="F13" s="704"/>
      <c r="G13" s="704"/>
      <c r="H13" s="704"/>
      <c r="I13" s="704"/>
    </row>
    <row r="14" spans="1:9">
      <c r="A14" s="704"/>
      <c r="B14" s="704"/>
      <c r="C14" s="704"/>
      <c r="D14" s="704"/>
      <c r="E14" s="704"/>
      <c r="F14" s="704"/>
      <c r="G14" s="704"/>
      <c r="H14" s="704"/>
      <c r="I14" s="704"/>
    </row>
    <row r="15" spans="1:9">
      <c r="A15" s="704"/>
      <c r="B15" s="704"/>
      <c r="C15" s="704"/>
      <c r="D15" s="704"/>
      <c r="E15" s="704"/>
      <c r="F15" s="704"/>
      <c r="G15" s="704"/>
      <c r="H15" s="704"/>
      <c r="I15" s="704"/>
    </row>
    <row r="16" spans="1:9">
      <c r="A16" s="704"/>
      <c r="B16" s="704"/>
      <c r="C16" s="704"/>
      <c r="D16" s="704"/>
      <c r="E16" s="704"/>
      <c r="F16" s="704"/>
      <c r="G16" s="704"/>
      <c r="H16" s="704"/>
      <c r="I16" s="704"/>
    </row>
    <row r="17" spans="1:9">
      <c r="A17" s="704"/>
      <c r="B17" s="704"/>
      <c r="C17" s="704"/>
      <c r="D17" s="704"/>
      <c r="E17" s="704"/>
      <c r="F17" s="704"/>
      <c r="G17" s="704"/>
      <c r="H17" s="704"/>
      <c r="I17" s="704"/>
    </row>
    <row r="18" spans="1:9" ht="30">
      <c r="A18" s="1024" t="s">
        <v>0</v>
      </c>
      <c r="B18" s="1024"/>
      <c r="C18" s="1024"/>
      <c r="D18" s="1024"/>
      <c r="E18" s="1024"/>
      <c r="F18" s="1024"/>
      <c r="G18" s="1024"/>
      <c r="H18" s="1024"/>
      <c r="I18" s="1024"/>
    </row>
    <row r="19" spans="1:9" ht="18.75" customHeight="1">
      <c r="A19" s="705"/>
      <c r="B19" s="705"/>
      <c r="C19" s="705"/>
      <c r="D19" s="705"/>
      <c r="E19" s="705"/>
      <c r="F19" s="705"/>
      <c r="G19" s="705"/>
      <c r="H19" s="705"/>
      <c r="I19" s="705"/>
    </row>
    <row r="20" spans="1:9" ht="18.75" customHeight="1">
      <c r="A20" s="1025" t="s">
        <v>1480</v>
      </c>
      <c r="B20" s="1025"/>
      <c r="C20" s="1025"/>
      <c r="D20" s="1025"/>
      <c r="E20" s="1025"/>
      <c r="F20" s="1025"/>
      <c r="G20" s="1025"/>
      <c r="H20" s="1025"/>
      <c r="I20" s="1025"/>
    </row>
    <row r="21" spans="1:9" ht="18.75" customHeight="1">
      <c r="A21" s="706"/>
      <c r="B21" s="706"/>
      <c r="C21" s="706"/>
      <c r="D21" s="706"/>
      <c r="E21" s="706"/>
      <c r="F21" s="706"/>
      <c r="G21" s="706"/>
      <c r="H21" s="706"/>
      <c r="I21" s="706"/>
    </row>
    <row r="22" spans="1:9" ht="26.25" customHeight="1">
      <c r="A22" s="1026" t="s">
        <v>1</v>
      </c>
      <c r="B22" s="1026"/>
      <c r="C22" s="1026"/>
      <c r="D22" s="1026"/>
      <c r="E22" s="1026"/>
      <c r="F22" s="1026"/>
      <c r="G22" s="1026"/>
      <c r="H22" s="1026"/>
      <c r="I22" s="1026"/>
    </row>
    <row r="23" spans="1:9" ht="18.75">
      <c r="A23" s="707"/>
      <c r="B23" s="707"/>
      <c r="C23" s="707"/>
      <c r="D23" s="707"/>
      <c r="E23" s="707"/>
      <c r="F23" s="707"/>
      <c r="G23" s="707"/>
      <c r="H23" s="707"/>
      <c r="I23" s="707"/>
    </row>
    <row r="24" spans="1:9" ht="18.75" customHeight="1">
      <c r="A24" s="1016" t="s">
        <v>1481</v>
      </c>
      <c r="B24" s="1016"/>
      <c r="C24" s="1016"/>
      <c r="D24" s="1016"/>
      <c r="E24" s="1016"/>
      <c r="F24" s="1016"/>
      <c r="G24" s="1016"/>
      <c r="H24" s="1016"/>
      <c r="I24" s="1016"/>
    </row>
    <row r="25" spans="1:9">
      <c r="A25" s="704"/>
      <c r="B25" s="704"/>
      <c r="C25" s="704"/>
      <c r="D25" s="704"/>
      <c r="E25" s="704"/>
      <c r="F25" s="704"/>
      <c r="G25" s="704"/>
      <c r="H25" s="704"/>
      <c r="I25" s="704"/>
    </row>
    <row r="26" spans="1:9">
      <c r="A26" s="704"/>
      <c r="B26" s="704"/>
      <c r="C26" s="704"/>
      <c r="D26" s="704"/>
      <c r="E26" s="704"/>
      <c r="F26" s="704"/>
      <c r="G26" s="704"/>
      <c r="H26" s="704"/>
      <c r="I26" s="704"/>
    </row>
    <row r="27" spans="1:9">
      <c r="A27" s="704"/>
      <c r="B27" s="704"/>
      <c r="C27" s="704"/>
      <c r="D27" s="704"/>
      <c r="E27" s="704"/>
      <c r="F27" s="704"/>
      <c r="G27" s="704"/>
      <c r="H27" s="704"/>
      <c r="I27" s="704"/>
    </row>
    <row r="28" spans="1:9">
      <c r="A28" s="704"/>
      <c r="B28" s="704"/>
      <c r="C28" s="704"/>
      <c r="D28" s="704"/>
      <c r="E28" s="704"/>
      <c r="F28" s="704"/>
      <c r="G28" s="704"/>
      <c r="H28" s="704"/>
      <c r="I28" s="704"/>
    </row>
    <row r="29" spans="1:9">
      <c r="A29" s="704"/>
      <c r="B29" s="704"/>
      <c r="C29" s="704"/>
      <c r="D29" s="704"/>
      <c r="E29" s="704"/>
      <c r="F29" s="704"/>
      <c r="G29" s="704"/>
      <c r="H29" s="704"/>
      <c r="I29" s="704"/>
    </row>
    <row r="30" spans="1:9">
      <c r="A30" s="704"/>
      <c r="B30" s="704"/>
      <c r="C30" s="704"/>
      <c r="D30" s="704"/>
      <c r="E30" s="704"/>
      <c r="F30" s="704"/>
      <c r="G30" s="704"/>
      <c r="H30" s="704"/>
      <c r="I30" s="704"/>
    </row>
    <row r="31" spans="1:9">
      <c r="A31" s="704"/>
      <c r="B31" s="704"/>
      <c r="C31" s="704"/>
      <c r="D31" s="704"/>
      <c r="E31" s="704"/>
      <c r="F31" s="704"/>
      <c r="G31" s="704"/>
      <c r="H31" s="704"/>
      <c r="I31" s="704"/>
    </row>
    <row r="32" spans="1:9">
      <c r="A32" s="704"/>
      <c r="B32" s="704"/>
      <c r="C32" s="704"/>
      <c r="D32" s="704"/>
      <c r="E32" s="704"/>
      <c r="F32" s="704"/>
      <c r="G32" s="704"/>
      <c r="H32" s="704"/>
      <c r="I32" s="704"/>
    </row>
    <row r="33" spans="1:9">
      <c r="A33" s="704"/>
      <c r="B33" s="704"/>
      <c r="C33" s="704"/>
      <c r="D33" s="704"/>
      <c r="E33" s="704"/>
      <c r="F33" s="704"/>
      <c r="G33" s="704"/>
      <c r="H33" s="704"/>
      <c r="I33" s="704"/>
    </row>
    <row r="34" spans="1:9">
      <c r="A34" s="704"/>
      <c r="B34" s="704"/>
      <c r="C34" s="704"/>
      <c r="D34" s="704"/>
      <c r="E34" s="704"/>
      <c r="F34" s="704"/>
      <c r="G34" s="704"/>
      <c r="H34" s="704"/>
      <c r="I34" s="704"/>
    </row>
    <row r="35" spans="1:9">
      <c r="A35" s="704"/>
      <c r="B35" s="704"/>
      <c r="C35" s="704"/>
      <c r="D35" s="704"/>
      <c r="E35" s="704"/>
      <c r="F35" s="704"/>
      <c r="G35" s="704"/>
      <c r="H35" s="704"/>
      <c r="I35" s="704"/>
    </row>
    <row r="36" spans="1:9">
      <c r="A36" s="1017"/>
      <c r="B36" s="1017"/>
      <c r="C36" s="1017"/>
      <c r="D36" s="1017"/>
      <c r="E36" s="1017"/>
      <c r="F36" s="1017"/>
      <c r="G36" s="1017"/>
      <c r="H36" s="1017"/>
      <c r="I36" s="1017"/>
    </row>
    <row r="37" spans="1:9" ht="50.25" customHeight="1">
      <c r="A37" s="1018" t="s">
        <v>2</v>
      </c>
      <c r="B37" s="1018"/>
      <c r="C37" s="1018"/>
      <c r="D37" s="1018"/>
      <c r="E37" s="1018"/>
      <c r="F37" s="1018"/>
      <c r="G37" s="1018"/>
      <c r="H37" s="1018"/>
      <c r="I37" s="1018"/>
    </row>
    <row r="38" spans="1:9">
      <c r="A38" s="708"/>
      <c r="B38" s="708"/>
      <c r="C38" s="708"/>
      <c r="D38" s="708"/>
      <c r="E38" s="708"/>
      <c r="F38" s="708"/>
      <c r="G38" s="708"/>
      <c r="H38" s="708"/>
      <c r="I38" s="708"/>
    </row>
    <row r="39" spans="1:9" ht="65.25" customHeight="1">
      <c r="A39" s="1019" t="s">
        <v>3</v>
      </c>
      <c r="B39" s="1019"/>
      <c r="C39" s="1019"/>
      <c r="D39" s="1019"/>
      <c r="E39" s="1019"/>
      <c r="F39" s="1019"/>
      <c r="G39" s="1019"/>
      <c r="H39" s="1019"/>
      <c r="I39" s="1019"/>
    </row>
    <row r="40" spans="1:9">
      <c r="A40" s="709"/>
      <c r="B40" s="709"/>
      <c r="C40" s="709"/>
      <c r="D40" s="709"/>
      <c r="E40" s="709"/>
      <c r="F40" s="709"/>
      <c r="G40" s="709"/>
      <c r="H40" s="709"/>
      <c r="I40" s="709"/>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44"/>
  <sheetViews>
    <sheetView showGridLines="0" zoomScaleNormal="100" workbookViewId="0"/>
  </sheetViews>
  <sheetFormatPr defaultRowHeight="15"/>
  <cols>
    <col min="1" max="1" width="35.140625" customWidth="1"/>
    <col min="2" max="2" width="13.85546875" bestFit="1" customWidth="1"/>
    <col min="3" max="3" width="9" bestFit="1" customWidth="1"/>
    <col min="4" max="4" width="11.140625" bestFit="1" customWidth="1"/>
    <col min="5" max="5" width="9.140625" bestFit="1" customWidth="1"/>
    <col min="6" max="6" width="10" customWidth="1"/>
    <col min="7" max="7" width="11" customWidth="1"/>
  </cols>
  <sheetData>
    <row r="1" spans="1:8" ht="12.75" customHeight="1">
      <c r="A1" s="155" t="s">
        <v>753</v>
      </c>
      <c r="G1" s="141" t="str">
        <f>Naslovnica!A20</f>
        <v>Srpanj 2020.</v>
      </c>
    </row>
    <row r="2" spans="1:8" ht="12.75" customHeight="1">
      <c r="A2" s="570" t="s">
        <v>1340</v>
      </c>
      <c r="G2" s="572" t="str">
        <f>Naslovnica!A24</f>
        <v>July 2020</v>
      </c>
    </row>
    <row r="3" spans="1:8" ht="12.75" customHeight="1"/>
    <row r="4" spans="1:8" ht="12.75" customHeight="1">
      <c r="F4" s="73"/>
      <c r="G4" s="14" t="s">
        <v>376</v>
      </c>
    </row>
    <row r="5" spans="1:8" ht="19.5" customHeight="1">
      <c r="A5" s="1052" t="s">
        <v>630</v>
      </c>
      <c r="B5" s="1076" t="s">
        <v>633</v>
      </c>
      <c r="C5" s="1076"/>
      <c r="D5" s="1076"/>
      <c r="E5" s="1076"/>
      <c r="F5" s="1076"/>
      <c r="G5" s="1076"/>
    </row>
    <row r="6" spans="1:8" ht="26.25" customHeight="1">
      <c r="A6" s="1052"/>
      <c r="B6" s="1055" t="str">
        <f>Naslovnica!A20</f>
        <v>Srpanj 2020.</v>
      </c>
      <c r="C6" s="1077"/>
      <c r="D6" s="1078" t="s">
        <v>17</v>
      </c>
      <c r="E6" s="1078"/>
      <c r="F6" s="1079" t="s">
        <v>279</v>
      </c>
      <c r="G6" s="1079"/>
    </row>
    <row r="7" spans="1:8">
      <c r="A7" s="1052"/>
      <c r="B7" s="1053" t="str">
        <f>Naslovnica!A24</f>
        <v>July 2020</v>
      </c>
      <c r="C7" s="1080"/>
      <c r="D7" s="1081" t="s">
        <v>46</v>
      </c>
      <c r="E7" s="1081"/>
      <c r="F7" s="1081" t="s">
        <v>53</v>
      </c>
      <c r="G7" s="1081"/>
    </row>
    <row r="8" spans="1:8">
      <c r="A8" s="1052"/>
      <c r="B8" s="744" t="s">
        <v>27</v>
      </c>
      <c r="C8" s="744" t="s">
        <v>28</v>
      </c>
      <c r="D8" s="723" t="s">
        <v>27</v>
      </c>
      <c r="E8" s="723" t="s">
        <v>293</v>
      </c>
      <c r="F8" s="723" t="s">
        <v>27</v>
      </c>
      <c r="G8" s="723" t="s">
        <v>293</v>
      </c>
    </row>
    <row r="9" spans="1:8">
      <c r="A9" s="1052"/>
      <c r="B9" s="745" t="s">
        <v>29</v>
      </c>
      <c r="C9" s="745" t="s">
        <v>30</v>
      </c>
      <c r="D9" s="773" t="s">
        <v>29</v>
      </c>
      <c r="E9" s="773" t="s">
        <v>294</v>
      </c>
      <c r="F9" s="773" t="s">
        <v>29</v>
      </c>
      <c r="G9" s="773" t="s">
        <v>294</v>
      </c>
    </row>
    <row r="10" spans="1:8">
      <c r="A10" s="397" t="s">
        <v>33</v>
      </c>
      <c r="B10" s="398">
        <v>786283.94598000008</v>
      </c>
      <c r="C10" s="399">
        <v>0.15464273022913949</v>
      </c>
      <c r="D10" s="930">
        <v>6274.2455000000773</v>
      </c>
      <c r="E10" s="400">
        <v>8.0438044503023942E-3</v>
      </c>
      <c r="F10" s="401">
        <v>25450.836529999971</v>
      </c>
      <c r="G10" s="400">
        <v>3.3451273628717582E-2</v>
      </c>
      <c r="H10" s="53"/>
    </row>
    <row r="11" spans="1:8">
      <c r="A11" s="397" t="s">
        <v>34</v>
      </c>
      <c r="B11" s="398">
        <v>1822024.6828099999</v>
      </c>
      <c r="C11" s="399">
        <v>0.35834748112965698</v>
      </c>
      <c r="D11" s="931">
        <v>6716.6998699998949</v>
      </c>
      <c r="E11" s="400">
        <v>3.7000332357497445E-3</v>
      </c>
      <c r="F11" s="401">
        <v>-38478.050380000146</v>
      </c>
      <c r="G11" s="400">
        <v>-2.0681533917462191E-2</v>
      </c>
      <c r="H11" s="53"/>
    </row>
    <row r="12" spans="1:8">
      <c r="A12" s="397" t="s">
        <v>47</v>
      </c>
      <c r="B12" s="398">
        <v>314292.74330000003</v>
      </c>
      <c r="C12" s="399">
        <v>6.1813659255805738E-2</v>
      </c>
      <c r="D12" s="931">
        <v>2001.8390400000499</v>
      </c>
      <c r="E12" s="400">
        <v>6.4101740162543219E-3</v>
      </c>
      <c r="F12" s="401">
        <v>1936.4867599999998</v>
      </c>
      <c r="G12" s="400">
        <v>6.1996093225429316E-3</v>
      </c>
    </row>
    <row r="13" spans="1:8">
      <c r="A13" s="397" t="s">
        <v>264</v>
      </c>
      <c r="B13" s="398">
        <v>16041.816449999998</v>
      </c>
      <c r="C13" s="399">
        <v>3.1550310881278284E-3</v>
      </c>
      <c r="D13" s="931">
        <v>-25.88535000000229</v>
      </c>
      <c r="E13" s="400">
        <v>-1.6110175756437473E-3</v>
      </c>
      <c r="F13" s="401">
        <v>1396.0845999999983</v>
      </c>
      <c r="G13" s="400">
        <v>9.5323648848589126E-2</v>
      </c>
    </row>
    <row r="14" spans="1:8">
      <c r="A14" s="397" t="s">
        <v>265</v>
      </c>
      <c r="B14" s="398">
        <v>11936.5784</v>
      </c>
      <c r="C14" s="399">
        <v>2.3476316447864068E-3</v>
      </c>
      <c r="D14" s="931">
        <v>-20.857749999999214</v>
      </c>
      <c r="E14" s="400">
        <v>-1.744332960540107E-3</v>
      </c>
      <c r="F14" s="401">
        <v>2651.0518200000006</v>
      </c>
      <c r="G14" s="400">
        <v>0.28550365961043855</v>
      </c>
    </row>
    <row r="15" spans="1:8">
      <c r="A15" s="397" t="s">
        <v>36</v>
      </c>
      <c r="B15" s="398">
        <v>303222.55614</v>
      </c>
      <c r="C15" s="399">
        <v>5.9636425477445583E-2</v>
      </c>
      <c r="D15" s="931">
        <v>1183.5725500000408</v>
      </c>
      <c r="E15" s="400">
        <v>3.9186085714242314E-3</v>
      </c>
      <c r="F15" s="401">
        <v>-15541.921949999989</v>
      </c>
      <c r="G15" s="400">
        <v>-4.8756756220534325E-2</v>
      </c>
    </row>
    <row r="16" spans="1:8">
      <c r="A16" s="397" t="s">
        <v>37</v>
      </c>
      <c r="B16" s="398">
        <v>294452.22704999999</v>
      </c>
      <c r="C16" s="399">
        <v>5.7911517265317167E-2</v>
      </c>
      <c r="D16" s="931">
        <v>3433.7588899999391</v>
      </c>
      <c r="E16" s="400">
        <v>1.1799109904296889E-2</v>
      </c>
      <c r="F16" s="401">
        <v>17474.211290000007</v>
      </c>
      <c r="G16" s="400">
        <v>6.3088802344303474E-2</v>
      </c>
    </row>
    <row r="17" spans="1:9">
      <c r="A17" s="397" t="s">
        <v>38</v>
      </c>
      <c r="B17" s="398">
        <v>1536264.7467999998</v>
      </c>
      <c r="C17" s="399">
        <v>0.30214552390972077</v>
      </c>
      <c r="D17" s="931">
        <v>-4959.3276000001933</v>
      </c>
      <c r="E17" s="400">
        <v>-3.2177849297682082E-3</v>
      </c>
      <c r="F17" s="401">
        <v>-29834.914920000127</v>
      </c>
      <c r="G17" s="400">
        <v>-1.905045741931477E-2</v>
      </c>
    </row>
    <row r="18" spans="1:9" ht="18.75" customHeight="1">
      <c r="A18" s="774" t="s">
        <v>402</v>
      </c>
      <c r="B18" s="775">
        <v>5084519.2969300002</v>
      </c>
      <c r="C18" s="776">
        <v>1</v>
      </c>
      <c r="D18" s="932">
        <v>14604.045150000602</v>
      </c>
      <c r="E18" s="776">
        <v>2.8805304279737598E-3</v>
      </c>
      <c r="F18" s="777">
        <v>-34946.216250000522</v>
      </c>
      <c r="G18" s="776">
        <v>-6.8261454560113455E-3</v>
      </c>
    </row>
    <row r="19" spans="1:9" ht="12.75" customHeight="1">
      <c r="A19" s="23" t="s">
        <v>629</v>
      </c>
    </row>
    <row r="20" spans="1:9" ht="12.75" customHeight="1"/>
    <row r="22" spans="1:9">
      <c r="A22" s="155" t="s">
        <v>1476</v>
      </c>
      <c r="B22" s="273"/>
      <c r="C22" s="273"/>
      <c r="D22" s="273"/>
      <c r="E22" s="273"/>
      <c r="F22" s="273"/>
      <c r="G22" s="141" t="str">
        <f>Naslovnica!A20</f>
        <v>Srpanj 2020.</v>
      </c>
    </row>
    <row r="23" spans="1:9">
      <c r="A23" s="570" t="s">
        <v>1477</v>
      </c>
      <c r="B23" s="273"/>
      <c r="C23" s="273"/>
      <c r="D23" s="273"/>
      <c r="E23" s="273"/>
      <c r="F23" s="273"/>
      <c r="G23" s="572" t="str">
        <f>Naslovnica!A24</f>
        <v>July 2020</v>
      </c>
    </row>
    <row r="24" spans="1:9">
      <c r="A24" s="273"/>
      <c r="B24" s="273"/>
      <c r="C24" s="273"/>
      <c r="D24" s="273"/>
      <c r="E24" s="273"/>
      <c r="F24" s="273"/>
      <c r="G24" s="273"/>
      <c r="H24" s="273"/>
      <c r="I24" s="273"/>
    </row>
    <row r="25" spans="1:9" ht="21.75">
      <c r="A25" s="797"/>
      <c r="B25" s="798" t="s">
        <v>631</v>
      </c>
      <c r="C25" s="1061" t="s">
        <v>632</v>
      </c>
      <c r="D25" s="1061"/>
      <c r="E25" s="1061"/>
      <c r="F25" s="1061"/>
      <c r="G25" s="1061"/>
      <c r="H25" s="273"/>
      <c r="I25" s="273"/>
    </row>
    <row r="26" spans="1:9" ht="33.75">
      <c r="A26" s="797" t="s">
        <v>630</v>
      </c>
      <c r="B26" s="797" t="str">
        <f>Naslovnica!A20</f>
        <v>Srpanj 2020.</v>
      </c>
      <c r="C26" s="797" t="s">
        <v>295</v>
      </c>
      <c r="D26" s="797" t="s">
        <v>65</v>
      </c>
      <c r="E26" s="797" t="s">
        <v>51</v>
      </c>
      <c r="F26" s="797" t="s">
        <v>931</v>
      </c>
      <c r="G26" s="797" t="s">
        <v>1478</v>
      </c>
      <c r="H26" s="273"/>
      <c r="I26" s="273"/>
    </row>
    <row r="27" spans="1:9" ht="33.75">
      <c r="A27" s="797"/>
      <c r="B27" s="768" t="str">
        <f>Naslovnica!A24</f>
        <v>July 2020</v>
      </c>
      <c r="C27" s="768" t="s">
        <v>296</v>
      </c>
      <c r="D27" s="768" t="s">
        <v>53</v>
      </c>
      <c r="E27" s="768" t="s">
        <v>54</v>
      </c>
      <c r="F27" s="768" t="s">
        <v>55</v>
      </c>
      <c r="G27" s="768" t="s">
        <v>1479</v>
      </c>
      <c r="H27" s="273"/>
      <c r="I27" s="273"/>
    </row>
    <row r="28" spans="1:9">
      <c r="A28" s="397" t="s">
        <v>33</v>
      </c>
      <c r="B28" s="780">
        <v>268.3938</v>
      </c>
      <c r="C28" s="394">
        <v>2.8752994402974075E-3</v>
      </c>
      <c r="D28" s="394">
        <v>-1.7916485845449359E-2</v>
      </c>
      <c r="E28" s="394">
        <v>-3.1692077649118078E-3</v>
      </c>
      <c r="F28" s="394">
        <v>6.1009573030709419E-2</v>
      </c>
      <c r="G28" s="779">
        <v>37958</v>
      </c>
      <c r="H28" s="273"/>
      <c r="I28" s="273"/>
    </row>
    <row r="29" spans="1:9">
      <c r="A29" s="397" t="s">
        <v>34</v>
      </c>
      <c r="B29" s="778">
        <v>263.57589999999999</v>
      </c>
      <c r="C29" s="394">
        <v>5.249820071242528E-4</v>
      </c>
      <c r="D29" s="394">
        <v>-4.3096541000491317E-2</v>
      </c>
      <c r="E29" s="394">
        <v>-1.4782970783177141E-2</v>
      </c>
      <c r="F29" s="394">
        <v>5.920636551439018E-2</v>
      </c>
      <c r="G29" s="779">
        <v>37893</v>
      </c>
      <c r="H29" s="273"/>
      <c r="I29" s="273"/>
    </row>
    <row r="30" spans="1:9">
      <c r="A30" s="397" t="s">
        <v>47</v>
      </c>
      <c r="B30" s="778">
        <v>170.97640000000001</v>
      </c>
      <c r="C30" s="394">
        <v>1.4502532671698543E-3</v>
      </c>
      <c r="D30" s="394">
        <v>-4.229656495497891E-2</v>
      </c>
      <c r="E30" s="394">
        <v>-9.5358368694694606E-3</v>
      </c>
      <c r="F30" s="394">
        <v>3.2505645339376388E-2</v>
      </c>
      <c r="G30" s="779">
        <v>37923</v>
      </c>
      <c r="H30" s="273"/>
      <c r="I30" s="273"/>
    </row>
    <row r="31" spans="1:9">
      <c r="A31" s="397" t="s">
        <v>264</v>
      </c>
      <c r="B31" s="778">
        <v>1190.9838</v>
      </c>
      <c r="C31" s="394">
        <v>-3.1320159932944902E-3</v>
      </c>
      <c r="D31" s="394">
        <v>-5.0657251439198525E-2</v>
      </c>
      <c r="E31" s="394">
        <v>-7.5484012145573542E-3</v>
      </c>
      <c r="F31" s="394">
        <v>6.7191209577365907E-2</v>
      </c>
      <c r="G31" s="779">
        <v>43062</v>
      </c>
      <c r="H31" s="273"/>
      <c r="I31" s="273"/>
    </row>
    <row r="32" spans="1:9">
      <c r="A32" s="397" t="s">
        <v>265</v>
      </c>
      <c r="B32" s="778">
        <v>1098.9727</v>
      </c>
      <c r="C32" s="394">
        <v>1.3564662446103881E-3</v>
      </c>
      <c r="D32" s="394">
        <v>-6.9516018295676663E-3</v>
      </c>
      <c r="E32" s="394">
        <v>1.0594586462514766E-2</v>
      </c>
      <c r="F32" s="394">
        <v>3.5738140993713641E-2</v>
      </c>
      <c r="G32" s="779">
        <v>43062</v>
      </c>
      <c r="H32" s="273"/>
      <c r="I32" s="273"/>
    </row>
    <row r="33" spans="1:9">
      <c r="A33" s="397" t="s">
        <v>36</v>
      </c>
      <c r="B33" s="778">
        <v>219.69200000000001</v>
      </c>
      <c r="C33" s="394">
        <v>1.3065450623761521E-4</v>
      </c>
      <c r="D33" s="402">
        <v>-7.2556030716103947E-2</v>
      </c>
      <c r="E33" s="394">
        <v>-3.4444809721125846E-2</v>
      </c>
      <c r="F33" s="394">
        <v>5.2464806944980236E-2</v>
      </c>
      <c r="G33" s="779">
        <v>38425</v>
      </c>
      <c r="H33" s="273"/>
      <c r="I33" s="273"/>
    </row>
    <row r="34" spans="1:9">
      <c r="A34" s="397" t="s">
        <v>37</v>
      </c>
      <c r="B34" s="778">
        <v>224.98939999999999</v>
      </c>
      <c r="C34" s="394">
        <v>3.511116304835582E-3</v>
      </c>
      <c r="D34" s="402">
        <v>-6.4613963363635563E-3</v>
      </c>
      <c r="E34" s="394">
        <v>1.7587259522053866E-3</v>
      </c>
      <c r="F34" s="394">
        <v>5.4095301102649485E-2</v>
      </c>
      <c r="G34" s="779">
        <v>38425</v>
      </c>
      <c r="H34" s="273"/>
      <c r="I34" s="273"/>
    </row>
    <row r="35" spans="1:9">
      <c r="A35" s="397" t="s">
        <v>38</v>
      </c>
      <c r="B35" s="778">
        <v>246.3518</v>
      </c>
      <c r="C35" s="394">
        <v>-6.6347523278488252E-3</v>
      </c>
      <c r="D35" s="394">
        <v>-4.7582264553308384E-2</v>
      </c>
      <c r="E35" s="394">
        <v>-1.870403756422101E-2</v>
      </c>
      <c r="F35" s="394">
        <v>5.1372003323113535E-2</v>
      </c>
      <c r="G35" s="779">
        <v>37474</v>
      </c>
      <c r="H35" s="273"/>
      <c r="I35" s="273"/>
    </row>
    <row r="36" spans="1:9">
      <c r="A36" s="23" t="s">
        <v>629</v>
      </c>
      <c r="B36" s="822"/>
      <c r="C36" s="823"/>
      <c r="D36" s="823"/>
      <c r="E36" s="823"/>
      <c r="F36" s="823"/>
      <c r="G36" s="824"/>
      <c r="H36" s="273"/>
      <c r="I36" s="273"/>
    </row>
    <row r="37" spans="1:9">
      <c r="A37" s="276" t="s">
        <v>130</v>
      </c>
      <c r="B37" s="273"/>
      <c r="C37" s="273"/>
      <c r="D37" s="273"/>
      <c r="E37" s="273"/>
      <c r="F37" s="273"/>
      <c r="G37" s="273"/>
      <c r="H37" s="273"/>
      <c r="I37" s="273"/>
    </row>
    <row r="38" spans="1:9">
      <c r="A38" s="598" t="s">
        <v>266</v>
      </c>
      <c r="B38" s="275"/>
      <c r="C38" s="275"/>
      <c r="D38" s="275"/>
      <c r="E38" s="275"/>
      <c r="F38" s="275"/>
      <c r="G38" s="275"/>
      <c r="H38" s="275"/>
      <c r="I38" s="275"/>
    </row>
    <row r="39" spans="1:9">
      <c r="A39" s="276" t="s">
        <v>267</v>
      </c>
      <c r="B39" s="274"/>
      <c r="C39" s="274"/>
      <c r="D39" s="274"/>
      <c r="E39" s="274"/>
      <c r="F39" s="274"/>
      <c r="G39" s="274"/>
      <c r="H39" s="274"/>
      <c r="I39" s="274"/>
    </row>
    <row r="40" spans="1:9">
      <c r="A40" s="598" t="s">
        <v>1358</v>
      </c>
      <c r="B40" s="275"/>
      <c r="C40" s="275"/>
      <c r="D40" s="275"/>
      <c r="E40" s="275"/>
      <c r="F40" s="275"/>
      <c r="G40" s="275"/>
      <c r="H40" s="275"/>
      <c r="I40" s="275"/>
    </row>
    <row r="41" spans="1:9">
      <c r="B41" s="274"/>
      <c r="C41" s="274"/>
      <c r="D41" s="274"/>
      <c r="E41" s="274"/>
      <c r="F41" s="274"/>
      <c r="G41" s="274"/>
      <c r="H41" s="274"/>
      <c r="I41" s="274"/>
    </row>
    <row r="42" spans="1:9">
      <c r="A42" s="273"/>
      <c r="B42" s="273"/>
      <c r="C42" s="273"/>
      <c r="D42" s="273"/>
      <c r="E42" s="273"/>
      <c r="F42" s="273"/>
      <c r="G42" s="273"/>
      <c r="H42" s="273"/>
      <c r="I42" s="273"/>
    </row>
    <row r="43" spans="1:9">
      <c r="A43" s="659" t="s">
        <v>93</v>
      </c>
      <c r="B43" s="294"/>
      <c r="C43" s="294"/>
      <c r="D43" s="294"/>
      <c r="E43" s="294"/>
      <c r="F43" s="294"/>
      <c r="G43" s="294"/>
      <c r="H43" s="294"/>
      <c r="I43" s="8"/>
    </row>
    <row r="44" spans="1:9">
      <c r="G44" s="27" t="s">
        <v>913</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140625" customWidth="1"/>
    <col min="2" max="19" width="8.5703125" customWidth="1"/>
  </cols>
  <sheetData>
    <row r="1" spans="1:20" ht="12.75" customHeight="1">
      <c r="A1" s="145" t="s">
        <v>754</v>
      </c>
      <c r="S1" s="141" t="str">
        <f>Naslovnica!A20</f>
        <v>Srpanj 2020.</v>
      </c>
    </row>
    <row r="2" spans="1:20" ht="12.75" customHeight="1">
      <c r="A2" s="597" t="s">
        <v>1341</v>
      </c>
      <c r="S2" s="572" t="str">
        <f>Naslovnica!A24</f>
        <v>July 2020</v>
      </c>
    </row>
    <row r="3" spans="1:20" ht="12.75" customHeight="1"/>
    <row r="4" spans="1:20" ht="12.75" customHeight="1">
      <c r="P4" s="70"/>
      <c r="Q4" s="70"/>
      <c r="R4" s="70"/>
      <c r="S4" s="25" t="s">
        <v>487</v>
      </c>
    </row>
    <row r="5" spans="1:20" ht="33" customHeight="1">
      <c r="A5" s="1082" t="s">
        <v>628</v>
      </c>
      <c r="B5" s="1058" t="s">
        <v>56</v>
      </c>
      <c r="C5" s="1058"/>
      <c r="D5" s="1058" t="s">
        <v>57</v>
      </c>
      <c r="E5" s="1083"/>
      <c r="F5" s="1058" t="s">
        <v>58</v>
      </c>
      <c r="G5" s="1058"/>
      <c r="H5" s="1084" t="s">
        <v>264</v>
      </c>
      <c r="I5" s="1085"/>
      <c r="J5" s="1084" t="s">
        <v>265</v>
      </c>
      <c r="K5" s="1085"/>
      <c r="L5" s="1058" t="s">
        <v>59</v>
      </c>
      <c r="M5" s="1058"/>
      <c r="N5" s="1058" t="s">
        <v>60</v>
      </c>
      <c r="O5" s="1058"/>
      <c r="P5" s="1058" t="s">
        <v>61</v>
      </c>
      <c r="Q5" s="1058"/>
      <c r="R5" s="1058" t="s">
        <v>486</v>
      </c>
      <c r="S5" s="1058"/>
    </row>
    <row r="6" spans="1:20">
      <c r="A6" s="1082"/>
      <c r="B6" s="782" t="s">
        <v>31</v>
      </c>
      <c r="C6" s="782" t="s">
        <v>32</v>
      </c>
      <c r="D6" s="782" t="s">
        <v>31</v>
      </c>
      <c r="E6" s="782" t="s">
        <v>32</v>
      </c>
      <c r="F6" s="782" t="s">
        <v>31</v>
      </c>
      <c r="G6" s="782" t="s">
        <v>32</v>
      </c>
      <c r="H6" s="782" t="s">
        <v>31</v>
      </c>
      <c r="I6" s="782" t="s">
        <v>32</v>
      </c>
      <c r="J6" s="782" t="s">
        <v>31</v>
      </c>
      <c r="K6" s="782" t="s">
        <v>32</v>
      </c>
      <c r="L6" s="782" t="s">
        <v>32</v>
      </c>
      <c r="M6" s="782" t="s">
        <v>32</v>
      </c>
      <c r="N6" s="782" t="s">
        <v>31</v>
      </c>
      <c r="O6" s="782" t="s">
        <v>32</v>
      </c>
      <c r="P6" s="782" t="s">
        <v>31</v>
      </c>
      <c r="Q6" s="782" t="s">
        <v>32</v>
      </c>
      <c r="R6" s="782" t="s">
        <v>31</v>
      </c>
      <c r="S6" s="782" t="s">
        <v>32</v>
      </c>
    </row>
    <row r="7" spans="1:20">
      <c r="A7" s="1082"/>
      <c r="B7" s="783" t="s">
        <v>29</v>
      </c>
      <c r="C7" s="783" t="s">
        <v>30</v>
      </c>
      <c r="D7" s="783" t="s">
        <v>29</v>
      </c>
      <c r="E7" s="783" t="s">
        <v>30</v>
      </c>
      <c r="F7" s="783" t="s">
        <v>29</v>
      </c>
      <c r="G7" s="783" t="s">
        <v>30</v>
      </c>
      <c r="H7" s="783" t="s">
        <v>29</v>
      </c>
      <c r="I7" s="783" t="s">
        <v>30</v>
      </c>
      <c r="J7" s="783" t="s">
        <v>29</v>
      </c>
      <c r="K7" s="783" t="s">
        <v>30</v>
      </c>
      <c r="L7" s="783" t="s">
        <v>30</v>
      </c>
      <c r="M7" s="783" t="s">
        <v>30</v>
      </c>
      <c r="N7" s="783" t="s">
        <v>29</v>
      </c>
      <c r="O7" s="783" t="s">
        <v>30</v>
      </c>
      <c r="P7" s="783" t="s">
        <v>29</v>
      </c>
      <c r="Q7" s="783" t="s">
        <v>30</v>
      </c>
      <c r="R7" s="783" t="s">
        <v>29</v>
      </c>
      <c r="S7" s="783" t="s">
        <v>30</v>
      </c>
    </row>
    <row r="8" spans="1:20" ht="18">
      <c r="A8" s="379" t="s">
        <v>488</v>
      </c>
      <c r="B8" s="403">
        <v>60896.055359999998</v>
      </c>
      <c r="C8" s="404">
        <v>7.7447918999956886E-2</v>
      </c>
      <c r="D8" s="403">
        <v>94580.232109999997</v>
      </c>
      <c r="E8" s="404">
        <v>5.1909413194476395E-2</v>
      </c>
      <c r="F8" s="403">
        <v>21216.121899999998</v>
      </c>
      <c r="G8" s="404">
        <v>6.7504332671622314E-2</v>
      </c>
      <c r="H8" s="403">
        <v>1060.4833100000001</v>
      </c>
      <c r="I8" s="404">
        <v>6.610743323895843E-2</v>
      </c>
      <c r="J8" s="403">
        <v>1900.0139199999999</v>
      </c>
      <c r="K8" s="404">
        <v>0.15917575844012383</v>
      </c>
      <c r="L8" s="403">
        <v>28164.420670000003</v>
      </c>
      <c r="M8" s="404">
        <v>9.2883659542122882E-2</v>
      </c>
      <c r="N8" s="403">
        <v>9016.9425600000013</v>
      </c>
      <c r="O8" s="404">
        <v>3.0622769100227806E-2</v>
      </c>
      <c r="P8" s="403">
        <v>75661.001790000009</v>
      </c>
      <c r="Q8" s="404">
        <v>4.9249975922183949E-2</v>
      </c>
      <c r="R8" s="403">
        <v>292495.27162000001</v>
      </c>
      <c r="S8" s="404">
        <v>5.7526632221969687E-2</v>
      </c>
      <c r="T8" s="53"/>
    </row>
    <row r="9" spans="1:20" ht="18">
      <c r="A9" s="379" t="s">
        <v>489</v>
      </c>
      <c r="B9" s="403">
        <v>3291.21272</v>
      </c>
      <c r="C9" s="404">
        <v>4.1857814047774767E-3</v>
      </c>
      <c r="D9" s="403">
        <v>4787.6222199999993</v>
      </c>
      <c r="E9" s="404">
        <v>2.6276385085204287E-3</v>
      </c>
      <c r="F9" s="403">
        <v>808.85917000000006</v>
      </c>
      <c r="G9" s="404">
        <v>2.5735852552851478E-3</v>
      </c>
      <c r="H9" s="403">
        <v>46.668769999999995</v>
      </c>
      <c r="I9" s="404">
        <v>2.9091948624059964E-3</v>
      </c>
      <c r="J9" s="403">
        <v>14.151999999999999</v>
      </c>
      <c r="K9" s="404">
        <v>1.1855993841585288E-3</v>
      </c>
      <c r="L9" s="403">
        <v>883.40656999999999</v>
      </c>
      <c r="M9" s="404">
        <v>2.9133933215447368E-3</v>
      </c>
      <c r="N9" s="403">
        <v>1208.93805</v>
      </c>
      <c r="O9" s="404">
        <v>4.1057188193544007E-3</v>
      </c>
      <c r="P9" s="403">
        <v>15191.28811</v>
      </c>
      <c r="Q9" s="404">
        <v>9.8884571436290945E-3</v>
      </c>
      <c r="R9" s="403">
        <v>26232.14761</v>
      </c>
      <c r="S9" s="404">
        <v>5.1592188126493689E-3</v>
      </c>
      <c r="T9" s="53"/>
    </row>
    <row r="10" spans="1:20" ht="18">
      <c r="A10" s="379" t="s">
        <v>490</v>
      </c>
      <c r="B10" s="403">
        <v>723486.85887999996</v>
      </c>
      <c r="C10" s="404">
        <v>0.92013433896207419</v>
      </c>
      <c r="D10" s="403">
        <v>1726090.3745200001</v>
      </c>
      <c r="E10" s="404">
        <v>0.94734741566037806</v>
      </c>
      <c r="F10" s="403">
        <v>292859.25912</v>
      </c>
      <c r="G10" s="404">
        <v>0.93180407554131384</v>
      </c>
      <c r="H10" s="403">
        <v>14966.999740000001</v>
      </c>
      <c r="I10" s="404">
        <v>0.9329990644544498</v>
      </c>
      <c r="J10" s="403">
        <v>10033.02247</v>
      </c>
      <c r="K10" s="404">
        <v>0.84052750577167068</v>
      </c>
      <c r="L10" s="403">
        <v>274996.04638999997</v>
      </c>
      <c r="M10" s="404">
        <v>0.90691157640341358</v>
      </c>
      <c r="N10" s="403">
        <v>284800.89263999998</v>
      </c>
      <c r="O10" s="404">
        <v>0.96722274948743669</v>
      </c>
      <c r="P10" s="403">
        <v>1450464.5836400001</v>
      </c>
      <c r="Q10" s="404">
        <v>0.94415014512393169</v>
      </c>
      <c r="R10" s="403">
        <v>4777698.0373999998</v>
      </c>
      <c r="S10" s="404">
        <v>0.93965579799937882</v>
      </c>
      <c r="T10" s="53"/>
    </row>
    <row r="11" spans="1:20" ht="18.75">
      <c r="A11" s="379" t="s">
        <v>491</v>
      </c>
      <c r="B11" s="405">
        <v>708416.31435</v>
      </c>
      <c r="C11" s="406">
        <v>0.90096754227640008</v>
      </c>
      <c r="D11" s="405">
        <v>1462085.0064999999</v>
      </c>
      <c r="E11" s="406">
        <v>0.80245071337515461</v>
      </c>
      <c r="F11" s="405">
        <v>163522.74769999998</v>
      </c>
      <c r="G11" s="406">
        <v>0.52028801550761083</v>
      </c>
      <c r="H11" s="405">
        <v>7986.6930000000002</v>
      </c>
      <c r="I11" s="406">
        <v>0.49786712277212231</v>
      </c>
      <c r="J11" s="405">
        <v>8102.2310399999997</v>
      </c>
      <c r="K11" s="406">
        <v>0.67877332753915476</v>
      </c>
      <c r="L11" s="405">
        <v>214916.78511000003</v>
      </c>
      <c r="M11" s="406">
        <v>0.70877571855429988</v>
      </c>
      <c r="N11" s="405">
        <v>276267.19799000002</v>
      </c>
      <c r="O11" s="406">
        <v>0.9382411563254639</v>
      </c>
      <c r="P11" s="405">
        <v>1094236.6322300001</v>
      </c>
      <c r="Q11" s="406">
        <v>0.71227087291384317</v>
      </c>
      <c r="R11" s="405">
        <v>3935533.6079199999</v>
      </c>
      <c r="S11" s="406">
        <v>0.77402274985882136</v>
      </c>
    </row>
    <row r="12" spans="1:20" ht="19.5">
      <c r="A12" s="386" t="s">
        <v>492</v>
      </c>
      <c r="B12" s="405">
        <v>35643.59448</v>
      </c>
      <c r="C12" s="406">
        <v>4.5331708299247556E-2</v>
      </c>
      <c r="D12" s="405">
        <v>402032.51458999998</v>
      </c>
      <c r="E12" s="406">
        <v>0.22065151937029509</v>
      </c>
      <c r="F12" s="405">
        <v>34247.120320000002</v>
      </c>
      <c r="G12" s="406">
        <v>0.10896567308685934</v>
      </c>
      <c r="H12" s="405">
        <v>1856.3520600000002</v>
      </c>
      <c r="I12" s="406">
        <v>0.11571956740597168</v>
      </c>
      <c r="J12" s="405">
        <v>491.81203000000005</v>
      </c>
      <c r="K12" s="406">
        <v>4.1202094395827872E-2</v>
      </c>
      <c r="L12" s="405">
        <v>69812.841290000011</v>
      </c>
      <c r="M12" s="406">
        <v>0.23023630622573779</v>
      </c>
      <c r="N12" s="405">
        <v>0</v>
      </c>
      <c r="O12" s="406">
        <v>0</v>
      </c>
      <c r="P12" s="405">
        <v>281479.94957</v>
      </c>
      <c r="Q12" s="406">
        <v>0.18322359486300491</v>
      </c>
      <c r="R12" s="405">
        <v>825564.18433999992</v>
      </c>
      <c r="S12" s="406">
        <v>0.16236818785179363</v>
      </c>
    </row>
    <row r="13" spans="1:20" ht="19.5">
      <c r="A13" s="386" t="s">
        <v>493</v>
      </c>
      <c r="B13" s="405">
        <v>640543.46490999998</v>
      </c>
      <c r="C13" s="406">
        <v>0.81464650038542996</v>
      </c>
      <c r="D13" s="405">
        <v>967887.47376999992</v>
      </c>
      <c r="E13" s="406">
        <v>0.5312153468100097</v>
      </c>
      <c r="F13" s="405">
        <v>111396.20509</v>
      </c>
      <c r="G13" s="406">
        <v>0.35443454379622641</v>
      </c>
      <c r="H13" s="405">
        <v>5021.57719</v>
      </c>
      <c r="I13" s="406">
        <v>0.3130304604625993</v>
      </c>
      <c r="J13" s="405">
        <v>6775.7933600000006</v>
      </c>
      <c r="K13" s="406">
        <v>0.56764955022621899</v>
      </c>
      <c r="L13" s="405">
        <v>126812.30071</v>
      </c>
      <c r="M13" s="406">
        <v>0.41821526183378605</v>
      </c>
      <c r="N13" s="405">
        <v>255772.15823</v>
      </c>
      <c r="O13" s="406">
        <v>0.86863720065044081</v>
      </c>
      <c r="P13" s="405">
        <v>739783.06776999997</v>
      </c>
      <c r="Q13" s="406">
        <v>0.48154660146367945</v>
      </c>
      <c r="R13" s="405">
        <v>2853992.0410300004</v>
      </c>
      <c r="S13" s="406">
        <v>0.56131010118365021</v>
      </c>
    </row>
    <row r="14" spans="1:20" ht="19.5">
      <c r="A14" s="386" t="s">
        <v>494</v>
      </c>
      <c r="B14" s="405">
        <v>0</v>
      </c>
      <c r="C14" s="406">
        <v>0</v>
      </c>
      <c r="D14" s="405">
        <v>0</v>
      </c>
      <c r="E14" s="406">
        <v>0</v>
      </c>
      <c r="F14" s="405">
        <v>0</v>
      </c>
      <c r="G14" s="406">
        <v>0</v>
      </c>
      <c r="H14" s="405">
        <v>0</v>
      </c>
      <c r="I14" s="406">
        <v>0</v>
      </c>
      <c r="J14" s="405">
        <v>0</v>
      </c>
      <c r="K14" s="406">
        <v>0</v>
      </c>
      <c r="L14" s="405">
        <v>0</v>
      </c>
      <c r="M14" s="406">
        <v>0</v>
      </c>
      <c r="N14" s="405">
        <v>0</v>
      </c>
      <c r="O14" s="406">
        <v>0</v>
      </c>
      <c r="P14" s="405">
        <v>0</v>
      </c>
      <c r="Q14" s="406">
        <v>0</v>
      </c>
      <c r="R14" s="405">
        <v>0</v>
      </c>
      <c r="S14" s="406">
        <v>0</v>
      </c>
    </row>
    <row r="15" spans="1:20" ht="19.5">
      <c r="A15" s="386" t="s">
        <v>495</v>
      </c>
      <c r="B15" s="405">
        <v>29293.965680000001</v>
      </c>
      <c r="C15" s="406">
        <v>3.7256217463675093E-2</v>
      </c>
      <c r="D15" s="405">
        <v>83671.245819999996</v>
      </c>
      <c r="E15" s="406">
        <v>4.5922125320178454E-2</v>
      </c>
      <c r="F15" s="405">
        <v>15562.53464</v>
      </c>
      <c r="G15" s="406">
        <v>4.9516048244057559E-2</v>
      </c>
      <c r="H15" s="405">
        <v>1108.7637500000001</v>
      </c>
      <c r="I15" s="406">
        <v>6.9117094903551279E-2</v>
      </c>
      <c r="J15" s="405">
        <v>834.62565000000006</v>
      </c>
      <c r="K15" s="406">
        <v>6.9921682917107972E-2</v>
      </c>
      <c r="L15" s="405">
        <v>17063.413089999998</v>
      </c>
      <c r="M15" s="406">
        <v>5.6273561265414898E-2</v>
      </c>
      <c r="N15" s="405">
        <v>15441.32199</v>
      </c>
      <c r="O15" s="406">
        <v>5.2440839536859601E-2</v>
      </c>
      <c r="P15" s="405">
        <v>72973.614889999997</v>
      </c>
      <c r="Q15" s="406">
        <v>4.7500676587158674E-2</v>
      </c>
      <c r="R15" s="405">
        <v>235949.48551</v>
      </c>
      <c r="S15" s="406">
        <v>4.6405465636144755E-2</v>
      </c>
    </row>
    <row r="16" spans="1:20" ht="19.5" customHeight="1">
      <c r="A16" s="387" t="s">
        <v>496</v>
      </c>
      <c r="B16" s="405">
        <v>0</v>
      </c>
      <c r="C16" s="406">
        <v>0</v>
      </c>
      <c r="D16" s="405">
        <v>0</v>
      </c>
      <c r="E16" s="406">
        <v>0</v>
      </c>
      <c r="F16" s="405">
        <v>0</v>
      </c>
      <c r="G16" s="406">
        <v>0</v>
      </c>
      <c r="H16" s="405">
        <v>0</v>
      </c>
      <c r="I16" s="406">
        <v>0</v>
      </c>
      <c r="J16" s="405">
        <v>0</v>
      </c>
      <c r="K16" s="406">
        <v>0</v>
      </c>
      <c r="L16" s="405">
        <v>0</v>
      </c>
      <c r="M16" s="406">
        <v>0</v>
      </c>
      <c r="N16" s="405">
        <v>0</v>
      </c>
      <c r="O16" s="406">
        <v>0</v>
      </c>
      <c r="P16" s="405">
        <v>0</v>
      </c>
      <c r="Q16" s="406">
        <v>0</v>
      </c>
      <c r="R16" s="405">
        <v>0</v>
      </c>
      <c r="S16" s="406">
        <v>0</v>
      </c>
    </row>
    <row r="17" spans="1:19" ht="18.75" customHeight="1">
      <c r="A17" s="387" t="s">
        <v>497</v>
      </c>
      <c r="B17" s="405">
        <v>2935.28928</v>
      </c>
      <c r="C17" s="406">
        <v>3.7331161280473747E-3</v>
      </c>
      <c r="D17" s="405">
        <v>8493.77232</v>
      </c>
      <c r="E17" s="406">
        <v>4.6617218746714114E-3</v>
      </c>
      <c r="F17" s="405">
        <v>2316.8876500000001</v>
      </c>
      <c r="G17" s="406">
        <v>7.3717503804676607E-3</v>
      </c>
      <c r="H17" s="405">
        <v>0</v>
      </c>
      <c r="I17" s="406">
        <v>0</v>
      </c>
      <c r="J17" s="405">
        <v>0</v>
      </c>
      <c r="K17" s="406">
        <v>0</v>
      </c>
      <c r="L17" s="405">
        <v>1228.23002</v>
      </c>
      <c r="M17" s="406">
        <v>4.0505892293610157E-3</v>
      </c>
      <c r="N17" s="405">
        <v>5053.7177699999993</v>
      </c>
      <c r="O17" s="406">
        <v>1.7163116138163369E-2</v>
      </c>
      <c r="P17" s="405">
        <v>0</v>
      </c>
      <c r="Q17" s="406">
        <v>0</v>
      </c>
      <c r="R17" s="405">
        <v>20027.89704</v>
      </c>
      <c r="S17" s="406">
        <v>3.9389951872328844E-3</v>
      </c>
    </row>
    <row r="18" spans="1:19" ht="19.5">
      <c r="A18" s="388" t="s">
        <v>498</v>
      </c>
      <c r="B18" s="405">
        <v>0</v>
      </c>
      <c r="C18" s="406">
        <v>0</v>
      </c>
      <c r="D18" s="405">
        <v>0</v>
      </c>
      <c r="E18" s="406">
        <v>0</v>
      </c>
      <c r="F18" s="405">
        <v>0</v>
      </c>
      <c r="G18" s="406">
        <v>0</v>
      </c>
      <c r="H18" s="405">
        <v>0</v>
      </c>
      <c r="I18" s="406">
        <v>0</v>
      </c>
      <c r="J18" s="405">
        <v>0</v>
      </c>
      <c r="K18" s="406">
        <v>0</v>
      </c>
      <c r="L18" s="405">
        <v>0</v>
      </c>
      <c r="M18" s="406">
        <v>0</v>
      </c>
      <c r="N18" s="405">
        <v>0</v>
      </c>
      <c r="O18" s="406">
        <v>0</v>
      </c>
      <c r="P18" s="405">
        <v>0</v>
      </c>
      <c r="Q18" s="406">
        <v>0</v>
      </c>
      <c r="R18" s="405">
        <v>0</v>
      </c>
      <c r="S18" s="406">
        <v>0</v>
      </c>
    </row>
    <row r="19" spans="1:19" ht="18.75">
      <c r="A19" s="379" t="s">
        <v>499</v>
      </c>
      <c r="B19" s="405">
        <v>0</v>
      </c>
      <c r="C19" s="406">
        <v>0</v>
      </c>
      <c r="D19" s="405">
        <v>0</v>
      </c>
      <c r="E19" s="406">
        <v>0</v>
      </c>
      <c r="F19" s="405">
        <v>0</v>
      </c>
      <c r="G19" s="406">
        <v>0</v>
      </c>
      <c r="H19" s="405">
        <v>0</v>
      </c>
      <c r="I19" s="406">
        <v>0</v>
      </c>
      <c r="J19" s="405">
        <v>0</v>
      </c>
      <c r="K19" s="406">
        <v>0</v>
      </c>
      <c r="L19" s="405">
        <v>0</v>
      </c>
      <c r="M19" s="406">
        <v>0</v>
      </c>
      <c r="N19" s="405">
        <v>0</v>
      </c>
      <c r="O19" s="406">
        <v>0</v>
      </c>
      <c r="P19" s="405">
        <v>0</v>
      </c>
      <c r="Q19" s="406">
        <v>0</v>
      </c>
      <c r="R19" s="405">
        <v>0</v>
      </c>
      <c r="S19" s="406">
        <v>0</v>
      </c>
    </row>
    <row r="20" spans="1:19" ht="19.5">
      <c r="A20" s="386" t="s">
        <v>500</v>
      </c>
      <c r="B20" s="405">
        <v>15070.544529999999</v>
      </c>
      <c r="C20" s="406">
        <v>1.9166796685674243E-2</v>
      </c>
      <c r="D20" s="405">
        <v>264005.36801999999</v>
      </c>
      <c r="E20" s="406">
        <v>0.14489670228522328</v>
      </c>
      <c r="F20" s="405">
        <v>129336.51142</v>
      </c>
      <c r="G20" s="406">
        <v>0.41151606003370295</v>
      </c>
      <c r="H20" s="405">
        <v>6980.30674</v>
      </c>
      <c r="I20" s="406">
        <v>0.43513194168232744</v>
      </c>
      <c r="J20" s="405">
        <v>1930.79143</v>
      </c>
      <c r="K20" s="406">
        <v>0.16175417823251595</v>
      </c>
      <c r="L20" s="405">
        <v>60079.261279999999</v>
      </c>
      <c r="M20" s="406">
        <v>0.19813585784911389</v>
      </c>
      <c r="N20" s="405">
        <v>8533.6946500000013</v>
      </c>
      <c r="O20" s="406">
        <v>2.8981593161973001E-2</v>
      </c>
      <c r="P20" s="405">
        <v>356227.95141000004</v>
      </c>
      <c r="Q20" s="406">
        <v>0.23187927221008861</v>
      </c>
      <c r="R20" s="405">
        <v>842164.42948000005</v>
      </c>
      <c r="S20" s="406">
        <v>0.16563304814055746</v>
      </c>
    </row>
    <row r="21" spans="1:19" ht="19.5">
      <c r="A21" s="386" t="s">
        <v>501</v>
      </c>
      <c r="B21" s="405">
        <v>1537.39309</v>
      </c>
      <c r="C21" s="406">
        <v>1.9552645044333037E-3</v>
      </c>
      <c r="D21" s="405">
        <v>113738.05651000001</v>
      </c>
      <c r="E21" s="406">
        <v>6.2423993255246592E-2</v>
      </c>
      <c r="F21" s="405">
        <v>30653.757020000001</v>
      </c>
      <c r="G21" s="406">
        <v>9.7532500108474501E-2</v>
      </c>
      <c r="H21" s="405">
        <v>1753.7825500000001</v>
      </c>
      <c r="I21" s="406">
        <v>0.10932568362605846</v>
      </c>
      <c r="J21" s="405">
        <v>330.35990000000004</v>
      </c>
      <c r="K21" s="406">
        <v>2.7676264414264646E-2</v>
      </c>
      <c r="L21" s="405">
        <v>34729.641659999994</v>
      </c>
      <c r="M21" s="406">
        <v>0.11453515233861782</v>
      </c>
      <c r="N21" s="405">
        <v>0</v>
      </c>
      <c r="O21" s="406">
        <v>0</v>
      </c>
      <c r="P21" s="405">
        <v>131620.14301999999</v>
      </c>
      <c r="Q21" s="406">
        <v>8.5675430158871621E-2</v>
      </c>
      <c r="R21" s="405">
        <v>314363.13375000004</v>
      </c>
      <c r="S21" s="406">
        <v>6.1827503327563427E-2</v>
      </c>
    </row>
    <row r="22" spans="1:19" ht="19.5">
      <c r="A22" s="386" t="s">
        <v>502</v>
      </c>
      <c r="B22" s="405">
        <v>7970.1165599999995</v>
      </c>
      <c r="C22" s="406">
        <v>1.0136435572221849E-2</v>
      </c>
      <c r="D22" s="405">
        <v>18365.920770000001</v>
      </c>
      <c r="E22" s="406">
        <v>1.0079951684175944E-2</v>
      </c>
      <c r="F22" s="405">
        <v>51379.549759999994</v>
      </c>
      <c r="G22" s="406">
        <v>0.16347672943551539</v>
      </c>
      <c r="H22" s="405">
        <v>670.01622999999995</v>
      </c>
      <c r="I22" s="406">
        <v>4.176685552339679E-2</v>
      </c>
      <c r="J22" s="405">
        <v>794.08871999999997</v>
      </c>
      <c r="K22" s="406">
        <v>6.6525656967159022E-2</v>
      </c>
      <c r="L22" s="405">
        <v>10250.9084</v>
      </c>
      <c r="M22" s="406">
        <v>3.3806549652813704E-2</v>
      </c>
      <c r="N22" s="405">
        <v>4052.0323800000001</v>
      </c>
      <c r="O22" s="406">
        <v>1.3761255673274081E-2</v>
      </c>
      <c r="P22" s="405">
        <v>73773.938120000006</v>
      </c>
      <c r="Q22" s="406">
        <v>4.8021630564438346E-2</v>
      </c>
      <c r="R22" s="405">
        <v>167256.57094000001</v>
      </c>
      <c r="S22" s="406">
        <v>3.2895257382735951E-2</v>
      </c>
    </row>
    <row r="23" spans="1:19" ht="19.5">
      <c r="A23" s="386" t="s">
        <v>494</v>
      </c>
      <c r="B23" s="405">
        <v>0</v>
      </c>
      <c r="C23" s="406">
        <v>0</v>
      </c>
      <c r="D23" s="405">
        <v>0</v>
      </c>
      <c r="E23" s="406">
        <v>0</v>
      </c>
      <c r="F23" s="405">
        <v>0</v>
      </c>
      <c r="G23" s="406">
        <v>0</v>
      </c>
      <c r="H23" s="405">
        <v>0</v>
      </c>
      <c r="I23" s="406">
        <v>0</v>
      </c>
      <c r="J23" s="405">
        <v>0</v>
      </c>
      <c r="K23" s="406">
        <v>0</v>
      </c>
      <c r="L23" s="405">
        <v>0</v>
      </c>
      <c r="M23" s="406">
        <v>0</v>
      </c>
      <c r="N23" s="405">
        <v>0</v>
      </c>
      <c r="O23" s="406">
        <v>0</v>
      </c>
      <c r="P23" s="405">
        <v>0</v>
      </c>
      <c r="Q23" s="406">
        <v>0</v>
      </c>
      <c r="R23" s="405">
        <v>0</v>
      </c>
      <c r="S23" s="406">
        <v>0</v>
      </c>
    </row>
    <row r="24" spans="1:19" ht="19.5">
      <c r="A24" s="386" t="s">
        <v>503</v>
      </c>
      <c r="B24" s="405">
        <v>0</v>
      </c>
      <c r="C24" s="406">
        <v>0</v>
      </c>
      <c r="D24" s="405">
        <v>0</v>
      </c>
      <c r="E24" s="406">
        <v>0</v>
      </c>
      <c r="F24" s="405">
        <v>0</v>
      </c>
      <c r="G24" s="406">
        <v>0</v>
      </c>
      <c r="H24" s="405">
        <v>0</v>
      </c>
      <c r="I24" s="406">
        <v>0</v>
      </c>
      <c r="J24" s="405">
        <v>0</v>
      </c>
      <c r="K24" s="406">
        <v>0</v>
      </c>
      <c r="L24" s="405">
        <v>0</v>
      </c>
      <c r="M24" s="406">
        <v>0</v>
      </c>
      <c r="N24" s="405">
        <v>4481.6622699999998</v>
      </c>
      <c r="O24" s="406">
        <v>1.5220337488698915E-2</v>
      </c>
      <c r="P24" s="405">
        <v>37721.841609999996</v>
      </c>
      <c r="Q24" s="406">
        <v>2.4554258430113447E-2</v>
      </c>
      <c r="R24" s="405">
        <v>42203.503879999997</v>
      </c>
      <c r="S24" s="406">
        <v>8.3003921148420458E-3</v>
      </c>
    </row>
    <row r="25" spans="1:19" ht="19.5">
      <c r="A25" s="387" t="s">
        <v>496</v>
      </c>
      <c r="B25" s="405">
        <v>0</v>
      </c>
      <c r="C25" s="406">
        <v>0</v>
      </c>
      <c r="D25" s="405">
        <v>0</v>
      </c>
      <c r="E25" s="406">
        <v>0</v>
      </c>
      <c r="F25" s="405">
        <v>0</v>
      </c>
      <c r="G25" s="406">
        <v>0</v>
      </c>
      <c r="H25" s="405">
        <v>0</v>
      </c>
      <c r="I25" s="406">
        <v>0</v>
      </c>
      <c r="J25" s="405">
        <v>0</v>
      </c>
      <c r="K25" s="406">
        <v>0</v>
      </c>
      <c r="L25" s="405">
        <v>0</v>
      </c>
      <c r="M25" s="406">
        <v>0</v>
      </c>
      <c r="N25" s="405">
        <v>0</v>
      </c>
      <c r="O25" s="406">
        <v>0</v>
      </c>
      <c r="P25" s="405">
        <v>0</v>
      </c>
      <c r="Q25" s="406">
        <v>0</v>
      </c>
      <c r="R25" s="405">
        <v>0</v>
      </c>
      <c r="S25" s="406">
        <v>0</v>
      </c>
    </row>
    <row r="26" spans="1:19" ht="19.5">
      <c r="A26" s="387" t="s">
        <v>504</v>
      </c>
      <c r="B26" s="405">
        <v>5563.0348800000002</v>
      </c>
      <c r="C26" s="406">
        <v>7.0750966090190924E-3</v>
      </c>
      <c r="D26" s="405">
        <v>131901.39074</v>
      </c>
      <c r="E26" s="406">
        <v>7.2392757345800765E-2</v>
      </c>
      <c r="F26" s="405">
        <v>47303.204640000004</v>
      </c>
      <c r="G26" s="406">
        <v>0.15050683048971306</v>
      </c>
      <c r="H26" s="405">
        <v>4556.5079599999999</v>
      </c>
      <c r="I26" s="406">
        <v>0.28403940253287219</v>
      </c>
      <c r="J26" s="405">
        <v>806.3428100000001</v>
      </c>
      <c r="K26" s="406">
        <v>6.7552256851092271E-2</v>
      </c>
      <c r="L26" s="405">
        <v>15098.711220000001</v>
      </c>
      <c r="M26" s="406">
        <v>4.9794155857682369E-2</v>
      </c>
      <c r="N26" s="405">
        <v>0</v>
      </c>
      <c r="O26" s="406">
        <v>0</v>
      </c>
      <c r="P26" s="405">
        <v>113112.02866</v>
      </c>
      <c r="Q26" s="406">
        <v>7.3627953056665169E-2</v>
      </c>
      <c r="R26" s="405">
        <v>318341.22090999997</v>
      </c>
      <c r="S26" s="406">
        <v>6.2609895315416025E-2</v>
      </c>
    </row>
    <row r="27" spans="1:19" ht="19.5">
      <c r="A27" s="388" t="s">
        <v>498</v>
      </c>
      <c r="B27" s="405">
        <v>0</v>
      </c>
      <c r="C27" s="406">
        <v>0</v>
      </c>
      <c r="D27" s="405">
        <v>0</v>
      </c>
      <c r="E27" s="406">
        <v>0</v>
      </c>
      <c r="F27" s="405">
        <v>0</v>
      </c>
      <c r="G27" s="406">
        <v>0</v>
      </c>
      <c r="H27" s="405">
        <v>0</v>
      </c>
      <c r="I27" s="406">
        <v>0</v>
      </c>
      <c r="J27" s="405">
        <v>0</v>
      </c>
      <c r="K27" s="406">
        <v>0</v>
      </c>
      <c r="L27" s="405">
        <v>0</v>
      </c>
      <c r="M27" s="406">
        <v>0</v>
      </c>
      <c r="N27" s="405">
        <v>0</v>
      </c>
      <c r="O27" s="406">
        <v>0</v>
      </c>
      <c r="P27" s="405">
        <v>0</v>
      </c>
      <c r="Q27" s="406">
        <v>0</v>
      </c>
      <c r="R27" s="405">
        <v>0</v>
      </c>
      <c r="S27" s="406">
        <v>0</v>
      </c>
    </row>
    <row r="28" spans="1:19" ht="19.5" customHeight="1">
      <c r="A28" s="386" t="s">
        <v>499</v>
      </c>
      <c r="B28" s="405">
        <v>0</v>
      </c>
      <c r="C28" s="406">
        <v>0</v>
      </c>
      <c r="D28" s="405">
        <v>0</v>
      </c>
      <c r="E28" s="406">
        <v>0</v>
      </c>
      <c r="F28" s="405">
        <v>0</v>
      </c>
      <c r="G28" s="406">
        <v>0</v>
      </c>
      <c r="H28" s="405">
        <v>0</v>
      </c>
      <c r="I28" s="406">
        <v>0</v>
      </c>
      <c r="J28" s="405">
        <v>0</v>
      </c>
      <c r="K28" s="406">
        <v>0</v>
      </c>
      <c r="L28" s="405">
        <v>0</v>
      </c>
      <c r="M28" s="406">
        <v>0</v>
      </c>
      <c r="N28" s="405">
        <v>0</v>
      </c>
      <c r="O28" s="406">
        <v>0</v>
      </c>
      <c r="P28" s="405">
        <v>0</v>
      </c>
      <c r="Q28" s="406">
        <v>0</v>
      </c>
      <c r="R28" s="405">
        <v>0</v>
      </c>
      <c r="S28" s="406">
        <v>0</v>
      </c>
    </row>
    <row r="29" spans="1:19" ht="19.5">
      <c r="A29" s="386" t="s">
        <v>505</v>
      </c>
      <c r="B29" s="405">
        <v>0</v>
      </c>
      <c r="C29" s="406">
        <v>0</v>
      </c>
      <c r="D29" s="405">
        <v>0</v>
      </c>
      <c r="E29" s="406">
        <v>0</v>
      </c>
      <c r="F29" s="405">
        <v>0</v>
      </c>
      <c r="G29" s="406">
        <v>0</v>
      </c>
      <c r="H29" s="405">
        <v>0</v>
      </c>
      <c r="I29" s="406">
        <v>0</v>
      </c>
      <c r="J29" s="405">
        <v>0</v>
      </c>
      <c r="K29" s="406">
        <v>0</v>
      </c>
      <c r="L29" s="405">
        <v>0</v>
      </c>
      <c r="M29" s="406">
        <v>0</v>
      </c>
      <c r="N29" s="405">
        <v>0</v>
      </c>
      <c r="O29" s="406">
        <v>0</v>
      </c>
      <c r="P29" s="405">
        <v>0</v>
      </c>
      <c r="Q29" s="406">
        <v>0</v>
      </c>
      <c r="R29" s="405">
        <v>0</v>
      </c>
      <c r="S29" s="406">
        <v>0</v>
      </c>
    </row>
    <row r="30" spans="1:19" ht="18">
      <c r="A30" s="379" t="s">
        <v>506</v>
      </c>
      <c r="B30" s="403">
        <v>787674.12696000002</v>
      </c>
      <c r="C30" s="404">
        <v>1.0017680393668087</v>
      </c>
      <c r="D30" s="403">
        <v>1825458.2288499998</v>
      </c>
      <c r="E30" s="404">
        <v>1.0018844673633747</v>
      </c>
      <c r="F30" s="403">
        <v>314884.24018999998</v>
      </c>
      <c r="G30" s="404">
        <v>1.0018819934682213</v>
      </c>
      <c r="H30" s="403">
        <v>16074.151820000001</v>
      </c>
      <c r="I30" s="404">
        <v>1.0020156925558141</v>
      </c>
      <c r="J30" s="403">
        <v>11947.188390000001</v>
      </c>
      <c r="K30" s="404">
        <v>1.0008888635959532</v>
      </c>
      <c r="L30" s="403">
        <v>304043.87362999999</v>
      </c>
      <c r="M30" s="404">
        <v>1.0027086292670813</v>
      </c>
      <c r="N30" s="403">
        <v>295026.77325000003</v>
      </c>
      <c r="O30" s="404">
        <v>1.0019512374070192</v>
      </c>
      <c r="P30" s="403">
        <v>1541316.8735400001</v>
      </c>
      <c r="Q30" s="404">
        <v>1.0032885781897447</v>
      </c>
      <c r="R30" s="403">
        <v>5096425.456629999</v>
      </c>
      <c r="S30" s="404">
        <v>1.0023416490339978</v>
      </c>
    </row>
    <row r="31" spans="1:19" ht="19.5">
      <c r="A31" s="386" t="s">
        <v>507</v>
      </c>
      <c r="B31" s="405">
        <v>1390.1809699999999</v>
      </c>
      <c r="C31" s="406">
        <v>1.7680393668086925E-3</v>
      </c>
      <c r="D31" s="405">
        <v>3433.5460499999999</v>
      </c>
      <c r="E31" s="406">
        <v>1.8844673633748425E-3</v>
      </c>
      <c r="F31" s="405">
        <v>591.49689000000001</v>
      </c>
      <c r="G31" s="406">
        <v>1.8819934682214471E-3</v>
      </c>
      <c r="H31" s="405">
        <v>32.335369999999998</v>
      </c>
      <c r="I31" s="406">
        <v>2.0156925558140271E-3</v>
      </c>
      <c r="J31" s="405">
        <v>10.60999</v>
      </c>
      <c r="K31" s="406">
        <v>8.888635959530915E-4</v>
      </c>
      <c r="L31" s="405">
        <v>821.31749000000002</v>
      </c>
      <c r="M31" s="406">
        <v>2.7086292670812787E-3</v>
      </c>
      <c r="N31" s="405">
        <v>574.5462</v>
      </c>
      <c r="O31" s="406">
        <v>1.9512374070189597E-3</v>
      </c>
      <c r="P31" s="405">
        <v>5052.1267400000006</v>
      </c>
      <c r="Q31" s="406">
        <v>3.2885781897446071E-3</v>
      </c>
      <c r="R31" s="405">
        <v>11906.1597</v>
      </c>
      <c r="S31" s="406">
        <v>2.3416490339979363E-3</v>
      </c>
    </row>
    <row r="32" spans="1:19" ht="22.5" customHeight="1">
      <c r="A32" s="757" t="s">
        <v>508</v>
      </c>
      <c r="B32" s="758">
        <v>786283.94599000004</v>
      </c>
      <c r="C32" s="759">
        <v>1</v>
      </c>
      <c r="D32" s="758">
        <v>1822024.6828000001</v>
      </c>
      <c r="E32" s="759">
        <v>1</v>
      </c>
      <c r="F32" s="758">
        <v>314292.74330000003</v>
      </c>
      <c r="G32" s="759">
        <v>1</v>
      </c>
      <c r="H32" s="758">
        <v>16041.816449999998</v>
      </c>
      <c r="I32" s="759">
        <v>1</v>
      </c>
      <c r="J32" s="758">
        <v>11936.5784</v>
      </c>
      <c r="K32" s="759">
        <v>1</v>
      </c>
      <c r="L32" s="758">
        <v>303222.55614</v>
      </c>
      <c r="M32" s="759">
        <v>1</v>
      </c>
      <c r="N32" s="758">
        <v>294452.22704999999</v>
      </c>
      <c r="O32" s="759">
        <v>1</v>
      </c>
      <c r="P32" s="758">
        <v>1536264.7467999998</v>
      </c>
      <c r="Q32" s="759">
        <v>1</v>
      </c>
      <c r="R32" s="758">
        <v>5084519.2969300002</v>
      </c>
      <c r="S32" s="759">
        <v>1</v>
      </c>
    </row>
    <row r="33" spans="1:19" ht="19.5">
      <c r="A33" s="388" t="s">
        <v>509</v>
      </c>
      <c r="B33" s="405">
        <v>3097.8836000000001</v>
      </c>
      <c r="C33" s="406">
        <v>3.9399044274005804E-3</v>
      </c>
      <c r="D33" s="405">
        <v>3200.7048500000001</v>
      </c>
      <c r="E33" s="406">
        <v>1.7566748026054788E-3</v>
      </c>
      <c r="F33" s="405">
        <v>0</v>
      </c>
      <c r="G33" s="406">
        <v>0</v>
      </c>
      <c r="H33" s="405">
        <v>0</v>
      </c>
      <c r="I33" s="406">
        <v>0</v>
      </c>
      <c r="J33" s="405">
        <v>0</v>
      </c>
      <c r="K33" s="406">
        <v>0</v>
      </c>
      <c r="L33" s="405">
        <v>724.86252000000002</v>
      </c>
      <c r="M33" s="406">
        <v>2.3905296796763557E-3</v>
      </c>
      <c r="N33" s="405">
        <v>1130.01199</v>
      </c>
      <c r="O33" s="406">
        <v>3.837675134337212E-3</v>
      </c>
      <c r="P33" s="405">
        <v>12589.94116</v>
      </c>
      <c r="Q33" s="406">
        <v>8.195163747800974E-3</v>
      </c>
      <c r="R33" s="405">
        <v>20743.404119999999</v>
      </c>
      <c r="S33" s="406">
        <v>4.0797178471767689E-3</v>
      </c>
    </row>
    <row r="34" spans="1:19" ht="19.5">
      <c r="A34" s="388" t="s">
        <v>510</v>
      </c>
      <c r="B34" s="405">
        <v>0</v>
      </c>
      <c r="C34" s="406">
        <v>0</v>
      </c>
      <c r="D34" s="405">
        <v>0</v>
      </c>
      <c r="E34" s="406">
        <v>0</v>
      </c>
      <c r="F34" s="405">
        <v>0</v>
      </c>
      <c r="G34" s="406">
        <v>0</v>
      </c>
      <c r="H34" s="405">
        <v>0</v>
      </c>
      <c r="I34" s="406">
        <v>0</v>
      </c>
      <c r="J34" s="405">
        <v>0</v>
      </c>
      <c r="K34" s="406">
        <v>0</v>
      </c>
      <c r="L34" s="405">
        <v>0</v>
      </c>
      <c r="M34" s="406">
        <v>0</v>
      </c>
      <c r="N34" s="405">
        <v>0</v>
      </c>
      <c r="O34" s="406">
        <v>0</v>
      </c>
      <c r="P34" s="405">
        <v>0</v>
      </c>
      <c r="Q34" s="406">
        <v>0</v>
      </c>
      <c r="R34" s="405">
        <v>0</v>
      </c>
      <c r="S34" s="406">
        <v>0</v>
      </c>
    </row>
    <row r="35" spans="1:19" ht="12.75" customHeight="1">
      <c r="A35" s="23" t="s">
        <v>629</v>
      </c>
    </row>
    <row r="36" spans="1:19" ht="12.75" customHeight="1"/>
    <row r="37" spans="1:19" ht="12.75" customHeight="1">
      <c r="A37" s="659" t="s">
        <v>93</v>
      </c>
    </row>
    <row r="38" spans="1:19" ht="12.75" customHeight="1"/>
    <row r="39" spans="1:19" ht="12.75" customHeight="1"/>
    <row r="40" spans="1:19" ht="12.75" customHeight="1">
      <c r="S40" s="25" t="s">
        <v>914</v>
      </c>
    </row>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Y95"/>
  <sheetViews>
    <sheetView showGridLines="0" zoomScaleNormal="100" workbookViewId="0"/>
  </sheetViews>
  <sheetFormatPr defaultRowHeight="15"/>
  <cols>
    <col min="1" max="1" width="15.140625" customWidth="1"/>
    <col min="2" max="2" width="15.140625" bestFit="1" customWidth="1"/>
    <col min="3" max="3" width="11.85546875" customWidth="1"/>
    <col min="4" max="4" width="14" bestFit="1" customWidth="1"/>
    <col min="5" max="5" width="12.42578125" customWidth="1"/>
    <col min="6" max="6" width="9.5703125" bestFit="1" customWidth="1"/>
    <col min="7" max="7" width="12.140625" customWidth="1"/>
    <col min="8" max="8" width="6" customWidth="1"/>
    <col min="9" max="9" width="18.5703125" customWidth="1"/>
    <col min="10" max="10" width="32.140625" bestFit="1" customWidth="1"/>
    <col min="11" max="11" width="15.140625" bestFit="1" customWidth="1"/>
    <col min="12" max="12" width="8.42578125" customWidth="1"/>
    <col min="13" max="13" width="8" customWidth="1"/>
    <col min="14" max="14" width="8.140625" bestFit="1" customWidth="1"/>
    <col min="15" max="15" width="9" customWidth="1"/>
    <col min="16" max="16" width="8.85546875" customWidth="1"/>
  </cols>
  <sheetData>
    <row r="1" spans="1:25" ht="12.75" customHeight="1">
      <c r="A1" s="156" t="s">
        <v>755</v>
      </c>
      <c r="G1" s="141" t="str">
        <f>Naslovnica!A20</f>
        <v>Srpanj 2020.</v>
      </c>
      <c r="I1" s="157" t="s">
        <v>1239</v>
      </c>
      <c r="P1" s="141" t="str">
        <f>G1</f>
        <v>Srpanj 2020.</v>
      </c>
    </row>
    <row r="2" spans="1:25" ht="12.75" customHeight="1">
      <c r="A2" s="596" t="s">
        <v>1342</v>
      </c>
      <c r="G2" s="572" t="str">
        <f>Naslovnica!A24</f>
        <v>July 2020</v>
      </c>
      <c r="I2" s="955" t="s">
        <v>1343</v>
      </c>
      <c r="P2" s="572" t="str">
        <f>G2</f>
        <v>July 2020</v>
      </c>
    </row>
    <row r="3" spans="1:25" ht="12.75" customHeight="1"/>
    <row r="4" spans="1:25" s="273" customFormat="1" ht="21.75">
      <c r="A4" s="784"/>
      <c r="B4" s="784"/>
      <c r="C4" s="825"/>
      <c r="D4" s="825"/>
      <c r="E4" s="1086" t="s">
        <v>1290</v>
      </c>
      <c r="F4" s="1086"/>
      <c r="G4" s="1086"/>
      <c r="I4" s="1056" t="s">
        <v>616</v>
      </c>
      <c r="J4" s="1052" t="s">
        <v>617</v>
      </c>
      <c r="K4" s="904" t="s">
        <v>1474</v>
      </c>
      <c r="L4" s="1062" t="s">
        <v>1475</v>
      </c>
      <c r="M4" s="1062"/>
      <c r="N4" s="1062"/>
      <c r="O4" s="1062"/>
      <c r="P4" s="904"/>
    </row>
    <row r="5" spans="1:25" ht="35.25" customHeight="1">
      <c r="A5" s="1088" t="s">
        <v>1259</v>
      </c>
      <c r="B5" s="1088"/>
      <c r="C5" s="1088"/>
      <c r="D5" s="918" t="str">
        <f>$G$1</f>
        <v>Srpanj 2020.</v>
      </c>
      <c r="E5" s="785" t="s">
        <v>17</v>
      </c>
      <c r="F5" s="785" t="s">
        <v>65</v>
      </c>
      <c r="G5" s="785" t="s">
        <v>1248</v>
      </c>
      <c r="I5" s="1056"/>
      <c r="J5" s="1052"/>
      <c r="K5" s="918" t="str">
        <f>D5</f>
        <v>Srpanj 2020.</v>
      </c>
      <c r="L5" s="1010" t="s">
        <v>731</v>
      </c>
      <c r="M5" s="1011" t="s">
        <v>65</v>
      </c>
      <c r="N5" s="1011" t="s">
        <v>66</v>
      </c>
      <c r="O5" s="1009" t="s">
        <v>52</v>
      </c>
      <c r="P5" s="903" t="s">
        <v>67</v>
      </c>
    </row>
    <row r="6" spans="1:25" s="273" customFormat="1" ht="39" customHeight="1">
      <c r="A6" s="1089"/>
      <c r="B6" s="1089"/>
      <c r="C6" s="1089"/>
      <c r="D6" s="919" t="str">
        <f>$G$2</f>
        <v>July 2020</v>
      </c>
      <c r="E6" s="786" t="s">
        <v>46</v>
      </c>
      <c r="F6" s="786" t="s">
        <v>298</v>
      </c>
      <c r="G6" s="786" t="s">
        <v>1247</v>
      </c>
      <c r="I6" s="1056"/>
      <c r="J6" s="1052"/>
      <c r="K6" s="919" t="str">
        <f>D6</f>
        <v>July 2020</v>
      </c>
      <c r="L6" s="768" t="s">
        <v>296</v>
      </c>
      <c r="M6" s="768" t="s">
        <v>53</v>
      </c>
      <c r="N6" s="768" t="s">
        <v>934</v>
      </c>
      <c r="O6" s="1012" t="s">
        <v>55</v>
      </c>
      <c r="P6" s="768" t="s">
        <v>933</v>
      </c>
    </row>
    <row r="7" spans="1:25" ht="24" customHeight="1">
      <c r="A7" s="1090" t="s">
        <v>1346</v>
      </c>
      <c r="B7" s="1090"/>
      <c r="C7" s="1090"/>
      <c r="D7" s="661">
        <v>44967</v>
      </c>
      <c r="E7" s="662">
        <v>2.4468369071972695E-4</v>
      </c>
      <c r="F7" s="662">
        <v>8.9299737485697417E-3</v>
      </c>
      <c r="G7" s="662">
        <v>6.6630295554817698E-2</v>
      </c>
      <c r="I7" s="80" t="s">
        <v>278</v>
      </c>
      <c r="J7" s="80" t="s">
        <v>217</v>
      </c>
      <c r="K7" s="407">
        <v>157.76990000000001</v>
      </c>
      <c r="L7" s="408">
        <v>-4.1182273375532104E-4</v>
      </c>
      <c r="M7" s="408">
        <v>-4.0615023502727318E-2</v>
      </c>
      <c r="N7" s="408">
        <v>-1.0546774068118516E-2</v>
      </c>
      <c r="O7" s="408">
        <v>5.448582065864227E-2</v>
      </c>
      <c r="P7" s="409" t="s">
        <v>107</v>
      </c>
    </row>
    <row r="8" spans="1:25" ht="21.75" customHeight="1">
      <c r="A8" s="1090" t="s">
        <v>1347</v>
      </c>
      <c r="B8" s="1090"/>
      <c r="C8" s="1090"/>
      <c r="D8" s="661">
        <v>1083121.0253999999</v>
      </c>
      <c r="E8" s="662">
        <v>4.274313811092334E-3</v>
      </c>
      <c r="F8" s="662">
        <v>-1.6858864735949108E-2</v>
      </c>
      <c r="G8" s="662">
        <v>8.9399913060721037E-2</v>
      </c>
      <c r="I8" s="80" t="s">
        <v>278</v>
      </c>
      <c r="J8" s="80" t="s">
        <v>218</v>
      </c>
      <c r="K8" s="407">
        <v>260.22430000000003</v>
      </c>
      <c r="L8" s="408">
        <v>-7.1471690486050437E-5</v>
      </c>
      <c r="M8" s="408">
        <v>-4.0744286381499656E-2</v>
      </c>
      <c r="N8" s="408">
        <v>-7.0533836399654781E-3</v>
      </c>
      <c r="O8" s="408">
        <v>6.3064362470858448E-2</v>
      </c>
      <c r="P8" s="409" t="s">
        <v>62</v>
      </c>
      <c r="S8" s="1095"/>
      <c r="T8" s="1095"/>
      <c r="U8" s="1095"/>
      <c r="V8" s="819"/>
      <c r="W8" s="909"/>
      <c r="X8" s="909"/>
      <c r="Y8" s="909"/>
    </row>
    <row r="9" spans="1:25">
      <c r="A9" s="784"/>
      <c r="B9" s="784"/>
      <c r="C9" s="784"/>
      <c r="D9" s="1097" t="s">
        <v>1252</v>
      </c>
      <c r="E9" s="1097"/>
      <c r="F9" s="1097"/>
      <c r="G9" s="1097"/>
      <c r="I9" s="80" t="s">
        <v>278</v>
      </c>
      <c r="J9" s="80" t="s">
        <v>219</v>
      </c>
      <c r="K9" s="407">
        <v>253.88470000000001</v>
      </c>
      <c r="L9" s="408">
        <v>7.4459253956911408E-4</v>
      </c>
      <c r="M9" s="408">
        <v>-4.0297098679960362E-2</v>
      </c>
      <c r="N9" s="408">
        <v>-1.0611528804474741E-2</v>
      </c>
      <c r="O9" s="408">
        <v>6.240261296478411E-2</v>
      </c>
      <c r="P9" s="409" t="s">
        <v>171</v>
      </c>
      <c r="S9" s="1095"/>
      <c r="T9" s="1095"/>
      <c r="U9" s="1095"/>
      <c r="V9" s="819"/>
      <c r="W9" s="909"/>
      <c r="X9" s="909"/>
      <c r="Y9" s="909"/>
    </row>
    <row r="10" spans="1:25" ht="36">
      <c r="A10" s="1087"/>
      <c r="B10" s="1087"/>
      <c r="C10" s="1087"/>
      <c r="D10" s="918" t="str">
        <f>$G$1</f>
        <v>Srpanj 2020.</v>
      </c>
      <c r="E10" s="915" t="s">
        <v>17</v>
      </c>
      <c r="F10" s="914" t="s">
        <v>65</v>
      </c>
      <c r="G10" s="914" t="s">
        <v>1251</v>
      </c>
      <c r="I10" s="80" t="s">
        <v>278</v>
      </c>
      <c r="J10" s="80" t="s">
        <v>220</v>
      </c>
      <c r="K10" s="407">
        <v>109.44370000000001</v>
      </c>
      <c r="L10" s="408">
        <v>5.5035722938111243E-4</v>
      </c>
      <c r="M10" s="408">
        <v>-1.7155198735563988E-2</v>
      </c>
      <c r="N10" s="408">
        <v>-1.8049718355075991E-3</v>
      </c>
      <c r="O10" s="408">
        <v>2.5481681309056592E-2</v>
      </c>
      <c r="P10" s="409" t="s">
        <v>204</v>
      </c>
      <c r="S10" s="1095"/>
      <c r="T10" s="1095"/>
      <c r="U10" s="1095"/>
      <c r="V10" s="819"/>
      <c r="W10" s="909"/>
      <c r="X10" s="909"/>
      <c r="Y10" s="909"/>
    </row>
    <row r="11" spans="1:25" ht="24" customHeight="1">
      <c r="A11" s="1087"/>
      <c r="B11" s="1087"/>
      <c r="C11" s="1087"/>
      <c r="D11" s="919" t="str">
        <f>$G$2</f>
        <v>July 2020</v>
      </c>
      <c r="E11" s="916" t="s">
        <v>291</v>
      </c>
      <c r="F11" s="917" t="s">
        <v>1255</v>
      </c>
      <c r="G11" s="917" t="s">
        <v>1253</v>
      </c>
      <c r="I11" s="80" t="s">
        <v>278</v>
      </c>
      <c r="J11" s="410" t="s">
        <v>1199</v>
      </c>
      <c r="K11" s="407">
        <v>275.17250000000001</v>
      </c>
      <c r="L11" s="408">
        <v>-1.0944771557387482E-3</v>
      </c>
      <c r="M11" s="408">
        <v>-4.0860230795158228E-2</v>
      </c>
      <c r="N11" s="408">
        <v>-9.6867497456490197E-3</v>
      </c>
      <c r="O11" s="408">
        <v>6.3632888177219238E-2</v>
      </c>
      <c r="P11" s="409" t="s">
        <v>234</v>
      </c>
    </row>
    <row r="12" spans="1:25" s="273" customFormat="1" ht="26.25" customHeight="1">
      <c r="A12" s="1090" t="s">
        <v>1348</v>
      </c>
      <c r="B12" s="1090"/>
      <c r="C12" s="1090"/>
      <c r="D12" s="661">
        <v>6955.103610000001</v>
      </c>
      <c r="E12" s="662">
        <v>1.2381003791161138E-2</v>
      </c>
      <c r="F12" s="661">
        <v>51534.389839999996</v>
      </c>
      <c r="G12" s="661">
        <v>1212699.32641</v>
      </c>
      <c r="I12" s="80" t="s">
        <v>278</v>
      </c>
      <c r="J12" s="410" t="s">
        <v>221</v>
      </c>
      <c r="K12" s="407">
        <v>137.2654</v>
      </c>
      <c r="L12" s="408">
        <v>7.5385310800362706E-4</v>
      </c>
      <c r="M12" s="408">
        <v>-3.9061865571961854E-2</v>
      </c>
      <c r="N12" s="408">
        <v>-7.8251944372163922E-3</v>
      </c>
      <c r="O12" s="408">
        <v>4.1266778889903044E-2</v>
      </c>
      <c r="P12" s="409" t="s">
        <v>106</v>
      </c>
    </row>
    <row r="13" spans="1:25" s="273" customFormat="1" ht="24" customHeight="1">
      <c r="A13" s="1090" t="s">
        <v>1349</v>
      </c>
      <c r="B13" s="1090"/>
      <c r="C13" s="1090"/>
      <c r="D13" s="661">
        <v>2690.6173399999998</v>
      </c>
      <c r="E13" s="662">
        <v>-0.27694594685520313</v>
      </c>
      <c r="F13" s="661">
        <v>24933.938560000002</v>
      </c>
      <c r="G13" s="661">
        <v>369228.43578000023</v>
      </c>
      <c r="I13" s="80" t="s">
        <v>278</v>
      </c>
      <c r="J13" s="410" t="s">
        <v>222</v>
      </c>
      <c r="K13" s="407">
        <v>202.70249999999999</v>
      </c>
      <c r="L13" s="408">
        <v>2.0526899860796193E-4</v>
      </c>
      <c r="M13" s="408">
        <v>-3.8946144192333623E-2</v>
      </c>
      <c r="N13" s="408">
        <v>-7.0514641768965212E-3</v>
      </c>
      <c r="O13" s="408">
        <v>6.1619365778673441E-2</v>
      </c>
      <c r="P13" s="409" t="s">
        <v>235</v>
      </c>
    </row>
    <row r="14" spans="1:25" s="273" customFormat="1">
      <c r="A14" s="709"/>
      <c r="B14" s="862"/>
      <c r="C14" s="860" t="s">
        <v>1254</v>
      </c>
      <c r="D14" s="709"/>
      <c r="E14" s="709"/>
      <c r="F14" s="709"/>
      <c r="G14" s="709"/>
      <c r="I14" s="410" t="s">
        <v>170</v>
      </c>
      <c r="J14" s="410" t="s">
        <v>223</v>
      </c>
      <c r="K14" s="407">
        <v>151.72559999999999</v>
      </c>
      <c r="L14" s="408">
        <v>6.6611882240743983E-4</v>
      </c>
      <c r="M14" s="408">
        <v>-4.4475107328842314E-2</v>
      </c>
      <c r="N14" s="408">
        <v>-9.4610862883452041E-3</v>
      </c>
      <c r="O14" s="408">
        <v>2.8430878529677628E-2</v>
      </c>
      <c r="P14" s="409" t="s">
        <v>236</v>
      </c>
    </row>
    <row r="15" spans="1:25">
      <c r="A15" s="862"/>
      <c r="B15" s="861"/>
      <c r="C15" s="921" t="s">
        <v>1256</v>
      </c>
      <c r="D15" s="661">
        <v>1793.2515999999998</v>
      </c>
      <c r="E15" s="662">
        <v>-0.26852477456347301</v>
      </c>
      <c r="F15" s="661">
        <v>14638.889519999999</v>
      </c>
      <c r="G15" s="661">
        <v>298377.61064000009</v>
      </c>
      <c r="I15" s="410" t="s">
        <v>170</v>
      </c>
      <c r="J15" s="410" t="s">
        <v>224</v>
      </c>
      <c r="K15" s="407">
        <v>180.0283</v>
      </c>
      <c r="L15" s="408">
        <v>1.4880886155380513E-3</v>
      </c>
      <c r="M15" s="408">
        <v>-4.1086193332441963E-2</v>
      </c>
      <c r="N15" s="408">
        <v>-6.2875550457752605E-3</v>
      </c>
      <c r="O15" s="408">
        <v>4.9508900060674321E-2</v>
      </c>
      <c r="P15" s="409" t="s">
        <v>237</v>
      </c>
    </row>
    <row r="16" spans="1:25" s="273" customFormat="1">
      <c r="A16" s="862"/>
      <c r="B16" s="861"/>
      <c r="C16" s="921" t="s">
        <v>1257</v>
      </c>
      <c r="D16" s="661">
        <v>59.848680000000002</v>
      </c>
      <c r="E16" s="662" t="s">
        <v>158</v>
      </c>
      <c r="F16" s="661">
        <v>1126.5009299999999</v>
      </c>
      <c r="G16" s="661">
        <v>12834.652409999999</v>
      </c>
      <c r="I16" s="410" t="s">
        <v>170</v>
      </c>
      <c r="J16" s="410" t="s">
        <v>225</v>
      </c>
      <c r="K16" s="407">
        <v>168.05029999999999</v>
      </c>
      <c r="L16" s="408">
        <v>9.840063233723462E-4</v>
      </c>
      <c r="M16" s="408">
        <v>-4.0394165743988769E-2</v>
      </c>
      <c r="N16" s="408">
        <v>-3.1202488131487666E-3</v>
      </c>
      <c r="O16" s="408">
        <v>3.7130100015754897E-2</v>
      </c>
      <c r="P16" s="409" t="s">
        <v>238</v>
      </c>
    </row>
    <row r="17" spans="1:16" s="273" customFormat="1">
      <c r="A17" s="709"/>
      <c r="B17" s="861"/>
      <c r="C17" s="921" t="s">
        <v>1258</v>
      </c>
      <c r="D17" s="661">
        <v>837.51706000000001</v>
      </c>
      <c r="E17" s="662">
        <v>-0.34034526909162766</v>
      </c>
      <c r="F17" s="661">
        <v>9168.5481099999997</v>
      </c>
      <c r="G17" s="661">
        <v>58016.172730000006</v>
      </c>
      <c r="I17" s="410" t="s">
        <v>170</v>
      </c>
      <c r="J17" s="410" t="s">
        <v>727</v>
      </c>
      <c r="K17" s="407">
        <v>104.86020000000001</v>
      </c>
      <c r="L17" s="408">
        <v>3.8743771271020234E-3</v>
      </c>
      <c r="M17" s="408">
        <v>-2.3396164560133197E-2</v>
      </c>
      <c r="N17" s="408">
        <v>4.6178006674821808E-4</v>
      </c>
      <c r="O17" s="408">
        <v>3.2055166427461534E-2</v>
      </c>
      <c r="P17" s="409" t="s">
        <v>728</v>
      </c>
    </row>
    <row r="18" spans="1:16" s="273" customFormat="1">
      <c r="A18" s="29" t="s">
        <v>626</v>
      </c>
      <c r="I18" s="80" t="s">
        <v>163</v>
      </c>
      <c r="J18" s="80" t="s">
        <v>226</v>
      </c>
      <c r="K18" s="407">
        <v>209.12110000000001</v>
      </c>
      <c r="L18" s="408">
        <v>1.9145128796028241E-3</v>
      </c>
      <c r="M18" s="408">
        <v>-6.3739854287670095E-2</v>
      </c>
      <c r="N18" s="408">
        <v>-2.5141447446627004E-2</v>
      </c>
      <c r="O18" s="408">
        <v>6.5712572001452418E-2</v>
      </c>
      <c r="P18" s="409" t="s">
        <v>63</v>
      </c>
    </row>
    <row r="19" spans="1:16">
      <c r="A19" s="33" t="s">
        <v>1354</v>
      </c>
      <c r="B19" s="910"/>
      <c r="C19" s="911"/>
      <c r="D19" s="819"/>
      <c r="E19" s="909"/>
      <c r="F19" s="909"/>
      <c r="G19" s="909"/>
      <c r="I19" s="80" t="s">
        <v>163</v>
      </c>
      <c r="J19" s="80" t="s">
        <v>227</v>
      </c>
      <c r="K19" s="407">
        <v>130.68379999999999</v>
      </c>
      <c r="L19" s="408">
        <v>3.1857206023237494E-3</v>
      </c>
      <c r="M19" s="408">
        <v>-6.7728935873629173E-2</v>
      </c>
      <c r="N19" s="408">
        <v>-2.14000730858399E-2</v>
      </c>
      <c r="O19" s="408">
        <v>6.001210204015317E-2</v>
      </c>
      <c r="P19" s="409" t="s">
        <v>172</v>
      </c>
    </row>
    <row r="20" spans="1:16">
      <c r="A20" s="48" t="s">
        <v>1327</v>
      </c>
      <c r="B20" s="910"/>
      <c r="C20" s="911"/>
      <c r="D20" s="819"/>
      <c r="E20" s="909"/>
      <c r="F20" s="909"/>
      <c r="G20" s="909"/>
      <c r="I20" s="80" t="s">
        <v>163</v>
      </c>
      <c r="J20" s="80" t="s">
        <v>232</v>
      </c>
      <c r="K20" s="407">
        <v>108.6645</v>
      </c>
      <c r="L20" s="408">
        <v>9.4692695490216164E-4</v>
      </c>
      <c r="M20" s="408">
        <v>-6.4648965225766936E-2</v>
      </c>
      <c r="N20" s="408">
        <v>-1.9502661381500176E-2</v>
      </c>
      <c r="O20" s="408">
        <v>2.795605817560598E-2</v>
      </c>
      <c r="P20" s="409" t="s">
        <v>233</v>
      </c>
    </row>
    <row r="21" spans="1:16">
      <c r="A21" s="950" t="s">
        <v>1355</v>
      </c>
      <c r="B21" s="950"/>
      <c r="C21" s="950"/>
      <c r="D21" s="819"/>
      <c r="E21" s="909"/>
      <c r="F21" s="909"/>
      <c r="G21" s="909"/>
      <c r="I21" s="80" t="s">
        <v>163</v>
      </c>
      <c r="J21" s="80" t="s">
        <v>276</v>
      </c>
      <c r="K21" s="407">
        <v>105.07680000000001</v>
      </c>
      <c r="L21" s="408">
        <v>-1.3960733180831699E-3</v>
      </c>
      <c r="M21" s="408">
        <v>-3.489917475304577E-2</v>
      </c>
      <c r="N21" s="408">
        <v>-1.3533651652929786E-3</v>
      </c>
      <c r="O21" s="408">
        <v>2.7553647638300038E-2</v>
      </c>
      <c r="P21" s="409" t="s">
        <v>277</v>
      </c>
    </row>
    <row r="22" spans="1:16">
      <c r="I22" s="80" t="s">
        <v>163</v>
      </c>
      <c r="J22" s="80" t="s">
        <v>274</v>
      </c>
      <c r="K22" s="407">
        <v>106.1422</v>
      </c>
      <c r="L22" s="408">
        <v>3.7699501047109538E-4</v>
      </c>
      <c r="M22" s="408">
        <v>-3.524105748622517E-2</v>
      </c>
      <c r="N22" s="408">
        <v>-1.3708051433887663E-3</v>
      </c>
      <c r="O22" s="408">
        <v>3.1524460145708311E-2</v>
      </c>
      <c r="P22" s="409" t="s">
        <v>275</v>
      </c>
    </row>
    <row r="23" spans="1:16" ht="12.75" customHeight="1">
      <c r="B23" s="273"/>
      <c r="C23" s="273"/>
      <c r="D23" s="819"/>
      <c r="E23" s="273"/>
      <c r="F23" s="273"/>
      <c r="G23" s="273"/>
      <c r="I23" s="410" t="s">
        <v>162</v>
      </c>
      <c r="J23" s="80" t="s">
        <v>228</v>
      </c>
      <c r="K23" s="407">
        <v>267.3784</v>
      </c>
      <c r="L23" s="408">
        <v>-4.453883576481083E-3</v>
      </c>
      <c r="M23" s="408">
        <v>-4.8139753201217869E-2</v>
      </c>
      <c r="N23" s="408">
        <v>-1.7306938873317922E-2</v>
      </c>
      <c r="O23" s="408">
        <v>6.5729388833258628E-2</v>
      </c>
      <c r="P23" s="409" t="s">
        <v>239</v>
      </c>
    </row>
    <row r="24" spans="1:16">
      <c r="B24" s="273"/>
      <c r="C24" s="273"/>
      <c r="D24" s="273"/>
      <c r="E24" s="273"/>
      <c r="F24" s="273"/>
      <c r="G24" s="273"/>
      <c r="I24" s="410" t="s">
        <v>162</v>
      </c>
      <c r="J24" s="80" t="s">
        <v>229</v>
      </c>
      <c r="K24" s="407">
        <v>277.22919999999999</v>
      </c>
      <c r="L24" s="408">
        <v>-4.4572062237135156E-3</v>
      </c>
      <c r="M24" s="408">
        <v>-5.0320191998728524E-2</v>
      </c>
      <c r="N24" s="408">
        <v>-2.1106146537545344E-2</v>
      </c>
      <c r="O24" s="408">
        <v>6.5411138001139291E-2</v>
      </c>
      <c r="P24" s="409" t="s">
        <v>240</v>
      </c>
    </row>
    <row r="25" spans="1:16">
      <c r="D25" s="907"/>
      <c r="I25" s="410" t="s">
        <v>162</v>
      </c>
      <c r="J25" s="410" t="s">
        <v>230</v>
      </c>
      <c r="K25" s="407">
        <v>127.3155</v>
      </c>
      <c r="L25" s="408">
        <v>-2.6595119658454507E-3</v>
      </c>
      <c r="M25" s="408">
        <v>-4.8623399371106692E-2</v>
      </c>
      <c r="N25" s="408">
        <v>-1.538990994195912E-2</v>
      </c>
      <c r="O25" s="408">
        <v>5.2303293237881743E-2</v>
      </c>
      <c r="P25" s="409" t="s">
        <v>1291</v>
      </c>
    </row>
    <row r="26" spans="1:16" ht="12.75" customHeight="1">
      <c r="I26" s="410" t="s">
        <v>162</v>
      </c>
      <c r="J26" s="80" t="s">
        <v>231</v>
      </c>
      <c r="K26" s="407">
        <v>245.0849</v>
      </c>
      <c r="L26" s="408">
        <v>-3.7729698133961318E-3</v>
      </c>
      <c r="M26" s="408">
        <v>-2.4937050656666387E-2</v>
      </c>
      <c r="N26" s="408">
        <v>5.9977744365592956E-3</v>
      </c>
      <c r="O26" s="408">
        <v>6.8021898256674485E-2</v>
      </c>
      <c r="P26" s="409" t="s">
        <v>64</v>
      </c>
    </row>
    <row r="27" spans="1:16" ht="12.75" customHeight="1">
      <c r="I27" s="34" t="s">
        <v>615</v>
      </c>
      <c r="J27" s="273"/>
      <c r="K27" s="273"/>
      <c r="L27" s="273"/>
      <c r="M27" s="273"/>
      <c r="N27" s="273"/>
      <c r="O27" s="273"/>
      <c r="P27" s="273"/>
    </row>
    <row r="28" spans="1:16">
      <c r="A28" s="140" t="s">
        <v>1240</v>
      </c>
      <c r="H28" s="1066"/>
      <c r="I28" s="1066"/>
      <c r="J28" s="1066"/>
    </row>
    <row r="29" spans="1:16">
      <c r="A29" s="570" t="s">
        <v>1241</v>
      </c>
      <c r="H29" s="1069"/>
      <c r="I29" s="1069"/>
      <c r="J29" s="323"/>
    </row>
    <row r="30" spans="1:16">
      <c r="D30" s="826"/>
      <c r="E30" s="826" t="s">
        <v>43</v>
      </c>
      <c r="G30" s="763" t="s">
        <v>1514</v>
      </c>
      <c r="H30" s="324"/>
      <c r="I30" s="324"/>
      <c r="J30" s="324"/>
    </row>
    <row r="31" spans="1:16" ht="12.75" customHeight="1">
      <c r="D31" s="827"/>
      <c r="E31" s="827" t="s">
        <v>44</v>
      </c>
      <c r="F31" s="561"/>
      <c r="G31" s="572" t="s">
        <v>1515</v>
      </c>
      <c r="H31" s="325"/>
      <c r="I31" s="325"/>
      <c r="J31" s="326"/>
      <c r="K31" s="53"/>
    </row>
    <row r="32" spans="1:16" ht="23.45" customHeight="1">
      <c r="A32" s="787"/>
      <c r="B32" s="788"/>
      <c r="C32" s="788" t="s">
        <v>1461</v>
      </c>
      <c r="D32" s="788"/>
      <c r="E32" s="1062" t="s">
        <v>618</v>
      </c>
      <c r="F32" s="1062"/>
      <c r="G32" s="1062"/>
      <c r="H32" s="325"/>
      <c r="I32" s="325"/>
      <c r="J32" s="326"/>
      <c r="K32" s="53"/>
    </row>
    <row r="33" spans="1:10" ht="24">
      <c r="A33" s="787"/>
      <c r="B33" s="789"/>
      <c r="C33" s="790" t="s">
        <v>1462</v>
      </c>
      <c r="D33" s="789"/>
      <c r="E33" s="1068" t="s">
        <v>619</v>
      </c>
      <c r="F33" s="1068"/>
      <c r="G33" s="791" t="s">
        <v>620</v>
      </c>
      <c r="H33" s="325"/>
      <c r="I33" s="325"/>
      <c r="J33" s="326"/>
    </row>
    <row r="34" spans="1:10" ht="21.75">
      <c r="A34" s="781" t="s">
        <v>621</v>
      </c>
      <c r="B34" s="781" t="s">
        <v>622</v>
      </c>
      <c r="C34" s="813" t="s">
        <v>623</v>
      </c>
      <c r="D34" s="813" t="s">
        <v>624</v>
      </c>
      <c r="E34" s="813" t="s">
        <v>622</v>
      </c>
      <c r="F34" s="813" t="s">
        <v>623</v>
      </c>
      <c r="G34" s="813" t="s">
        <v>624</v>
      </c>
      <c r="H34" s="325"/>
      <c r="I34" s="325"/>
      <c r="J34" s="326"/>
    </row>
    <row r="35" spans="1:10" ht="12.75" customHeight="1">
      <c r="A35" s="78" t="s">
        <v>6</v>
      </c>
      <c r="B35" s="390">
        <v>7</v>
      </c>
      <c r="C35" s="390">
        <v>7</v>
      </c>
      <c r="D35" s="390">
        <v>14</v>
      </c>
      <c r="E35" s="390">
        <v>1</v>
      </c>
      <c r="F35" s="390">
        <v>0</v>
      </c>
      <c r="G35" s="391">
        <v>7.6923076923076872E-2</v>
      </c>
      <c r="H35" s="325"/>
      <c r="I35" s="325"/>
      <c r="J35" s="326"/>
    </row>
    <row r="36" spans="1:10" ht="12.75" customHeight="1">
      <c r="A36" s="78" t="s">
        <v>7</v>
      </c>
      <c r="B36" s="390">
        <v>397</v>
      </c>
      <c r="C36" s="390">
        <v>143</v>
      </c>
      <c r="D36" s="390">
        <v>540</v>
      </c>
      <c r="E36" s="390">
        <v>25</v>
      </c>
      <c r="F36" s="390">
        <v>6</v>
      </c>
      <c r="G36" s="391">
        <v>6.0903732809430178E-2</v>
      </c>
      <c r="H36" s="325"/>
      <c r="I36" s="325"/>
      <c r="J36" s="326"/>
    </row>
    <row r="37" spans="1:10" ht="12.75" customHeight="1">
      <c r="A37" s="78" t="s">
        <v>8</v>
      </c>
      <c r="B37" s="390">
        <v>1093</v>
      </c>
      <c r="C37" s="390">
        <v>821</v>
      </c>
      <c r="D37" s="390">
        <v>1914</v>
      </c>
      <c r="E37" s="390">
        <v>5</v>
      </c>
      <c r="F37" s="390">
        <v>-22</v>
      </c>
      <c r="G37" s="391">
        <v>-8.8037286380113766E-3</v>
      </c>
      <c r="H37" s="325"/>
      <c r="I37" s="325"/>
      <c r="J37" s="326"/>
    </row>
    <row r="38" spans="1:10" ht="12.75" customHeight="1">
      <c r="A38" s="78" t="s">
        <v>9</v>
      </c>
      <c r="B38" s="390">
        <v>2146</v>
      </c>
      <c r="C38" s="390">
        <v>2025</v>
      </c>
      <c r="D38" s="390">
        <v>4171</v>
      </c>
      <c r="E38" s="390">
        <v>-15</v>
      </c>
      <c r="F38" s="390">
        <v>-11</v>
      </c>
      <c r="G38" s="391">
        <v>-6.1949011198475512E-3</v>
      </c>
      <c r="H38" s="325"/>
      <c r="I38" s="325"/>
      <c r="J38" s="326"/>
    </row>
    <row r="39" spans="1:10" ht="12.75" customHeight="1">
      <c r="A39" s="78" t="s">
        <v>10</v>
      </c>
      <c r="B39" s="390">
        <v>3213</v>
      </c>
      <c r="C39" s="390">
        <v>3273</v>
      </c>
      <c r="D39" s="390">
        <v>6486</v>
      </c>
      <c r="E39" s="390">
        <v>-15</v>
      </c>
      <c r="F39" s="390">
        <v>-10</v>
      </c>
      <c r="G39" s="391">
        <v>-3.8396559668253394E-3</v>
      </c>
      <c r="H39" s="325"/>
      <c r="I39" s="325"/>
      <c r="J39" s="326"/>
    </row>
    <row r="40" spans="1:10" ht="12.75" customHeight="1">
      <c r="A40" s="78" t="s">
        <v>11</v>
      </c>
      <c r="B40" s="390">
        <v>3829</v>
      </c>
      <c r="C40" s="390">
        <v>3811</v>
      </c>
      <c r="D40" s="390">
        <v>7640</v>
      </c>
      <c r="E40" s="390">
        <v>-2</v>
      </c>
      <c r="F40" s="390">
        <v>-30</v>
      </c>
      <c r="G40" s="391">
        <v>-4.1710114702815382E-3</v>
      </c>
      <c r="H40" s="325"/>
      <c r="I40" s="325"/>
      <c r="J40" s="326"/>
    </row>
    <row r="41" spans="1:10" ht="12.75" customHeight="1">
      <c r="A41" s="78" t="s">
        <v>12</v>
      </c>
      <c r="B41" s="390">
        <v>4089</v>
      </c>
      <c r="C41" s="390">
        <v>4209</v>
      </c>
      <c r="D41" s="390">
        <v>8298</v>
      </c>
      <c r="E41" s="390">
        <v>64</v>
      </c>
      <c r="F41" s="390">
        <v>39</v>
      </c>
      <c r="G41" s="391">
        <v>1.2568639414276994E-2</v>
      </c>
      <c r="H41" s="325"/>
      <c r="I41" s="325"/>
      <c r="J41" s="326"/>
    </row>
    <row r="42" spans="1:10">
      <c r="A42" s="78" t="s">
        <v>39</v>
      </c>
      <c r="B42" s="390">
        <v>5905</v>
      </c>
      <c r="C42" s="390">
        <v>5998</v>
      </c>
      <c r="D42" s="390">
        <v>11903</v>
      </c>
      <c r="E42" s="390">
        <v>44</v>
      </c>
      <c r="F42" s="390">
        <v>63</v>
      </c>
      <c r="G42" s="391">
        <v>9.0708714818583669E-3</v>
      </c>
      <c r="H42" s="327"/>
      <c r="I42" s="327"/>
      <c r="J42" s="328"/>
    </row>
    <row r="43" spans="1:10" ht="12.75" customHeight="1">
      <c r="A43" s="78" t="s">
        <v>40</v>
      </c>
      <c r="B43" s="390">
        <v>2318</v>
      </c>
      <c r="C43" s="390">
        <v>1442</v>
      </c>
      <c r="D43" s="390">
        <v>3760</v>
      </c>
      <c r="E43" s="390">
        <v>52</v>
      </c>
      <c r="F43" s="390">
        <v>46</v>
      </c>
      <c r="G43" s="391">
        <v>2.6761332605133914E-2</v>
      </c>
    </row>
    <row r="44" spans="1:10" ht="12.75" customHeight="1">
      <c r="A44" s="78" t="s">
        <v>41</v>
      </c>
      <c r="B44" s="390">
        <v>170</v>
      </c>
      <c r="C44" s="390">
        <v>57</v>
      </c>
      <c r="D44" s="390">
        <v>227</v>
      </c>
      <c r="E44" s="390">
        <v>9</v>
      </c>
      <c r="F44" s="390">
        <v>6</v>
      </c>
      <c r="G44" s="391">
        <v>7.0754716981132004E-2</v>
      </c>
    </row>
    <row r="45" spans="1:10" ht="12.75" customHeight="1">
      <c r="A45" s="78" t="s">
        <v>42</v>
      </c>
      <c r="B45" s="390">
        <v>0</v>
      </c>
      <c r="C45" s="390">
        <v>3</v>
      </c>
      <c r="D45" s="390">
        <v>3</v>
      </c>
      <c r="E45" s="390">
        <v>0</v>
      </c>
      <c r="F45" s="390">
        <v>2</v>
      </c>
      <c r="G45" s="391">
        <v>2</v>
      </c>
    </row>
    <row r="46" spans="1:10" ht="24">
      <c r="A46" s="792" t="s">
        <v>625</v>
      </c>
      <c r="B46" s="793">
        <v>23167</v>
      </c>
      <c r="C46" s="793">
        <v>21789</v>
      </c>
      <c r="D46" s="793">
        <v>44956</v>
      </c>
      <c r="E46" s="793">
        <v>168</v>
      </c>
      <c r="F46" s="793">
        <v>89</v>
      </c>
      <c r="G46" s="794">
        <v>5.7495693415960947E-3</v>
      </c>
      <c r="H46" s="185"/>
      <c r="I46" s="185"/>
      <c r="J46" s="185"/>
    </row>
    <row r="47" spans="1:10" ht="12.75" customHeight="1">
      <c r="A47" s="33" t="s">
        <v>1354</v>
      </c>
      <c r="H47" s="185"/>
      <c r="I47" s="185"/>
      <c r="J47" s="185"/>
    </row>
    <row r="48" spans="1:10" ht="12.75" customHeight="1">
      <c r="B48" s="185"/>
      <c r="C48" s="185"/>
      <c r="D48" s="185"/>
      <c r="E48" s="185"/>
      <c r="F48" s="185"/>
      <c r="G48" s="185"/>
      <c r="H48" s="185"/>
      <c r="I48" s="185"/>
      <c r="J48" s="185"/>
    </row>
    <row r="49" spans="1:16">
      <c r="A49" s="660" t="s">
        <v>93</v>
      </c>
      <c r="P49" s="896" t="s">
        <v>915</v>
      </c>
    </row>
    <row r="52" spans="1:16" ht="12.75" customHeight="1"/>
    <row r="53" spans="1:16" ht="12.75" customHeight="1"/>
    <row r="54" spans="1:16" ht="12.75" customHeight="1"/>
    <row r="55" spans="1:16" ht="12.75" customHeight="1"/>
    <row r="56" spans="1:16" ht="12.75" customHeight="1"/>
    <row r="57" spans="1:16" ht="12.75" customHeight="1"/>
    <row r="58" spans="1:16" ht="12.75" customHeight="1"/>
    <row r="59" spans="1:16" ht="12.75" customHeight="1">
      <c r="J59" s="205"/>
      <c r="K59" s="205"/>
      <c r="L59" s="205"/>
      <c r="M59" s="205"/>
      <c r="N59" s="205"/>
      <c r="O59" s="205"/>
      <c r="P59" s="205"/>
    </row>
    <row r="60" spans="1:16" ht="12.75" customHeight="1">
      <c r="J60" s="205"/>
      <c r="K60" s="205"/>
      <c r="L60" s="205"/>
      <c r="M60" s="205"/>
      <c r="N60" s="205"/>
      <c r="O60" s="205"/>
      <c r="P60" s="205"/>
    </row>
    <row r="61" spans="1:16" ht="12.75" customHeight="1">
      <c r="J61" s="205"/>
      <c r="K61" s="205"/>
      <c r="L61" s="205"/>
      <c r="M61" s="205"/>
      <c r="N61" s="205"/>
      <c r="O61" s="205"/>
      <c r="P61" s="205"/>
    </row>
    <row r="62" spans="1:16" ht="12.75" customHeight="1">
      <c r="J62" s="205"/>
      <c r="K62" s="1093"/>
      <c r="L62" s="1096"/>
      <c r="M62" s="1096"/>
      <c r="N62" s="1096"/>
      <c r="O62" s="205"/>
      <c r="P62" s="205"/>
    </row>
    <row r="63" spans="1:16" ht="12.75" customHeight="1">
      <c r="J63" s="205"/>
      <c r="K63" s="1094"/>
      <c r="L63" s="316"/>
      <c r="M63" s="343"/>
      <c r="N63" s="1091"/>
      <c r="O63" s="205"/>
      <c r="P63" s="205"/>
    </row>
    <row r="64" spans="1:16" ht="12.75" customHeight="1">
      <c r="J64" s="205"/>
      <c r="K64" s="1094"/>
      <c r="L64" s="344"/>
      <c r="M64" s="345"/>
      <c r="N64" s="1092"/>
      <c r="O64" s="205"/>
      <c r="P64" s="205"/>
    </row>
    <row r="65" spans="1:16" ht="12.75" customHeight="1">
      <c r="J65" s="205"/>
      <c r="K65" s="346"/>
      <c r="L65" s="347"/>
      <c r="M65" s="347"/>
      <c r="N65" s="348"/>
      <c r="O65" s="205"/>
      <c r="P65" s="205"/>
    </row>
    <row r="66" spans="1:16" ht="12.75" customHeight="1">
      <c r="J66" s="205"/>
      <c r="K66" s="205"/>
      <c r="L66" s="347"/>
      <c r="M66" s="347"/>
      <c r="N66" s="348"/>
      <c r="O66" s="205"/>
      <c r="P66" s="205"/>
    </row>
    <row r="67" spans="1:16" ht="12.75" customHeight="1">
      <c r="J67" s="205"/>
      <c r="K67" s="346"/>
      <c r="L67" s="347"/>
      <c r="M67" s="347"/>
      <c r="N67" s="348"/>
      <c r="O67" s="205"/>
      <c r="P67" s="205"/>
    </row>
    <row r="68" spans="1:16" ht="12.75" customHeight="1">
      <c r="J68" s="205"/>
      <c r="K68" s="205"/>
      <c r="L68" s="347"/>
      <c r="M68" s="347"/>
      <c r="N68" s="348"/>
      <c r="O68" s="205"/>
      <c r="P68" s="205"/>
    </row>
    <row r="69" spans="1:16" ht="12.75" customHeight="1">
      <c r="J69" s="205"/>
      <c r="K69" s="346"/>
      <c r="L69" s="347"/>
      <c r="M69" s="347"/>
      <c r="N69" s="348"/>
      <c r="O69" s="205"/>
      <c r="P69" s="205"/>
    </row>
    <row r="70" spans="1:16" ht="12.75" customHeight="1">
      <c r="J70" s="205"/>
      <c r="K70" s="205"/>
      <c r="L70" s="205"/>
      <c r="M70" s="205"/>
      <c r="N70" s="205"/>
      <c r="O70" s="205"/>
      <c r="P70" s="205"/>
    </row>
    <row r="71" spans="1:16" ht="12.75" customHeight="1">
      <c r="J71" s="205"/>
      <c r="K71" s="205"/>
      <c r="L71" s="205"/>
      <c r="M71" s="205"/>
      <c r="N71" s="205"/>
      <c r="O71" s="205"/>
      <c r="P71" s="205"/>
    </row>
    <row r="72" spans="1:16" ht="12.75" customHeight="1">
      <c r="J72" s="205"/>
      <c r="K72" s="205"/>
      <c r="L72" s="205"/>
      <c r="M72" s="205"/>
      <c r="N72" s="205"/>
      <c r="O72" s="205"/>
      <c r="P72" s="205"/>
    </row>
    <row r="73" spans="1:16" ht="12.75" customHeight="1"/>
    <row r="74" spans="1:16" ht="12.75" customHeight="1"/>
    <row r="75" spans="1:16" ht="12.75" customHeight="1"/>
    <row r="76" spans="1:16" ht="12.75" customHeight="1">
      <c r="A76" s="48"/>
    </row>
    <row r="77" spans="1:16" ht="12.75" customHeight="1">
      <c r="A77" s="51"/>
    </row>
    <row r="78" spans="1:16" ht="12.75" customHeight="1"/>
    <row r="79" spans="1:16" ht="12.75" customHeight="1"/>
    <row r="80" spans="1:16" ht="12.75" customHeight="1"/>
    <row r="81" spans="4:4" ht="12.75" customHeight="1"/>
    <row r="82" spans="4:4" ht="12.75" customHeight="1"/>
    <row r="83" spans="4:4" ht="12.75" customHeight="1"/>
    <row r="84" spans="4:4" ht="12.75" customHeight="1"/>
    <row r="85" spans="4:4" ht="12.75" customHeight="1"/>
    <row r="86" spans="4:4" ht="12.75" customHeight="1"/>
    <row r="87" spans="4:4" ht="12.75" customHeight="1"/>
    <row r="88" spans="4:4" ht="12.75" customHeight="1">
      <c r="D88" s="14" t="s">
        <v>627</v>
      </c>
    </row>
    <row r="89" spans="4:4" ht="12.75" customHeight="1"/>
    <row r="90" spans="4:4" ht="12.75" customHeight="1"/>
    <row r="91" spans="4:4" ht="12.75" customHeight="1"/>
    <row r="92" spans="4:4" ht="12.75" customHeight="1"/>
    <row r="93" spans="4:4" ht="12.75" customHeight="1"/>
    <row r="94" spans="4:4" ht="12.75" customHeight="1"/>
    <row r="95" spans="4:4" ht="12.75" customHeight="1"/>
  </sheetData>
  <mergeCells count="23">
    <mergeCell ref="S8:U8"/>
    <mergeCell ref="S9:U9"/>
    <mergeCell ref="S10:U10"/>
    <mergeCell ref="A12:C12"/>
    <mergeCell ref="L62:N62"/>
    <mergeCell ref="A13:C13"/>
    <mergeCell ref="D9:G9"/>
    <mergeCell ref="N63:N64"/>
    <mergeCell ref="H28:J28"/>
    <mergeCell ref="H29:I29"/>
    <mergeCell ref="E32:G32"/>
    <mergeCell ref="E33:F33"/>
    <mergeCell ref="K62:K64"/>
    <mergeCell ref="J4:J6"/>
    <mergeCell ref="L4:O4"/>
    <mergeCell ref="E4:G4"/>
    <mergeCell ref="A11:C11"/>
    <mergeCell ref="A5:C5"/>
    <mergeCell ref="A6:C6"/>
    <mergeCell ref="A7:C7"/>
    <mergeCell ref="A10:C10"/>
    <mergeCell ref="A8:C8"/>
    <mergeCell ref="I4:I6"/>
  </mergeCells>
  <hyperlinks>
    <hyperlink ref="A49" location="'2 Sadržaj'!A1" display="Sadržaj / Contents"/>
  </hyperlinks>
  <pageMargins left="0.7" right="0.7" top="0.75" bottom="0.75" header="0.3" footer="0.3"/>
  <pageSetup paperSize="9" scale="5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85546875" customWidth="1"/>
    <col min="2" max="2" width="5.85546875" bestFit="1" customWidth="1"/>
    <col min="3" max="3" width="7"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8554687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855468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85546875" bestFit="1" customWidth="1"/>
    <col min="37" max="37" width="7" bestFit="1" customWidth="1"/>
    <col min="38" max="38" width="5.85546875" bestFit="1" customWidth="1"/>
    <col min="39" max="39" width="7" bestFit="1" customWidth="1"/>
    <col min="40" max="40" width="5.85546875" bestFit="1" customWidth="1"/>
    <col min="41" max="41" width="7" bestFit="1" customWidth="1"/>
    <col min="42" max="43" width="7.85546875" customWidth="1"/>
  </cols>
  <sheetData>
    <row r="1" spans="1:43" ht="12.75" customHeight="1">
      <c r="A1" s="145" t="s">
        <v>1230</v>
      </c>
      <c r="AQ1" s="141" t="str">
        <f>Naslovnica!A20</f>
        <v>Srpanj 2020.</v>
      </c>
    </row>
    <row r="2" spans="1:43" ht="12.75" customHeight="1">
      <c r="A2" s="597" t="s">
        <v>1344</v>
      </c>
      <c r="G2" s="561"/>
      <c r="AQ2" s="572" t="str">
        <f>Naslovnica!A24</f>
        <v>July 2020</v>
      </c>
    </row>
    <row r="3" spans="1:43" ht="12.75" customHeight="1">
      <c r="AQ3" s="25"/>
    </row>
    <row r="4" spans="1:43" ht="12.75" customHeight="1">
      <c r="A4" s="346"/>
      <c r="B4" s="956"/>
      <c r="C4" s="956"/>
      <c r="D4" s="956"/>
      <c r="E4" s="956"/>
      <c r="F4" s="956"/>
      <c r="G4" s="956"/>
      <c r="H4" s="956"/>
      <c r="I4" s="956"/>
      <c r="J4" s="956"/>
      <c r="K4" s="956"/>
      <c r="L4" s="956"/>
      <c r="M4" s="956"/>
      <c r="N4" s="956"/>
      <c r="O4" s="956"/>
      <c r="P4" s="956"/>
      <c r="Q4" s="956"/>
      <c r="R4" s="956"/>
      <c r="S4" s="956"/>
      <c r="T4" s="956"/>
      <c r="U4" s="956"/>
      <c r="V4" s="956"/>
      <c r="W4" s="956"/>
      <c r="X4" s="956"/>
      <c r="Y4" s="956"/>
      <c r="Z4" s="956"/>
      <c r="AA4" s="956"/>
      <c r="AB4" s="956"/>
      <c r="AC4" s="956"/>
      <c r="AD4" s="956"/>
      <c r="AE4" s="956"/>
      <c r="AF4" s="956"/>
      <c r="AG4" s="956"/>
      <c r="AH4" s="956"/>
      <c r="AI4" s="956"/>
      <c r="AJ4" s="956"/>
      <c r="AK4" s="956"/>
      <c r="AL4" s="956"/>
      <c r="AM4" s="956"/>
      <c r="AN4" s="956"/>
      <c r="AO4" s="956"/>
      <c r="AP4" s="273"/>
      <c r="AQ4" s="25" t="s">
        <v>487</v>
      </c>
    </row>
    <row r="5" spans="1:43" ht="48.75" customHeight="1">
      <c r="A5" s="1082" t="s">
        <v>628</v>
      </c>
      <c r="B5" s="1058" t="s">
        <v>1220</v>
      </c>
      <c r="C5" s="1058"/>
      <c r="D5" s="1058" t="s">
        <v>1199</v>
      </c>
      <c r="E5" s="1058"/>
      <c r="F5" s="1058" t="s">
        <v>1221</v>
      </c>
      <c r="G5" s="1058"/>
      <c r="H5" s="1084" t="s">
        <v>1222</v>
      </c>
      <c r="I5" s="1084"/>
      <c r="J5" s="1058" t="s">
        <v>220</v>
      </c>
      <c r="K5" s="1058"/>
      <c r="L5" s="1058" t="s">
        <v>221</v>
      </c>
      <c r="M5" s="1058"/>
      <c r="N5" s="1058" t="s">
        <v>222</v>
      </c>
      <c r="O5" s="1058"/>
      <c r="P5" s="1058" t="s">
        <v>226</v>
      </c>
      <c r="Q5" s="1058"/>
      <c r="R5" s="1058" t="s">
        <v>223</v>
      </c>
      <c r="S5" s="1058"/>
      <c r="T5" s="1058" t="s">
        <v>1223</v>
      </c>
      <c r="U5" s="1058"/>
      <c r="V5" s="1058" t="s">
        <v>1224</v>
      </c>
      <c r="W5" s="1058"/>
      <c r="X5" s="1058" t="s">
        <v>727</v>
      </c>
      <c r="Y5" s="1058"/>
      <c r="Z5" s="1058" t="s">
        <v>225</v>
      </c>
      <c r="AA5" s="1058"/>
      <c r="AB5" s="1058" t="s">
        <v>1225</v>
      </c>
      <c r="AC5" s="1058"/>
      <c r="AD5" s="1058" t="s">
        <v>1226</v>
      </c>
      <c r="AE5" s="1058"/>
      <c r="AF5" s="1058" t="s">
        <v>1227</v>
      </c>
      <c r="AG5" s="1058"/>
      <c r="AH5" s="1058" t="s">
        <v>276</v>
      </c>
      <c r="AI5" s="1058"/>
      <c r="AJ5" s="1058" t="s">
        <v>274</v>
      </c>
      <c r="AK5" s="1058"/>
      <c r="AL5" s="1058" t="s">
        <v>1228</v>
      </c>
      <c r="AM5" s="1058"/>
      <c r="AN5" s="1058" t="s">
        <v>1229</v>
      </c>
      <c r="AO5" s="1058"/>
      <c r="AP5" s="1058" t="s">
        <v>486</v>
      </c>
      <c r="AQ5" s="1058"/>
    </row>
    <row r="6" spans="1:43">
      <c r="A6" s="1082"/>
      <c r="B6" s="782" t="s">
        <v>31</v>
      </c>
      <c r="C6" s="782" t="s">
        <v>32</v>
      </c>
      <c r="D6" s="782" t="s">
        <v>31</v>
      </c>
      <c r="E6" s="782" t="s">
        <v>32</v>
      </c>
      <c r="F6" s="782" t="s">
        <v>31</v>
      </c>
      <c r="G6" s="782" t="s">
        <v>32</v>
      </c>
      <c r="H6" s="782" t="s">
        <v>31</v>
      </c>
      <c r="I6" s="782" t="s">
        <v>32</v>
      </c>
      <c r="J6" s="782" t="s">
        <v>32</v>
      </c>
      <c r="K6" s="782" t="s">
        <v>32</v>
      </c>
      <c r="L6" s="782" t="s">
        <v>31</v>
      </c>
      <c r="M6" s="782" t="s">
        <v>32</v>
      </c>
      <c r="N6" s="782" t="s">
        <v>31</v>
      </c>
      <c r="O6" s="782" t="s">
        <v>32</v>
      </c>
      <c r="P6" s="782" t="s">
        <v>31</v>
      </c>
      <c r="Q6" s="782" t="s">
        <v>32</v>
      </c>
      <c r="R6" s="782" t="s">
        <v>31</v>
      </c>
      <c r="S6" s="782" t="s">
        <v>32</v>
      </c>
      <c r="T6" s="782" t="s">
        <v>31</v>
      </c>
      <c r="U6" s="782" t="s">
        <v>32</v>
      </c>
      <c r="V6" s="782" t="s">
        <v>31</v>
      </c>
      <c r="W6" s="782" t="s">
        <v>32</v>
      </c>
      <c r="X6" s="782" t="s">
        <v>31</v>
      </c>
      <c r="Y6" s="782" t="s">
        <v>32</v>
      </c>
      <c r="Z6" s="782" t="s">
        <v>31</v>
      </c>
      <c r="AA6" s="782" t="s">
        <v>32</v>
      </c>
      <c r="AB6" s="782" t="s">
        <v>31</v>
      </c>
      <c r="AC6" s="782" t="s">
        <v>32</v>
      </c>
      <c r="AD6" s="782" t="s">
        <v>31</v>
      </c>
      <c r="AE6" s="782" t="s">
        <v>32</v>
      </c>
      <c r="AF6" s="782" t="s">
        <v>31</v>
      </c>
      <c r="AG6" s="782" t="s">
        <v>32</v>
      </c>
      <c r="AH6" s="782" t="s">
        <v>31</v>
      </c>
      <c r="AI6" s="782" t="s">
        <v>32</v>
      </c>
      <c r="AJ6" s="782" t="s">
        <v>31</v>
      </c>
      <c r="AK6" s="782" t="s">
        <v>32</v>
      </c>
      <c r="AL6" s="782" t="s">
        <v>31</v>
      </c>
      <c r="AM6" s="782" t="s">
        <v>32</v>
      </c>
      <c r="AN6" s="782" t="s">
        <v>31</v>
      </c>
      <c r="AO6" s="782" t="s">
        <v>32</v>
      </c>
      <c r="AP6" s="782" t="s">
        <v>31</v>
      </c>
      <c r="AQ6" s="782" t="s">
        <v>32</v>
      </c>
    </row>
    <row r="7" spans="1:43">
      <c r="A7" s="1082"/>
      <c r="B7" s="783" t="s">
        <v>29</v>
      </c>
      <c r="C7" s="783" t="s">
        <v>30</v>
      </c>
      <c r="D7" s="783" t="s">
        <v>29</v>
      </c>
      <c r="E7" s="783" t="s">
        <v>30</v>
      </c>
      <c r="F7" s="783" t="s">
        <v>29</v>
      </c>
      <c r="G7" s="783" t="s">
        <v>30</v>
      </c>
      <c r="H7" s="783" t="s">
        <v>29</v>
      </c>
      <c r="I7" s="783" t="s">
        <v>30</v>
      </c>
      <c r="J7" s="783" t="s">
        <v>30</v>
      </c>
      <c r="K7" s="783" t="s">
        <v>30</v>
      </c>
      <c r="L7" s="783" t="s">
        <v>29</v>
      </c>
      <c r="M7" s="783" t="s">
        <v>30</v>
      </c>
      <c r="N7" s="783" t="s">
        <v>29</v>
      </c>
      <c r="O7" s="783" t="s">
        <v>30</v>
      </c>
      <c r="P7" s="783" t="s">
        <v>29</v>
      </c>
      <c r="Q7" s="783" t="s">
        <v>30</v>
      </c>
      <c r="R7" s="783" t="s">
        <v>29</v>
      </c>
      <c r="S7" s="783" t="s">
        <v>30</v>
      </c>
      <c r="T7" s="783" t="s">
        <v>29</v>
      </c>
      <c r="U7" s="783" t="s">
        <v>30</v>
      </c>
      <c r="V7" s="783" t="s">
        <v>29</v>
      </c>
      <c r="W7" s="783" t="s">
        <v>30</v>
      </c>
      <c r="X7" s="783" t="s">
        <v>29</v>
      </c>
      <c r="Y7" s="783" t="s">
        <v>30</v>
      </c>
      <c r="Z7" s="783" t="s">
        <v>29</v>
      </c>
      <c r="AA7" s="783" t="s">
        <v>30</v>
      </c>
      <c r="AB7" s="783" t="s">
        <v>29</v>
      </c>
      <c r="AC7" s="783" t="s">
        <v>30</v>
      </c>
      <c r="AD7" s="783" t="s">
        <v>29</v>
      </c>
      <c r="AE7" s="783" t="s">
        <v>30</v>
      </c>
      <c r="AF7" s="783" t="s">
        <v>29</v>
      </c>
      <c r="AG7" s="783" t="s">
        <v>30</v>
      </c>
      <c r="AH7" s="783" t="s">
        <v>29</v>
      </c>
      <c r="AI7" s="783" t="s">
        <v>30</v>
      </c>
      <c r="AJ7" s="783" t="s">
        <v>29</v>
      </c>
      <c r="AK7" s="783" t="s">
        <v>30</v>
      </c>
      <c r="AL7" s="783" t="s">
        <v>29</v>
      </c>
      <c r="AM7" s="783" t="s">
        <v>30</v>
      </c>
      <c r="AN7" s="783" t="s">
        <v>29</v>
      </c>
      <c r="AO7" s="783" t="s">
        <v>30</v>
      </c>
      <c r="AP7" s="783" t="s">
        <v>29</v>
      </c>
      <c r="AQ7" s="783" t="s">
        <v>30</v>
      </c>
    </row>
    <row r="8" spans="1:43" ht="18">
      <c r="A8" s="379" t="s">
        <v>488</v>
      </c>
      <c r="B8" s="403">
        <v>1771.48209</v>
      </c>
      <c r="C8" s="404">
        <v>8.5186394868978291E-2</v>
      </c>
      <c r="D8" s="403">
        <v>1367.2643700000001</v>
      </c>
      <c r="E8" s="404">
        <v>6.1701599314142659E-2</v>
      </c>
      <c r="F8" s="403">
        <v>915.42716000000007</v>
      </c>
      <c r="G8" s="404">
        <v>3.615172529722601E-2</v>
      </c>
      <c r="H8" s="403">
        <v>3526.10034</v>
      </c>
      <c r="I8" s="404">
        <v>4.1355819130127959E-2</v>
      </c>
      <c r="J8" s="403">
        <v>405.28643</v>
      </c>
      <c r="K8" s="404">
        <v>8.1713393066889475E-2</v>
      </c>
      <c r="L8" s="403">
        <v>9528.3230899999999</v>
      </c>
      <c r="M8" s="404">
        <v>6.5019296782919331E-2</v>
      </c>
      <c r="N8" s="403">
        <v>2995.5591800000002</v>
      </c>
      <c r="O8" s="404">
        <v>3.4773684340500814E-2</v>
      </c>
      <c r="P8" s="403">
        <v>2202.0755299999996</v>
      </c>
      <c r="Q8" s="404">
        <v>0.11271558547031055</v>
      </c>
      <c r="R8" s="403">
        <v>3525.8632499999999</v>
      </c>
      <c r="S8" s="404">
        <v>5.0997784704391202E-2</v>
      </c>
      <c r="T8" s="403">
        <v>1518.8491899999999</v>
      </c>
      <c r="U8" s="404">
        <v>5.0799769168615547E-2</v>
      </c>
      <c r="V8" s="403">
        <v>2294.6068300000002</v>
      </c>
      <c r="W8" s="404">
        <v>7.0097571126481795E-2</v>
      </c>
      <c r="X8" s="403">
        <v>715.94237999999996</v>
      </c>
      <c r="Y8" s="404">
        <v>2.0964290356637143E-2</v>
      </c>
      <c r="Z8" s="403">
        <v>14781.13373</v>
      </c>
      <c r="AA8" s="404">
        <v>7.2469947674435362E-2</v>
      </c>
      <c r="AB8" s="403">
        <v>12740.190550000001</v>
      </c>
      <c r="AC8" s="404">
        <v>8.3484308581063468E-2</v>
      </c>
      <c r="AD8" s="403">
        <v>1281.2068000000002</v>
      </c>
      <c r="AE8" s="404">
        <v>4.1715453809074973E-2</v>
      </c>
      <c r="AF8" s="403">
        <v>305.98410999999999</v>
      </c>
      <c r="AG8" s="404">
        <v>0.17220072565327285</v>
      </c>
      <c r="AH8" s="403">
        <v>132.10604999999998</v>
      </c>
      <c r="AI8" s="404">
        <v>0.14908513206295143</v>
      </c>
      <c r="AJ8" s="403">
        <v>1436.31484</v>
      </c>
      <c r="AK8" s="404">
        <v>4.1617845354845633E-2</v>
      </c>
      <c r="AL8" s="403">
        <v>1370.9853400000002</v>
      </c>
      <c r="AM8" s="404">
        <v>4.3657010083678581E-2</v>
      </c>
      <c r="AN8" s="403">
        <v>1706.2413100000001</v>
      </c>
      <c r="AO8" s="404">
        <v>3.371076319953286E-2</v>
      </c>
      <c r="AP8" s="403">
        <v>64520.942569999992</v>
      </c>
      <c r="AQ8" s="404">
        <v>5.9569467363216111E-2</v>
      </c>
    </row>
    <row r="9" spans="1:43" ht="18">
      <c r="A9" s="379" t="s">
        <v>489</v>
      </c>
      <c r="B9" s="403">
        <v>54.189070000000001</v>
      </c>
      <c r="C9" s="404">
        <v>2.6058245469491063E-3</v>
      </c>
      <c r="D9" s="403">
        <v>286.76814000000002</v>
      </c>
      <c r="E9" s="404">
        <v>1.2941208195414297E-2</v>
      </c>
      <c r="F9" s="403">
        <v>88.703190000000006</v>
      </c>
      <c r="G9" s="404">
        <v>3.5030349742601534E-3</v>
      </c>
      <c r="H9" s="403">
        <v>289.21884</v>
      </c>
      <c r="I9" s="404">
        <v>3.3920991698340093E-3</v>
      </c>
      <c r="J9" s="403">
        <v>2.6856499999999999</v>
      </c>
      <c r="K9" s="404">
        <v>5.414777250007895E-4</v>
      </c>
      <c r="L9" s="403">
        <v>469.60694999999998</v>
      </c>
      <c r="M9" s="404">
        <v>3.2045002425890195E-3</v>
      </c>
      <c r="N9" s="403">
        <v>328.32617999999997</v>
      </c>
      <c r="O9" s="404">
        <v>3.8113454810939341E-3</v>
      </c>
      <c r="P9" s="403">
        <v>61.193550000000002</v>
      </c>
      <c r="Q9" s="404">
        <v>3.1322571461736932E-3</v>
      </c>
      <c r="R9" s="403">
        <v>182.44148000000001</v>
      </c>
      <c r="S9" s="404">
        <v>2.6388179740636552E-3</v>
      </c>
      <c r="T9" s="403">
        <v>175.87009</v>
      </c>
      <c r="U9" s="404">
        <v>5.8821903020296849E-3</v>
      </c>
      <c r="V9" s="403">
        <v>50.249809999999997</v>
      </c>
      <c r="W9" s="404">
        <v>1.5350732790101543E-3</v>
      </c>
      <c r="X9" s="403">
        <v>73.914020000000008</v>
      </c>
      <c r="Y9" s="404">
        <v>2.1643571046964494E-3</v>
      </c>
      <c r="Z9" s="403">
        <v>529.82354000000009</v>
      </c>
      <c r="AA9" s="404">
        <v>2.5976548837085799E-3</v>
      </c>
      <c r="AB9" s="403">
        <v>386.72613999999999</v>
      </c>
      <c r="AC9" s="404">
        <v>2.5341508261918066E-3</v>
      </c>
      <c r="AD9" s="403">
        <v>182.42339999999999</v>
      </c>
      <c r="AE9" s="404">
        <v>5.939614835321203E-3</v>
      </c>
      <c r="AF9" s="403">
        <v>2.0300799999999999</v>
      </c>
      <c r="AG9" s="404">
        <v>1.1424817097011872E-3</v>
      </c>
      <c r="AH9" s="403">
        <v>1.7158</v>
      </c>
      <c r="AI9" s="404">
        <v>1.9363251690108978E-3</v>
      </c>
      <c r="AJ9" s="403">
        <v>72.787360000000007</v>
      </c>
      <c r="AK9" s="404">
        <v>2.1090453206397816E-3</v>
      </c>
      <c r="AL9" s="403">
        <v>227.35817</v>
      </c>
      <c r="AM9" s="404">
        <v>7.2398862560388196E-3</v>
      </c>
      <c r="AN9" s="403">
        <v>273.85915999999997</v>
      </c>
      <c r="AO9" s="404">
        <v>5.4107242854077768E-3</v>
      </c>
      <c r="AP9" s="403">
        <v>3739.8906199999992</v>
      </c>
      <c r="AQ9" s="404">
        <v>3.4528834105048327E-3</v>
      </c>
    </row>
    <row r="10" spans="1:43" ht="27">
      <c r="A10" s="379" t="s">
        <v>490</v>
      </c>
      <c r="B10" s="403">
        <v>19004.972760000001</v>
      </c>
      <c r="C10" s="404">
        <v>0.9139043082324001</v>
      </c>
      <c r="D10" s="403">
        <v>20761.82332</v>
      </c>
      <c r="E10" s="404">
        <v>0.93693489834863675</v>
      </c>
      <c r="F10" s="403">
        <v>24349.940200000001</v>
      </c>
      <c r="G10" s="404">
        <v>0.96161921732175892</v>
      </c>
      <c r="H10" s="403">
        <v>81554.972280000002</v>
      </c>
      <c r="I10" s="404">
        <v>0.95651636583157462</v>
      </c>
      <c r="J10" s="403">
        <v>4555.6429000000007</v>
      </c>
      <c r="K10" s="404">
        <v>0.91850358513134611</v>
      </c>
      <c r="L10" s="403">
        <v>136727.13305999999</v>
      </c>
      <c r="M10" s="404">
        <v>0.9329975441361571</v>
      </c>
      <c r="N10" s="403">
        <v>82936.075750000004</v>
      </c>
      <c r="O10" s="404">
        <v>0.9627561150604157</v>
      </c>
      <c r="P10" s="403">
        <v>17307.81913</v>
      </c>
      <c r="Q10" s="404">
        <v>0.88591918845408146</v>
      </c>
      <c r="R10" s="403">
        <v>65558.167430000001</v>
      </c>
      <c r="S10" s="404">
        <v>0.94822773067264354</v>
      </c>
      <c r="T10" s="403">
        <v>28236.964670000001</v>
      </c>
      <c r="U10" s="404">
        <v>0.94441982568285965</v>
      </c>
      <c r="V10" s="403">
        <v>30446.92052</v>
      </c>
      <c r="W10" s="404">
        <v>0.93011802668304522</v>
      </c>
      <c r="X10" s="403">
        <v>33389.498189999998</v>
      </c>
      <c r="Y10" s="404">
        <v>0.97771434471803498</v>
      </c>
      <c r="Z10" s="403">
        <v>188856.82728999999</v>
      </c>
      <c r="AA10" s="404">
        <v>0.92594009645471054</v>
      </c>
      <c r="AB10" s="403">
        <v>139702.53040000002</v>
      </c>
      <c r="AC10" s="404">
        <v>0.91544699521538953</v>
      </c>
      <c r="AD10" s="403">
        <v>29291.763510000001</v>
      </c>
      <c r="AE10" s="404">
        <v>0.95372519696878955</v>
      </c>
      <c r="AF10" s="403">
        <v>1483.20452</v>
      </c>
      <c r="AG10" s="404">
        <v>0.83471293537502411</v>
      </c>
      <c r="AH10" s="403">
        <v>755.51542000000006</v>
      </c>
      <c r="AI10" s="404">
        <v>0.8526189085685042</v>
      </c>
      <c r="AJ10" s="403">
        <v>33036.366589999998</v>
      </c>
      <c r="AK10" s="404">
        <v>0.95724304834767893</v>
      </c>
      <c r="AL10" s="403">
        <v>29842.566329999998</v>
      </c>
      <c r="AM10" s="404">
        <v>0.95029259699571755</v>
      </c>
      <c r="AN10" s="403">
        <v>48691.427520000005</v>
      </c>
      <c r="AO10" s="404">
        <v>0.96201233281237197</v>
      </c>
      <c r="AP10" s="403">
        <v>1016490.13179</v>
      </c>
      <c r="AQ10" s="404">
        <v>0.9384825038010236</v>
      </c>
    </row>
    <row r="11" spans="1:43" ht="18.75">
      <c r="A11" s="379" t="s">
        <v>491</v>
      </c>
      <c r="B11" s="405">
        <v>15978.849779999999</v>
      </c>
      <c r="C11" s="406">
        <v>0.76838519259947291</v>
      </c>
      <c r="D11" s="405">
        <v>17485.313420000002</v>
      </c>
      <c r="E11" s="406">
        <v>0.78907329569558038</v>
      </c>
      <c r="F11" s="405">
        <v>20759.53083</v>
      </c>
      <c r="G11" s="406">
        <v>0.81982804166030443</v>
      </c>
      <c r="H11" s="405">
        <v>68706.667099999991</v>
      </c>
      <c r="I11" s="406">
        <v>0.80582519600718827</v>
      </c>
      <c r="J11" s="405">
        <v>4465.0280199999997</v>
      </c>
      <c r="K11" s="406">
        <v>0.90023391519162199</v>
      </c>
      <c r="L11" s="405">
        <v>114798.6188</v>
      </c>
      <c r="M11" s="406">
        <v>0.78336191956589307</v>
      </c>
      <c r="N11" s="405">
        <v>69927.905040000012</v>
      </c>
      <c r="O11" s="406">
        <v>0.81175191352870435</v>
      </c>
      <c r="P11" s="405">
        <v>14040.059960000001</v>
      </c>
      <c r="Q11" s="406">
        <v>0.71865544885722665</v>
      </c>
      <c r="R11" s="405">
        <v>36565.879560000001</v>
      </c>
      <c r="S11" s="406">
        <v>0.52888575679376648</v>
      </c>
      <c r="T11" s="405">
        <v>20475.901699999999</v>
      </c>
      <c r="U11" s="406">
        <v>0.68484158053852773</v>
      </c>
      <c r="V11" s="405">
        <v>24462.635149999998</v>
      </c>
      <c r="W11" s="406">
        <v>0.74730506549058706</v>
      </c>
      <c r="X11" s="405">
        <v>23123.975629999997</v>
      </c>
      <c r="Y11" s="406">
        <v>0.6771183727203316</v>
      </c>
      <c r="Z11" s="405">
        <v>107918.99859999999</v>
      </c>
      <c r="AA11" s="406">
        <v>0.52911260560115791</v>
      </c>
      <c r="AB11" s="405">
        <v>78518.991479999997</v>
      </c>
      <c r="AC11" s="406">
        <v>0.51452163831177644</v>
      </c>
      <c r="AD11" s="405">
        <v>21133.551769999998</v>
      </c>
      <c r="AE11" s="406">
        <v>0.68809789542416522</v>
      </c>
      <c r="AF11" s="405">
        <v>1186.1953000000001</v>
      </c>
      <c r="AG11" s="406">
        <v>0.66756306863941961</v>
      </c>
      <c r="AH11" s="405">
        <v>669.78796999999997</v>
      </c>
      <c r="AI11" s="406">
        <v>0.75587323942867235</v>
      </c>
      <c r="AJ11" s="405">
        <v>30160.854199999998</v>
      </c>
      <c r="AK11" s="406">
        <v>0.87392382986563466</v>
      </c>
      <c r="AL11" s="405">
        <v>21672.131149999997</v>
      </c>
      <c r="AM11" s="406">
        <v>0.69011711543929022</v>
      </c>
      <c r="AN11" s="405">
        <v>39764.391649999998</v>
      </c>
      <c r="AO11" s="406">
        <v>0.78563798850153943</v>
      </c>
      <c r="AP11" s="405">
        <v>731815.2671099999</v>
      </c>
      <c r="AQ11" s="406">
        <v>0.67565419743700472</v>
      </c>
    </row>
    <row r="12" spans="1:43" ht="19.5">
      <c r="A12" s="386" t="s">
        <v>492</v>
      </c>
      <c r="B12" s="405">
        <v>4228.3363099999997</v>
      </c>
      <c r="C12" s="406">
        <v>0.20333071871051125</v>
      </c>
      <c r="D12" s="405">
        <v>4743.4980500000001</v>
      </c>
      <c r="E12" s="406">
        <v>0.21406351430668599</v>
      </c>
      <c r="F12" s="405">
        <v>5787.0209800000002</v>
      </c>
      <c r="G12" s="406">
        <v>0.22853898365681399</v>
      </c>
      <c r="H12" s="405">
        <v>18628.774079999999</v>
      </c>
      <c r="I12" s="406">
        <v>0.21848731946989797</v>
      </c>
      <c r="J12" s="405">
        <v>212.86971</v>
      </c>
      <c r="K12" s="406">
        <v>4.2918550925242605E-2</v>
      </c>
      <c r="L12" s="405">
        <v>30917.271199999999</v>
      </c>
      <c r="M12" s="406">
        <v>0.21097303406729928</v>
      </c>
      <c r="N12" s="405">
        <v>18960.402710000002</v>
      </c>
      <c r="O12" s="406">
        <v>0.22010016133492522</v>
      </c>
      <c r="P12" s="405">
        <v>3970.7240999999999</v>
      </c>
      <c r="Q12" s="406">
        <v>0.20324574955545324</v>
      </c>
      <c r="R12" s="405">
        <v>7884.74341</v>
      </c>
      <c r="S12" s="406">
        <v>0.11404425479988407</v>
      </c>
      <c r="T12" s="405">
        <v>5292.9388799999997</v>
      </c>
      <c r="U12" s="406">
        <v>0.17702881569669895</v>
      </c>
      <c r="V12" s="405">
        <v>7253.6799600000004</v>
      </c>
      <c r="W12" s="406">
        <v>0.22159149021832014</v>
      </c>
      <c r="X12" s="405">
        <v>3190.1134400000001</v>
      </c>
      <c r="Y12" s="406">
        <v>9.3413193987441495E-2</v>
      </c>
      <c r="Z12" s="405">
        <v>22628.46774</v>
      </c>
      <c r="AA12" s="406">
        <v>0.11094439053359736</v>
      </c>
      <c r="AB12" s="405">
        <v>16771.001630000002</v>
      </c>
      <c r="AC12" s="406">
        <v>0.10989753016625317</v>
      </c>
      <c r="AD12" s="405">
        <v>5441.7565999999997</v>
      </c>
      <c r="AE12" s="406">
        <v>0.17718087828407469</v>
      </c>
      <c r="AF12" s="405">
        <v>376.08307000000002</v>
      </c>
      <c r="AG12" s="406">
        <v>0.21165078657159883</v>
      </c>
      <c r="AH12" s="405">
        <v>105.04630999999999</v>
      </c>
      <c r="AI12" s="406">
        <v>0.11854750784748871</v>
      </c>
      <c r="AJ12" s="405">
        <v>5079.0565500000002</v>
      </c>
      <c r="AK12" s="406">
        <v>0.14716786609711266</v>
      </c>
      <c r="AL12" s="405">
        <v>5552.8417099999997</v>
      </c>
      <c r="AM12" s="406">
        <v>0.17682207056024463</v>
      </c>
      <c r="AN12" s="405">
        <v>6541.8594499999999</v>
      </c>
      <c r="AO12" s="406">
        <v>0.12924963984348511</v>
      </c>
      <c r="AP12" s="405">
        <v>173566.48589000001</v>
      </c>
      <c r="AQ12" s="406">
        <v>0.16024662233282166</v>
      </c>
    </row>
    <row r="13" spans="1:43" ht="19.5">
      <c r="A13" s="386" t="s">
        <v>493</v>
      </c>
      <c r="B13" s="405">
        <v>10856.21082</v>
      </c>
      <c r="C13" s="406">
        <v>0.52204956906642774</v>
      </c>
      <c r="D13" s="405">
        <v>11541.38581</v>
      </c>
      <c r="E13" s="406">
        <v>0.52083706589863943</v>
      </c>
      <c r="F13" s="405">
        <v>13313.48481</v>
      </c>
      <c r="G13" s="406">
        <v>0.52577142849892189</v>
      </c>
      <c r="H13" s="405">
        <v>45835.586080000001</v>
      </c>
      <c r="I13" s="406">
        <v>0.53758203819233652</v>
      </c>
      <c r="J13" s="405">
        <v>4235.4339099999997</v>
      </c>
      <c r="K13" s="406">
        <v>0.85394340959469717</v>
      </c>
      <c r="L13" s="405">
        <v>77033.251000000004</v>
      </c>
      <c r="M13" s="406">
        <v>0.52565889733301618</v>
      </c>
      <c r="N13" s="405">
        <v>46266.624240000005</v>
      </c>
      <c r="O13" s="406">
        <v>0.53708202380509251</v>
      </c>
      <c r="P13" s="405">
        <v>9542.867400000001</v>
      </c>
      <c r="Q13" s="406">
        <v>0.48846184947004995</v>
      </c>
      <c r="R13" s="405">
        <v>23664.588530000001</v>
      </c>
      <c r="S13" s="406">
        <v>0.34228258596556338</v>
      </c>
      <c r="T13" s="405">
        <v>14838.922399999999</v>
      </c>
      <c r="U13" s="406">
        <v>0.49630591213009018</v>
      </c>
      <c r="V13" s="405">
        <v>16478.08785</v>
      </c>
      <c r="W13" s="406">
        <v>0.50338642768434116</v>
      </c>
      <c r="X13" s="405">
        <v>16571.64532</v>
      </c>
      <c r="Y13" s="406">
        <v>0.48525243634227533</v>
      </c>
      <c r="Z13" s="405">
        <v>67639.409780000002</v>
      </c>
      <c r="AA13" s="406">
        <v>0.33162709823384379</v>
      </c>
      <c r="AB13" s="405">
        <v>49344.260179999997</v>
      </c>
      <c r="AC13" s="406">
        <v>0.32334457066432198</v>
      </c>
      <c r="AD13" s="405">
        <v>15400.684279999999</v>
      </c>
      <c r="AE13" s="406">
        <v>0.50143859188890261</v>
      </c>
      <c r="AF13" s="405">
        <v>782.96444999999994</v>
      </c>
      <c r="AG13" s="406">
        <v>0.44063414420675528</v>
      </c>
      <c r="AH13" s="405">
        <v>564.74166000000002</v>
      </c>
      <c r="AI13" s="406">
        <v>0.63732573158118366</v>
      </c>
      <c r="AJ13" s="405">
        <v>25081.797649999997</v>
      </c>
      <c r="AK13" s="406">
        <v>0.72675596376852192</v>
      </c>
      <c r="AL13" s="405">
        <v>15857.35283</v>
      </c>
      <c r="AM13" s="406">
        <v>0.5049540591001207</v>
      </c>
      <c r="AN13" s="405">
        <v>30825.709360000001</v>
      </c>
      <c r="AO13" s="406">
        <v>0.60903354209175931</v>
      </c>
      <c r="AP13" s="405">
        <v>495675.00836000004</v>
      </c>
      <c r="AQ13" s="406">
        <v>0.45763584748050429</v>
      </c>
    </row>
    <row r="14" spans="1:43" ht="19.5">
      <c r="A14" s="386" t="s">
        <v>494</v>
      </c>
      <c r="B14" s="405">
        <v>0</v>
      </c>
      <c r="C14" s="406">
        <v>0</v>
      </c>
      <c r="D14" s="405">
        <v>0</v>
      </c>
      <c r="E14" s="406">
        <v>0</v>
      </c>
      <c r="F14" s="405">
        <v>0</v>
      </c>
      <c r="G14" s="406">
        <v>0</v>
      </c>
      <c r="H14" s="405">
        <v>0</v>
      </c>
      <c r="I14" s="406">
        <v>0</v>
      </c>
      <c r="J14" s="405">
        <v>0</v>
      </c>
      <c r="K14" s="406">
        <v>0</v>
      </c>
      <c r="L14" s="405">
        <v>0</v>
      </c>
      <c r="M14" s="406">
        <v>0</v>
      </c>
      <c r="N14" s="405">
        <v>0</v>
      </c>
      <c r="O14" s="406">
        <v>0</v>
      </c>
      <c r="P14" s="405">
        <v>0</v>
      </c>
      <c r="Q14" s="406">
        <v>0</v>
      </c>
      <c r="R14" s="405">
        <v>0</v>
      </c>
      <c r="S14" s="406">
        <v>0</v>
      </c>
      <c r="T14" s="405">
        <v>0</v>
      </c>
      <c r="U14" s="406">
        <v>0</v>
      </c>
      <c r="V14" s="405">
        <v>0</v>
      </c>
      <c r="W14" s="406">
        <v>0</v>
      </c>
      <c r="X14" s="405">
        <v>0</v>
      </c>
      <c r="Y14" s="406">
        <v>0</v>
      </c>
      <c r="Z14" s="405">
        <v>0</v>
      </c>
      <c r="AA14" s="406">
        <v>0</v>
      </c>
      <c r="AB14" s="405">
        <v>0</v>
      </c>
      <c r="AC14" s="406">
        <v>0</v>
      </c>
      <c r="AD14" s="405">
        <v>0</v>
      </c>
      <c r="AE14" s="406">
        <v>0</v>
      </c>
      <c r="AF14" s="405">
        <v>0</v>
      </c>
      <c r="AG14" s="406">
        <v>0</v>
      </c>
      <c r="AH14" s="405">
        <v>0</v>
      </c>
      <c r="AI14" s="406">
        <v>0</v>
      </c>
      <c r="AJ14" s="405">
        <v>0</v>
      </c>
      <c r="AK14" s="406">
        <v>0</v>
      </c>
      <c r="AL14" s="405">
        <v>0</v>
      </c>
      <c r="AM14" s="406">
        <v>0</v>
      </c>
      <c r="AN14" s="405">
        <v>0</v>
      </c>
      <c r="AO14" s="406">
        <v>0</v>
      </c>
      <c r="AP14" s="405">
        <v>0</v>
      </c>
      <c r="AQ14" s="406">
        <v>0</v>
      </c>
    </row>
    <row r="15" spans="1:43" ht="19.5">
      <c r="A15" s="386" t="s">
        <v>495</v>
      </c>
      <c r="B15" s="405">
        <v>809.42681999999991</v>
      </c>
      <c r="C15" s="406">
        <v>3.8923426375742476E-2</v>
      </c>
      <c r="D15" s="405">
        <v>1091.6823999999999</v>
      </c>
      <c r="E15" s="406">
        <v>4.9265198085357551E-2</v>
      </c>
      <c r="F15" s="405">
        <v>1504.3034700000001</v>
      </c>
      <c r="G15" s="406">
        <v>5.940742004104823E-2</v>
      </c>
      <c r="H15" s="405">
        <v>3844.4514599999998</v>
      </c>
      <c r="I15" s="406">
        <v>4.5089595843525079E-2</v>
      </c>
      <c r="J15" s="405">
        <v>6.9990399999999999</v>
      </c>
      <c r="K15" s="406">
        <v>1.411138553567861E-3</v>
      </c>
      <c r="L15" s="405">
        <v>6206.2230999999992</v>
      </c>
      <c r="M15" s="406">
        <v>4.2349976782736234E-2</v>
      </c>
      <c r="N15" s="405">
        <v>4265.8894400000008</v>
      </c>
      <c r="O15" s="406">
        <v>4.9520201039071378E-2</v>
      </c>
      <c r="P15" s="405">
        <v>475.33082999999999</v>
      </c>
      <c r="Q15" s="406">
        <v>2.4330315679743583E-2</v>
      </c>
      <c r="R15" s="405">
        <v>4421.0095999999994</v>
      </c>
      <c r="S15" s="406">
        <v>6.3945105005659725E-2</v>
      </c>
      <c r="T15" s="405">
        <v>344.04041999999998</v>
      </c>
      <c r="U15" s="406">
        <v>1.1506852711738645E-2</v>
      </c>
      <c r="V15" s="405">
        <v>730.86734000000001</v>
      </c>
      <c r="W15" s="406">
        <v>2.232714758792579E-2</v>
      </c>
      <c r="X15" s="405">
        <v>3362.2168700000002</v>
      </c>
      <c r="Y15" s="406">
        <v>9.8452742390614911E-2</v>
      </c>
      <c r="Z15" s="405">
        <v>15990.95686</v>
      </c>
      <c r="AA15" s="406">
        <v>7.8401550792839836E-2</v>
      </c>
      <c r="AB15" s="405">
        <v>11273.839039999999</v>
      </c>
      <c r="AC15" s="406">
        <v>7.3875555755215941E-2</v>
      </c>
      <c r="AD15" s="405">
        <v>291.11089000000004</v>
      </c>
      <c r="AE15" s="406">
        <v>9.4784252511879458E-3</v>
      </c>
      <c r="AF15" s="405">
        <v>27.147779999999997</v>
      </c>
      <c r="AG15" s="406">
        <v>1.5278137861065424E-2</v>
      </c>
      <c r="AH15" s="405">
        <v>0</v>
      </c>
      <c r="AI15" s="406">
        <v>0</v>
      </c>
      <c r="AJ15" s="405">
        <v>0</v>
      </c>
      <c r="AK15" s="406">
        <v>0</v>
      </c>
      <c r="AL15" s="405">
        <v>261.93660999999997</v>
      </c>
      <c r="AM15" s="406">
        <v>8.3409857789249458E-3</v>
      </c>
      <c r="AN15" s="405">
        <v>2396.8228399999998</v>
      </c>
      <c r="AO15" s="406">
        <v>4.7354806566295024E-2</v>
      </c>
      <c r="AP15" s="405">
        <v>57304.254809999999</v>
      </c>
      <c r="AQ15" s="406">
        <v>5.2906603665534686E-2</v>
      </c>
    </row>
    <row r="16" spans="1:43" ht="19.5">
      <c r="A16" s="387" t="s">
        <v>496</v>
      </c>
      <c r="B16" s="405">
        <v>0</v>
      </c>
      <c r="C16" s="406">
        <v>0</v>
      </c>
      <c r="D16" s="405">
        <v>0</v>
      </c>
      <c r="E16" s="406">
        <v>0</v>
      </c>
      <c r="F16" s="405">
        <v>0</v>
      </c>
      <c r="G16" s="406">
        <v>0</v>
      </c>
      <c r="H16" s="405">
        <v>0</v>
      </c>
      <c r="I16" s="406">
        <v>0</v>
      </c>
      <c r="J16" s="405">
        <v>0</v>
      </c>
      <c r="K16" s="406">
        <v>0</v>
      </c>
      <c r="L16" s="405">
        <v>0</v>
      </c>
      <c r="M16" s="406">
        <v>0</v>
      </c>
      <c r="N16" s="405">
        <v>0</v>
      </c>
      <c r="O16" s="406">
        <v>0</v>
      </c>
      <c r="P16" s="405">
        <v>0</v>
      </c>
      <c r="Q16" s="406">
        <v>0</v>
      </c>
      <c r="R16" s="405">
        <v>0</v>
      </c>
      <c r="S16" s="406">
        <v>0</v>
      </c>
      <c r="T16" s="405">
        <v>0</v>
      </c>
      <c r="U16" s="406">
        <v>0</v>
      </c>
      <c r="V16" s="405">
        <v>0</v>
      </c>
      <c r="W16" s="406">
        <v>0</v>
      </c>
      <c r="X16" s="405">
        <v>0</v>
      </c>
      <c r="Y16" s="406">
        <v>0</v>
      </c>
      <c r="Z16" s="405">
        <v>0</v>
      </c>
      <c r="AA16" s="406">
        <v>0</v>
      </c>
      <c r="AB16" s="405">
        <v>0</v>
      </c>
      <c r="AC16" s="406">
        <v>0</v>
      </c>
      <c r="AD16" s="405">
        <v>0</v>
      </c>
      <c r="AE16" s="406">
        <v>0</v>
      </c>
      <c r="AF16" s="405">
        <v>0</v>
      </c>
      <c r="AG16" s="406">
        <v>0</v>
      </c>
      <c r="AH16" s="405">
        <v>0</v>
      </c>
      <c r="AI16" s="406">
        <v>0</v>
      </c>
      <c r="AJ16" s="405">
        <v>0</v>
      </c>
      <c r="AK16" s="406">
        <v>0</v>
      </c>
      <c r="AL16" s="405">
        <v>0</v>
      </c>
      <c r="AM16" s="406">
        <v>0</v>
      </c>
      <c r="AN16" s="405">
        <v>0</v>
      </c>
      <c r="AO16" s="406">
        <v>0</v>
      </c>
      <c r="AP16" s="405">
        <v>0</v>
      </c>
      <c r="AQ16" s="406">
        <v>0</v>
      </c>
    </row>
    <row r="17" spans="1:43" s="273" customFormat="1" ht="19.5">
      <c r="A17" s="387" t="s">
        <v>497</v>
      </c>
      <c r="B17" s="405">
        <v>84.875830000000008</v>
      </c>
      <c r="C17" s="406">
        <v>4.081478446791565E-3</v>
      </c>
      <c r="D17" s="405">
        <v>108.74716000000001</v>
      </c>
      <c r="E17" s="406">
        <v>4.9075174048973146E-3</v>
      </c>
      <c r="F17" s="405">
        <v>154.72157000000001</v>
      </c>
      <c r="G17" s="406">
        <v>6.1102094635203143E-3</v>
      </c>
      <c r="H17" s="405">
        <v>397.85548</v>
      </c>
      <c r="I17" s="406">
        <v>4.6662425014287147E-3</v>
      </c>
      <c r="J17" s="405">
        <v>9.7253600000000002</v>
      </c>
      <c r="K17" s="406">
        <v>1.9608161181143033E-3</v>
      </c>
      <c r="L17" s="405">
        <v>641.87350000000004</v>
      </c>
      <c r="M17" s="406">
        <v>4.3800113828414656E-3</v>
      </c>
      <c r="N17" s="405">
        <v>434.98865000000001</v>
      </c>
      <c r="O17" s="406">
        <v>5.0495273496151023E-3</v>
      </c>
      <c r="P17" s="405">
        <v>51.137629999999994</v>
      </c>
      <c r="Q17" s="406">
        <v>2.6175341519798449E-3</v>
      </c>
      <c r="R17" s="405">
        <v>595.53802000000007</v>
      </c>
      <c r="S17" s="406">
        <v>8.6138110226593248E-3</v>
      </c>
      <c r="T17" s="405">
        <v>0</v>
      </c>
      <c r="U17" s="406">
        <v>0</v>
      </c>
      <c r="V17" s="405">
        <v>0</v>
      </c>
      <c r="W17" s="406">
        <v>0</v>
      </c>
      <c r="X17" s="405">
        <v>0</v>
      </c>
      <c r="Y17" s="406">
        <v>0</v>
      </c>
      <c r="Z17" s="405">
        <v>1660.1642199999999</v>
      </c>
      <c r="AA17" s="406">
        <v>8.1395660408770144E-3</v>
      </c>
      <c r="AB17" s="405">
        <v>1129.8906299999999</v>
      </c>
      <c r="AC17" s="406">
        <v>7.4039817259854241E-3</v>
      </c>
      <c r="AD17" s="405">
        <v>0</v>
      </c>
      <c r="AE17" s="406">
        <v>0</v>
      </c>
      <c r="AF17" s="405">
        <v>0</v>
      </c>
      <c r="AG17" s="406">
        <v>0</v>
      </c>
      <c r="AH17" s="405">
        <v>0</v>
      </c>
      <c r="AI17" s="406">
        <v>0</v>
      </c>
      <c r="AJ17" s="405">
        <v>0</v>
      </c>
      <c r="AK17" s="406">
        <v>0</v>
      </c>
      <c r="AL17" s="405">
        <v>0</v>
      </c>
      <c r="AM17" s="406">
        <v>0</v>
      </c>
      <c r="AN17" s="405">
        <v>0</v>
      </c>
      <c r="AO17" s="406">
        <v>0</v>
      </c>
      <c r="AP17" s="405">
        <v>5269.5180499999997</v>
      </c>
      <c r="AQ17" s="406">
        <v>4.8651239581442027E-3</v>
      </c>
    </row>
    <row r="18" spans="1:43" ht="19.5">
      <c r="A18" s="388" t="s">
        <v>498</v>
      </c>
      <c r="B18" s="405">
        <v>0</v>
      </c>
      <c r="C18" s="406">
        <v>0</v>
      </c>
      <c r="D18" s="405">
        <v>0</v>
      </c>
      <c r="E18" s="406">
        <v>0</v>
      </c>
      <c r="F18" s="405">
        <v>0</v>
      </c>
      <c r="G18" s="406">
        <v>0</v>
      </c>
      <c r="H18" s="405">
        <v>0</v>
      </c>
      <c r="I18" s="406">
        <v>0</v>
      </c>
      <c r="J18" s="405">
        <v>0</v>
      </c>
      <c r="K18" s="406">
        <v>0</v>
      </c>
      <c r="L18" s="405">
        <v>0</v>
      </c>
      <c r="M18" s="406">
        <v>0</v>
      </c>
      <c r="N18" s="405">
        <v>0</v>
      </c>
      <c r="O18" s="406">
        <v>0</v>
      </c>
      <c r="P18" s="405">
        <v>0</v>
      </c>
      <c r="Q18" s="406">
        <v>0</v>
      </c>
      <c r="R18" s="405">
        <v>0</v>
      </c>
      <c r="S18" s="406">
        <v>0</v>
      </c>
      <c r="T18" s="405">
        <v>0</v>
      </c>
      <c r="U18" s="406">
        <v>0</v>
      </c>
      <c r="V18" s="405">
        <v>0</v>
      </c>
      <c r="W18" s="406">
        <v>0</v>
      </c>
      <c r="X18" s="405">
        <v>0</v>
      </c>
      <c r="Y18" s="406">
        <v>0</v>
      </c>
      <c r="Z18" s="405">
        <v>0</v>
      </c>
      <c r="AA18" s="406">
        <v>0</v>
      </c>
      <c r="AB18" s="405">
        <v>0</v>
      </c>
      <c r="AC18" s="406">
        <v>0</v>
      </c>
      <c r="AD18" s="405">
        <v>0</v>
      </c>
      <c r="AE18" s="406">
        <v>0</v>
      </c>
      <c r="AF18" s="405">
        <v>0</v>
      </c>
      <c r="AG18" s="406">
        <v>0</v>
      </c>
      <c r="AH18" s="405">
        <v>0</v>
      </c>
      <c r="AI18" s="406">
        <v>0</v>
      </c>
      <c r="AJ18" s="405">
        <v>0</v>
      </c>
      <c r="AK18" s="406">
        <v>0</v>
      </c>
      <c r="AL18" s="405">
        <v>0</v>
      </c>
      <c r="AM18" s="406">
        <v>0</v>
      </c>
      <c r="AN18" s="405">
        <v>0</v>
      </c>
      <c r="AO18" s="406">
        <v>0</v>
      </c>
      <c r="AP18" s="405">
        <v>0</v>
      </c>
      <c r="AQ18" s="406">
        <v>0</v>
      </c>
    </row>
    <row r="19" spans="1:43" ht="18.75">
      <c r="A19" s="379" t="s">
        <v>499</v>
      </c>
      <c r="B19" s="405">
        <v>0</v>
      </c>
      <c r="C19" s="406">
        <v>0</v>
      </c>
      <c r="D19" s="405">
        <v>0</v>
      </c>
      <c r="E19" s="406">
        <v>0</v>
      </c>
      <c r="F19" s="405">
        <v>0</v>
      </c>
      <c r="G19" s="406">
        <v>0</v>
      </c>
      <c r="H19" s="405">
        <v>0</v>
      </c>
      <c r="I19" s="406">
        <v>0</v>
      </c>
      <c r="J19" s="405">
        <v>0</v>
      </c>
      <c r="K19" s="406">
        <v>0</v>
      </c>
      <c r="L19" s="405">
        <v>0</v>
      </c>
      <c r="M19" s="406">
        <v>0</v>
      </c>
      <c r="N19" s="405">
        <v>0</v>
      </c>
      <c r="O19" s="406">
        <v>0</v>
      </c>
      <c r="P19" s="405">
        <v>0</v>
      </c>
      <c r="Q19" s="406">
        <v>0</v>
      </c>
      <c r="R19" s="405">
        <v>0</v>
      </c>
      <c r="S19" s="406">
        <v>0</v>
      </c>
      <c r="T19" s="405">
        <v>0</v>
      </c>
      <c r="U19" s="406">
        <v>0</v>
      </c>
      <c r="V19" s="405">
        <v>0</v>
      </c>
      <c r="W19" s="406">
        <v>0</v>
      </c>
      <c r="X19" s="405">
        <v>0</v>
      </c>
      <c r="Y19" s="406">
        <v>0</v>
      </c>
      <c r="Z19" s="405">
        <v>0</v>
      </c>
      <c r="AA19" s="406">
        <v>0</v>
      </c>
      <c r="AB19" s="405">
        <v>0</v>
      </c>
      <c r="AC19" s="406">
        <v>0</v>
      </c>
      <c r="AD19" s="405">
        <v>0</v>
      </c>
      <c r="AE19" s="406">
        <v>0</v>
      </c>
      <c r="AF19" s="405">
        <v>0</v>
      </c>
      <c r="AG19" s="406">
        <v>0</v>
      </c>
      <c r="AH19" s="405">
        <v>0</v>
      </c>
      <c r="AI19" s="406">
        <v>0</v>
      </c>
      <c r="AJ19" s="405">
        <v>0</v>
      </c>
      <c r="AK19" s="406">
        <v>0</v>
      </c>
      <c r="AL19" s="405">
        <v>0</v>
      </c>
      <c r="AM19" s="406">
        <v>0</v>
      </c>
      <c r="AN19" s="405">
        <v>0</v>
      </c>
      <c r="AO19" s="406">
        <v>0</v>
      </c>
      <c r="AP19" s="405">
        <v>0</v>
      </c>
      <c r="AQ19" s="406">
        <v>0</v>
      </c>
    </row>
    <row r="20" spans="1:43" ht="19.5">
      <c r="A20" s="386" t="s">
        <v>500</v>
      </c>
      <c r="B20" s="405">
        <v>3026.1229800000001</v>
      </c>
      <c r="C20" s="406">
        <v>0.14551911563292708</v>
      </c>
      <c r="D20" s="405">
        <v>3276.5099</v>
      </c>
      <c r="E20" s="406">
        <v>0.14786160265305648</v>
      </c>
      <c r="F20" s="405">
        <v>3590.4093700000003</v>
      </c>
      <c r="G20" s="406">
        <v>0.14179117566145438</v>
      </c>
      <c r="H20" s="405">
        <v>12848.305179999999</v>
      </c>
      <c r="I20" s="406">
        <v>0.15069116982438627</v>
      </c>
      <c r="J20" s="405">
        <v>90.614879999999999</v>
      </c>
      <c r="K20" s="406">
        <v>1.8269669939723919E-2</v>
      </c>
      <c r="L20" s="405">
        <v>21928.51426</v>
      </c>
      <c r="M20" s="406">
        <v>0.14963562457026408</v>
      </c>
      <c r="N20" s="405">
        <v>13008.17071</v>
      </c>
      <c r="O20" s="406">
        <v>0.15100420153171148</v>
      </c>
      <c r="P20" s="405">
        <v>3267.7591699999998</v>
      </c>
      <c r="Q20" s="406">
        <v>0.16726373959685484</v>
      </c>
      <c r="R20" s="405">
        <v>28992.28787</v>
      </c>
      <c r="S20" s="406">
        <v>0.41934197387887712</v>
      </c>
      <c r="T20" s="405">
        <v>7761.06297</v>
      </c>
      <c r="U20" s="406">
        <v>0.25957824514433181</v>
      </c>
      <c r="V20" s="405">
        <v>5984.2853700000005</v>
      </c>
      <c r="W20" s="406">
        <v>0.18281296119245816</v>
      </c>
      <c r="X20" s="405">
        <v>10265.522560000001</v>
      </c>
      <c r="Y20" s="406">
        <v>0.30059597199770333</v>
      </c>
      <c r="Z20" s="405">
        <v>80937.828689999995</v>
      </c>
      <c r="AA20" s="406">
        <v>0.39682749085355262</v>
      </c>
      <c r="AB20" s="405">
        <v>61183.538919999999</v>
      </c>
      <c r="AC20" s="406">
        <v>0.40092535690361286</v>
      </c>
      <c r="AD20" s="405">
        <v>8158.2117400000006</v>
      </c>
      <c r="AE20" s="406">
        <v>0.26562730154462427</v>
      </c>
      <c r="AF20" s="405">
        <v>297.00921999999997</v>
      </c>
      <c r="AG20" s="406">
        <v>0.16714986673560453</v>
      </c>
      <c r="AH20" s="405">
        <v>85.72744999999999</v>
      </c>
      <c r="AI20" s="406">
        <v>9.6745669139831722E-2</v>
      </c>
      <c r="AJ20" s="405">
        <v>2875.5123900000003</v>
      </c>
      <c r="AK20" s="406">
        <v>8.3319218482044349E-2</v>
      </c>
      <c r="AL20" s="405">
        <v>8170.4351799999995</v>
      </c>
      <c r="AM20" s="406">
        <v>0.26017548155642728</v>
      </c>
      <c r="AN20" s="405">
        <v>8927.0358699999997</v>
      </c>
      <c r="AO20" s="406">
        <v>0.17637434431083243</v>
      </c>
      <c r="AP20" s="405">
        <v>284674.86468</v>
      </c>
      <c r="AQ20" s="406">
        <v>0.26282830636401883</v>
      </c>
    </row>
    <row r="21" spans="1:43" s="273" customFormat="1" ht="19.5">
      <c r="A21" s="386" t="s">
        <v>501</v>
      </c>
      <c r="B21" s="405">
        <v>1216.4770000000001</v>
      </c>
      <c r="C21" s="406">
        <v>5.8497509320588233E-2</v>
      </c>
      <c r="D21" s="405">
        <v>1405.3833300000001</v>
      </c>
      <c r="E21" s="406">
        <v>6.3421823177060868E-2</v>
      </c>
      <c r="F21" s="405">
        <v>1724.6180900000002</v>
      </c>
      <c r="G21" s="406">
        <v>6.8108007012056104E-2</v>
      </c>
      <c r="H21" s="405">
        <v>5347.3335800000004</v>
      </c>
      <c r="I21" s="406">
        <v>6.2716128027978824E-2</v>
      </c>
      <c r="J21" s="405">
        <v>0</v>
      </c>
      <c r="K21" s="406">
        <v>0</v>
      </c>
      <c r="L21" s="405">
        <v>8965.7441199999994</v>
      </c>
      <c r="M21" s="406">
        <v>6.118037479541364E-2</v>
      </c>
      <c r="N21" s="405">
        <v>5595.2727500000001</v>
      </c>
      <c r="O21" s="406">
        <v>6.4952229856298796E-2</v>
      </c>
      <c r="P21" s="405">
        <v>1038.7142099999999</v>
      </c>
      <c r="Q21" s="406">
        <v>5.3167695077416852E-2</v>
      </c>
      <c r="R21" s="405">
        <v>6846.8602699999992</v>
      </c>
      <c r="S21" s="406">
        <v>9.9032401767286296E-2</v>
      </c>
      <c r="T21" s="405">
        <v>3623.3567799999996</v>
      </c>
      <c r="U21" s="406">
        <v>0.12118759996148011</v>
      </c>
      <c r="V21" s="405">
        <v>1753.86744</v>
      </c>
      <c r="W21" s="406">
        <v>5.3578611383206125E-2</v>
      </c>
      <c r="X21" s="405">
        <v>1956.27126</v>
      </c>
      <c r="Y21" s="406">
        <v>5.7283714243853534E-2</v>
      </c>
      <c r="Z21" s="405">
        <v>22417.90422</v>
      </c>
      <c r="AA21" s="406">
        <v>0.10991202538791345</v>
      </c>
      <c r="AB21" s="405">
        <v>16118.49792</v>
      </c>
      <c r="AC21" s="406">
        <v>0.10562178398630855</v>
      </c>
      <c r="AD21" s="405">
        <v>3726.4776400000001</v>
      </c>
      <c r="AE21" s="406">
        <v>0.12133225164116417</v>
      </c>
      <c r="AF21" s="405">
        <v>96.582059999999998</v>
      </c>
      <c r="AG21" s="406">
        <v>5.4354132366834146E-2</v>
      </c>
      <c r="AH21" s="405">
        <v>37.732910000000004</v>
      </c>
      <c r="AI21" s="406">
        <v>4.2582575669089053E-2</v>
      </c>
      <c r="AJ21" s="405">
        <v>1536.9010900000001</v>
      </c>
      <c r="AK21" s="406">
        <v>4.4532375568377254E-2</v>
      </c>
      <c r="AL21" s="405">
        <v>3751.62383</v>
      </c>
      <c r="AM21" s="406">
        <v>0.11946493853572412</v>
      </c>
      <c r="AN21" s="405">
        <v>3076.8923199999999</v>
      </c>
      <c r="AO21" s="406">
        <v>6.0791159950277646E-2</v>
      </c>
      <c r="AP21" s="405">
        <v>90236.510819999996</v>
      </c>
      <c r="AQ21" s="406">
        <v>8.3311567874735828E-2</v>
      </c>
    </row>
    <row r="22" spans="1:43" s="273" customFormat="1" ht="19.5">
      <c r="A22" s="386" t="s">
        <v>502</v>
      </c>
      <c r="B22" s="405">
        <v>214.84662</v>
      </c>
      <c r="C22" s="406">
        <v>1.0331467143190439E-2</v>
      </c>
      <c r="D22" s="405">
        <v>228.70769000000001</v>
      </c>
      <c r="E22" s="406">
        <v>1.0321069251912965E-2</v>
      </c>
      <c r="F22" s="405">
        <v>256.42984000000001</v>
      </c>
      <c r="G22" s="406">
        <v>1.0126836452713089E-2</v>
      </c>
      <c r="H22" s="405">
        <v>873.24755000000005</v>
      </c>
      <c r="I22" s="406">
        <v>1.0241871827625692E-2</v>
      </c>
      <c r="J22" s="405">
        <v>55.444290000000002</v>
      </c>
      <c r="K22" s="406">
        <v>1.1178615237832191E-2</v>
      </c>
      <c r="L22" s="405">
        <v>1524.71795</v>
      </c>
      <c r="M22" s="406">
        <v>1.0404358454777623E-2</v>
      </c>
      <c r="N22" s="405">
        <v>866.31702000000007</v>
      </c>
      <c r="O22" s="406">
        <v>1.0056564661921763E-2</v>
      </c>
      <c r="P22" s="405">
        <v>173.88494</v>
      </c>
      <c r="Q22" s="406">
        <v>8.9004861774972018E-3</v>
      </c>
      <c r="R22" s="405">
        <v>11344.069619999998</v>
      </c>
      <c r="S22" s="406">
        <v>0.16407965344441106</v>
      </c>
      <c r="T22" s="405">
        <v>1411.8963999999999</v>
      </c>
      <c r="U22" s="406">
        <v>4.7222602271657581E-2</v>
      </c>
      <c r="V22" s="405">
        <v>311.54485999999997</v>
      </c>
      <c r="W22" s="406">
        <v>9.5173332953688659E-3</v>
      </c>
      <c r="X22" s="405">
        <v>3080.26809</v>
      </c>
      <c r="Y22" s="406">
        <v>9.0196692386116495E-2</v>
      </c>
      <c r="Z22" s="405">
        <v>30033.02305</v>
      </c>
      <c r="AA22" s="406">
        <v>0.14724794787027551</v>
      </c>
      <c r="AB22" s="405">
        <v>24532.019829999997</v>
      </c>
      <c r="AC22" s="406">
        <v>0.16075416655400712</v>
      </c>
      <c r="AD22" s="405">
        <v>1480.00224</v>
      </c>
      <c r="AE22" s="406">
        <v>4.8188134093611959E-2</v>
      </c>
      <c r="AF22" s="405">
        <v>14.491340000000001</v>
      </c>
      <c r="AG22" s="406">
        <v>8.1553884078761456E-3</v>
      </c>
      <c r="AH22" s="405">
        <v>7.2436600000000002</v>
      </c>
      <c r="AI22" s="406">
        <v>8.1746597352590506E-3</v>
      </c>
      <c r="AJ22" s="405">
        <v>326.03515999999996</v>
      </c>
      <c r="AK22" s="406">
        <v>9.4470101479438521E-3</v>
      </c>
      <c r="AL22" s="405">
        <v>1381.3658799999998</v>
      </c>
      <c r="AM22" s="406">
        <v>4.3987563099988747E-2</v>
      </c>
      <c r="AN22" s="405">
        <v>2409.4710399999999</v>
      </c>
      <c r="AO22" s="406">
        <v>4.7604701157758368E-2</v>
      </c>
      <c r="AP22" s="405">
        <v>80525.027069999982</v>
      </c>
      <c r="AQ22" s="406">
        <v>7.4345364170157344E-2</v>
      </c>
    </row>
    <row r="23" spans="1:43" ht="19.5">
      <c r="A23" s="386" t="s">
        <v>494</v>
      </c>
      <c r="B23" s="405">
        <v>0</v>
      </c>
      <c r="C23" s="406">
        <v>0</v>
      </c>
      <c r="D23" s="405">
        <v>0</v>
      </c>
      <c r="E23" s="406">
        <v>0</v>
      </c>
      <c r="F23" s="405">
        <v>0</v>
      </c>
      <c r="G23" s="406">
        <v>0</v>
      </c>
      <c r="H23" s="405">
        <v>0</v>
      </c>
      <c r="I23" s="406">
        <v>0</v>
      </c>
      <c r="J23" s="405">
        <v>0</v>
      </c>
      <c r="K23" s="406">
        <v>0</v>
      </c>
      <c r="L23" s="405">
        <v>0</v>
      </c>
      <c r="M23" s="406">
        <v>0</v>
      </c>
      <c r="N23" s="405">
        <v>0</v>
      </c>
      <c r="O23" s="406">
        <v>0</v>
      </c>
      <c r="P23" s="405">
        <v>0</v>
      </c>
      <c r="Q23" s="406">
        <v>0</v>
      </c>
      <c r="R23" s="405">
        <v>0</v>
      </c>
      <c r="S23" s="406">
        <v>0</v>
      </c>
      <c r="T23" s="405">
        <v>0</v>
      </c>
      <c r="U23" s="406">
        <v>0</v>
      </c>
      <c r="V23" s="405">
        <v>0</v>
      </c>
      <c r="W23" s="406">
        <v>0</v>
      </c>
      <c r="X23" s="405">
        <v>0</v>
      </c>
      <c r="Y23" s="406">
        <v>0</v>
      </c>
      <c r="Z23" s="405">
        <v>0</v>
      </c>
      <c r="AA23" s="406">
        <v>0</v>
      </c>
      <c r="AB23" s="405">
        <v>0</v>
      </c>
      <c r="AC23" s="406">
        <v>0</v>
      </c>
      <c r="AD23" s="405">
        <v>0</v>
      </c>
      <c r="AE23" s="406">
        <v>0</v>
      </c>
      <c r="AF23" s="405">
        <v>0</v>
      </c>
      <c r="AG23" s="406">
        <v>0</v>
      </c>
      <c r="AH23" s="405">
        <v>0</v>
      </c>
      <c r="AI23" s="406">
        <v>0</v>
      </c>
      <c r="AJ23" s="405">
        <v>0</v>
      </c>
      <c r="AK23" s="406">
        <v>0</v>
      </c>
      <c r="AL23" s="405">
        <v>0</v>
      </c>
      <c r="AM23" s="406">
        <v>0</v>
      </c>
      <c r="AN23" s="405">
        <v>0</v>
      </c>
      <c r="AO23" s="406">
        <v>0</v>
      </c>
      <c r="AP23" s="405">
        <v>0</v>
      </c>
      <c r="AQ23" s="406">
        <v>0</v>
      </c>
    </row>
    <row r="24" spans="1:43" ht="19.5">
      <c r="A24" s="386" t="s">
        <v>503</v>
      </c>
      <c r="B24" s="405">
        <v>0</v>
      </c>
      <c r="C24" s="406">
        <v>0</v>
      </c>
      <c r="D24" s="405">
        <v>0</v>
      </c>
      <c r="E24" s="406">
        <v>0</v>
      </c>
      <c r="F24" s="405">
        <v>0</v>
      </c>
      <c r="G24" s="406">
        <v>0</v>
      </c>
      <c r="H24" s="405">
        <v>0</v>
      </c>
      <c r="I24" s="406">
        <v>0</v>
      </c>
      <c r="J24" s="405">
        <v>0</v>
      </c>
      <c r="K24" s="406">
        <v>0</v>
      </c>
      <c r="L24" s="405">
        <v>0</v>
      </c>
      <c r="M24" s="406">
        <v>0</v>
      </c>
      <c r="N24" s="405">
        <v>0</v>
      </c>
      <c r="O24" s="406">
        <v>0</v>
      </c>
      <c r="P24" s="405">
        <v>0</v>
      </c>
      <c r="Q24" s="406">
        <v>0</v>
      </c>
      <c r="R24" s="405">
        <v>0</v>
      </c>
      <c r="S24" s="406">
        <v>0</v>
      </c>
      <c r="T24" s="405">
        <v>735.98991000000001</v>
      </c>
      <c r="U24" s="406">
        <v>2.4616082876819479E-2</v>
      </c>
      <c r="V24" s="405">
        <v>0</v>
      </c>
      <c r="W24" s="406">
        <v>0</v>
      </c>
      <c r="X24" s="405">
        <v>0</v>
      </c>
      <c r="Y24" s="406">
        <v>0</v>
      </c>
      <c r="Z24" s="405">
        <v>0</v>
      </c>
      <c r="AA24" s="406">
        <v>0</v>
      </c>
      <c r="AB24" s="405">
        <v>0</v>
      </c>
      <c r="AC24" s="406">
        <v>0</v>
      </c>
      <c r="AD24" s="405">
        <v>763.70025999999996</v>
      </c>
      <c r="AE24" s="406">
        <v>2.4865699214216268E-2</v>
      </c>
      <c r="AF24" s="405">
        <v>0</v>
      </c>
      <c r="AG24" s="406">
        <v>0</v>
      </c>
      <c r="AH24" s="405">
        <v>0</v>
      </c>
      <c r="AI24" s="406">
        <v>0</v>
      </c>
      <c r="AJ24" s="405">
        <v>0</v>
      </c>
      <c r="AK24" s="406">
        <v>0</v>
      </c>
      <c r="AL24" s="405">
        <v>741.67813999999998</v>
      </c>
      <c r="AM24" s="406">
        <v>2.3617648629870813E-2</v>
      </c>
      <c r="AN24" s="405">
        <v>745.90448000000004</v>
      </c>
      <c r="AO24" s="406">
        <v>1.4737076840995423E-2</v>
      </c>
      <c r="AP24" s="405">
        <v>2987.27279</v>
      </c>
      <c r="AQ24" s="406">
        <v>2.7580230833712158E-3</v>
      </c>
    </row>
    <row r="25" spans="1:43" ht="19.5">
      <c r="A25" s="387" t="s">
        <v>496</v>
      </c>
      <c r="B25" s="405">
        <v>0</v>
      </c>
      <c r="C25" s="406">
        <v>0</v>
      </c>
      <c r="D25" s="405">
        <v>0</v>
      </c>
      <c r="E25" s="406">
        <v>0</v>
      </c>
      <c r="F25" s="405">
        <v>0</v>
      </c>
      <c r="G25" s="406">
        <v>0</v>
      </c>
      <c r="H25" s="405">
        <v>0</v>
      </c>
      <c r="I25" s="406">
        <v>0</v>
      </c>
      <c r="J25" s="405">
        <v>0</v>
      </c>
      <c r="K25" s="406">
        <v>0</v>
      </c>
      <c r="L25" s="405">
        <v>0</v>
      </c>
      <c r="M25" s="406">
        <v>0</v>
      </c>
      <c r="N25" s="405">
        <v>0</v>
      </c>
      <c r="O25" s="406">
        <v>0</v>
      </c>
      <c r="P25" s="405">
        <v>0</v>
      </c>
      <c r="Q25" s="406">
        <v>0</v>
      </c>
      <c r="R25" s="405">
        <v>0</v>
      </c>
      <c r="S25" s="406">
        <v>0</v>
      </c>
      <c r="T25" s="405">
        <v>0</v>
      </c>
      <c r="U25" s="406">
        <v>0</v>
      </c>
      <c r="V25" s="405">
        <v>0</v>
      </c>
      <c r="W25" s="406">
        <v>0</v>
      </c>
      <c r="X25" s="405">
        <v>0</v>
      </c>
      <c r="Y25" s="406">
        <v>0</v>
      </c>
      <c r="Z25" s="405">
        <v>0</v>
      </c>
      <c r="AA25" s="406">
        <v>0</v>
      </c>
      <c r="AB25" s="405">
        <v>0</v>
      </c>
      <c r="AC25" s="406">
        <v>0</v>
      </c>
      <c r="AD25" s="405">
        <v>0</v>
      </c>
      <c r="AE25" s="406">
        <v>0</v>
      </c>
      <c r="AF25" s="405">
        <v>0</v>
      </c>
      <c r="AG25" s="406">
        <v>0</v>
      </c>
      <c r="AH25" s="405">
        <v>0</v>
      </c>
      <c r="AI25" s="406">
        <v>0</v>
      </c>
      <c r="AJ25" s="405">
        <v>0</v>
      </c>
      <c r="AK25" s="406">
        <v>0</v>
      </c>
      <c r="AL25" s="405">
        <v>0</v>
      </c>
      <c r="AM25" s="406">
        <v>0</v>
      </c>
      <c r="AN25" s="405">
        <v>0</v>
      </c>
      <c r="AO25" s="406">
        <v>0</v>
      </c>
      <c r="AP25" s="405">
        <v>0</v>
      </c>
      <c r="AQ25" s="406">
        <v>0</v>
      </c>
    </row>
    <row r="26" spans="1:43" ht="39">
      <c r="A26" s="387" t="s">
        <v>504</v>
      </c>
      <c r="B26" s="405">
        <v>1594.7993600000002</v>
      </c>
      <c r="C26" s="406">
        <v>7.6690139169148408E-2</v>
      </c>
      <c r="D26" s="405">
        <v>1642.4188799999999</v>
      </c>
      <c r="E26" s="406">
        <v>7.411871022408266E-2</v>
      </c>
      <c r="F26" s="405">
        <v>1609.3614399999999</v>
      </c>
      <c r="G26" s="406">
        <v>6.3556332196685175E-2</v>
      </c>
      <c r="H26" s="405">
        <v>6627.7240499999998</v>
      </c>
      <c r="I26" s="406">
        <v>7.7733169968781768E-2</v>
      </c>
      <c r="J26" s="405">
        <v>35.170589999999997</v>
      </c>
      <c r="K26" s="406">
        <v>7.0910547018917264E-3</v>
      </c>
      <c r="L26" s="405">
        <v>11438.05219</v>
      </c>
      <c r="M26" s="406">
        <v>7.8050891320072813E-2</v>
      </c>
      <c r="N26" s="405">
        <v>6546.5809400000007</v>
      </c>
      <c r="O26" s="406">
        <v>7.5995407013490918E-2</v>
      </c>
      <c r="P26" s="405">
        <v>2055.1600199999998</v>
      </c>
      <c r="Q26" s="406">
        <v>0.10519555834194078</v>
      </c>
      <c r="R26" s="405">
        <v>10801.357980000001</v>
      </c>
      <c r="S26" s="406">
        <v>0.15622991866717972</v>
      </c>
      <c r="T26" s="405">
        <v>1989.8198799999998</v>
      </c>
      <c r="U26" s="406">
        <v>6.6551960034374635E-2</v>
      </c>
      <c r="V26" s="405">
        <v>3918.8730699999996</v>
      </c>
      <c r="W26" s="406">
        <v>0.11971701651388313</v>
      </c>
      <c r="X26" s="405">
        <v>5228.9832100000003</v>
      </c>
      <c r="Y26" s="406">
        <v>0.1531155653677333</v>
      </c>
      <c r="Z26" s="405">
        <v>28486.901420000002</v>
      </c>
      <c r="AA26" s="406">
        <v>0.13966751759536367</v>
      </c>
      <c r="AB26" s="405">
        <v>20533.02117</v>
      </c>
      <c r="AC26" s="406">
        <v>0.13454940636329718</v>
      </c>
      <c r="AD26" s="405">
        <v>2188.0316000000003</v>
      </c>
      <c r="AE26" s="406">
        <v>7.1241216595631873E-2</v>
      </c>
      <c r="AF26" s="405">
        <v>185.93582000000001</v>
      </c>
      <c r="AG26" s="406">
        <v>0.10464034596089428</v>
      </c>
      <c r="AH26" s="405">
        <v>40.750879999999995</v>
      </c>
      <c r="AI26" s="406">
        <v>4.5988433735483621E-2</v>
      </c>
      <c r="AJ26" s="405">
        <v>1012.57614</v>
      </c>
      <c r="AK26" s="406">
        <v>2.9339832765723231E-2</v>
      </c>
      <c r="AL26" s="405">
        <v>2295.7673300000001</v>
      </c>
      <c r="AM26" s="406">
        <v>7.3105331290843595E-2</v>
      </c>
      <c r="AN26" s="405">
        <v>2694.7680299999997</v>
      </c>
      <c r="AO26" s="406">
        <v>5.3241406361800983E-2</v>
      </c>
      <c r="AP26" s="405">
        <v>110926.05400000002</v>
      </c>
      <c r="AQ26" s="406">
        <v>0.10241335123575442</v>
      </c>
    </row>
    <row r="27" spans="1:43" ht="19.5">
      <c r="A27" s="388" t="s">
        <v>498</v>
      </c>
      <c r="B27" s="405">
        <v>0</v>
      </c>
      <c r="C27" s="406">
        <v>0</v>
      </c>
      <c r="D27" s="405">
        <v>0</v>
      </c>
      <c r="E27" s="406">
        <v>0</v>
      </c>
      <c r="F27" s="405">
        <v>0</v>
      </c>
      <c r="G27" s="406">
        <v>0</v>
      </c>
      <c r="H27" s="405">
        <v>0</v>
      </c>
      <c r="I27" s="406">
        <v>0</v>
      </c>
      <c r="J27" s="405">
        <v>0</v>
      </c>
      <c r="K27" s="406">
        <v>0</v>
      </c>
      <c r="L27" s="405">
        <v>0</v>
      </c>
      <c r="M27" s="406">
        <v>0</v>
      </c>
      <c r="N27" s="405">
        <v>0</v>
      </c>
      <c r="O27" s="406">
        <v>0</v>
      </c>
      <c r="P27" s="405">
        <v>0</v>
      </c>
      <c r="Q27" s="406">
        <v>0</v>
      </c>
      <c r="R27" s="405">
        <v>0</v>
      </c>
      <c r="S27" s="406">
        <v>0</v>
      </c>
      <c r="T27" s="405">
        <v>0</v>
      </c>
      <c r="U27" s="406">
        <v>0</v>
      </c>
      <c r="V27" s="405">
        <v>0</v>
      </c>
      <c r="W27" s="406">
        <v>0</v>
      </c>
      <c r="X27" s="405">
        <v>0</v>
      </c>
      <c r="Y27" s="406">
        <v>0</v>
      </c>
      <c r="Z27" s="405">
        <v>0</v>
      </c>
      <c r="AA27" s="406">
        <v>0</v>
      </c>
      <c r="AB27" s="405">
        <v>0</v>
      </c>
      <c r="AC27" s="406">
        <v>0</v>
      </c>
      <c r="AD27" s="405">
        <v>0</v>
      </c>
      <c r="AE27" s="406">
        <v>0</v>
      </c>
      <c r="AF27" s="405">
        <v>0</v>
      </c>
      <c r="AG27" s="406">
        <v>0</v>
      </c>
      <c r="AH27" s="405">
        <v>0</v>
      </c>
      <c r="AI27" s="406">
        <v>0</v>
      </c>
      <c r="AJ27" s="405">
        <v>0</v>
      </c>
      <c r="AK27" s="406">
        <v>0</v>
      </c>
      <c r="AL27" s="405">
        <v>0</v>
      </c>
      <c r="AM27" s="406">
        <v>0</v>
      </c>
      <c r="AN27" s="405">
        <v>0</v>
      </c>
      <c r="AO27" s="406">
        <v>0</v>
      </c>
      <c r="AP27" s="405">
        <v>0</v>
      </c>
      <c r="AQ27" s="406">
        <v>0</v>
      </c>
    </row>
    <row r="28" spans="1:43" ht="19.5">
      <c r="A28" s="386" t="s">
        <v>499</v>
      </c>
      <c r="B28" s="405">
        <v>0</v>
      </c>
      <c r="C28" s="406">
        <v>0</v>
      </c>
      <c r="D28" s="405">
        <v>0</v>
      </c>
      <c r="E28" s="406">
        <v>0</v>
      </c>
      <c r="F28" s="405">
        <v>0</v>
      </c>
      <c r="G28" s="406">
        <v>0</v>
      </c>
      <c r="H28" s="405">
        <v>0</v>
      </c>
      <c r="I28" s="406">
        <v>0</v>
      </c>
      <c r="J28" s="405">
        <v>0</v>
      </c>
      <c r="K28" s="406">
        <v>0</v>
      </c>
      <c r="L28" s="405">
        <v>0</v>
      </c>
      <c r="M28" s="406">
        <v>0</v>
      </c>
      <c r="N28" s="405">
        <v>0</v>
      </c>
      <c r="O28" s="406">
        <v>0</v>
      </c>
      <c r="P28" s="405">
        <v>0</v>
      </c>
      <c r="Q28" s="406">
        <v>0</v>
      </c>
      <c r="R28" s="405">
        <v>0</v>
      </c>
      <c r="S28" s="406">
        <v>0</v>
      </c>
      <c r="T28" s="405">
        <v>0</v>
      </c>
      <c r="U28" s="406">
        <v>0</v>
      </c>
      <c r="V28" s="405">
        <v>0</v>
      </c>
      <c r="W28" s="406">
        <v>0</v>
      </c>
      <c r="X28" s="405">
        <v>0</v>
      </c>
      <c r="Y28" s="406">
        <v>0</v>
      </c>
      <c r="Z28" s="405">
        <v>0</v>
      </c>
      <c r="AA28" s="406">
        <v>0</v>
      </c>
      <c r="AB28" s="405">
        <v>0</v>
      </c>
      <c r="AC28" s="406">
        <v>0</v>
      </c>
      <c r="AD28" s="405">
        <v>0</v>
      </c>
      <c r="AE28" s="406">
        <v>0</v>
      </c>
      <c r="AF28" s="405">
        <v>0</v>
      </c>
      <c r="AG28" s="406">
        <v>0</v>
      </c>
      <c r="AH28" s="405">
        <v>0</v>
      </c>
      <c r="AI28" s="406">
        <v>0</v>
      </c>
      <c r="AJ28" s="405">
        <v>0</v>
      </c>
      <c r="AK28" s="406">
        <v>0</v>
      </c>
      <c r="AL28" s="405">
        <v>0</v>
      </c>
      <c r="AM28" s="406">
        <v>0</v>
      </c>
      <c r="AN28" s="405">
        <v>0</v>
      </c>
      <c r="AO28" s="406">
        <v>0</v>
      </c>
      <c r="AP28" s="405">
        <v>0</v>
      </c>
      <c r="AQ28" s="406">
        <v>0</v>
      </c>
    </row>
    <row r="29" spans="1:43" ht="19.5">
      <c r="A29" s="386" t="s">
        <v>505</v>
      </c>
      <c r="B29" s="405">
        <v>0</v>
      </c>
      <c r="C29" s="406">
        <v>0</v>
      </c>
      <c r="D29" s="405">
        <v>0</v>
      </c>
      <c r="E29" s="406">
        <v>0</v>
      </c>
      <c r="F29" s="405">
        <v>0</v>
      </c>
      <c r="G29" s="406">
        <v>0</v>
      </c>
      <c r="H29" s="405">
        <v>0</v>
      </c>
      <c r="I29" s="406">
        <v>0</v>
      </c>
      <c r="J29" s="405">
        <v>0</v>
      </c>
      <c r="K29" s="406">
        <v>0</v>
      </c>
      <c r="L29" s="405">
        <v>0</v>
      </c>
      <c r="M29" s="406">
        <v>0</v>
      </c>
      <c r="N29" s="405">
        <v>0</v>
      </c>
      <c r="O29" s="406">
        <v>0</v>
      </c>
      <c r="P29" s="405">
        <v>0</v>
      </c>
      <c r="Q29" s="406">
        <v>0</v>
      </c>
      <c r="R29" s="405">
        <v>0</v>
      </c>
      <c r="S29" s="406">
        <v>0</v>
      </c>
      <c r="T29" s="405">
        <v>0</v>
      </c>
      <c r="U29" s="406">
        <v>0</v>
      </c>
      <c r="V29" s="405">
        <v>0</v>
      </c>
      <c r="W29" s="406">
        <v>0</v>
      </c>
      <c r="X29" s="405">
        <v>0</v>
      </c>
      <c r="Y29" s="406">
        <v>0</v>
      </c>
      <c r="Z29" s="405">
        <v>0</v>
      </c>
      <c r="AA29" s="406">
        <v>0</v>
      </c>
      <c r="AB29" s="405">
        <v>0</v>
      </c>
      <c r="AC29" s="406">
        <v>0</v>
      </c>
      <c r="AD29" s="405">
        <v>0</v>
      </c>
      <c r="AE29" s="406">
        <v>0</v>
      </c>
      <c r="AF29" s="405">
        <v>0</v>
      </c>
      <c r="AG29" s="406">
        <v>0</v>
      </c>
      <c r="AH29" s="405">
        <v>0</v>
      </c>
      <c r="AI29" s="406">
        <v>0</v>
      </c>
      <c r="AJ29" s="405">
        <v>0</v>
      </c>
      <c r="AK29" s="406">
        <v>0</v>
      </c>
      <c r="AL29" s="405">
        <v>0</v>
      </c>
      <c r="AM29" s="406">
        <v>0</v>
      </c>
      <c r="AN29" s="405">
        <v>0</v>
      </c>
      <c r="AO29" s="406">
        <v>0</v>
      </c>
      <c r="AP29" s="405">
        <v>0</v>
      </c>
      <c r="AQ29" s="406">
        <v>0</v>
      </c>
    </row>
    <row r="30" spans="1:43" ht="18">
      <c r="A30" s="379" t="s">
        <v>506</v>
      </c>
      <c r="B30" s="403">
        <v>20830.643920000002</v>
      </c>
      <c r="C30" s="404">
        <v>1.0016965276483276</v>
      </c>
      <c r="D30" s="403">
        <v>22415.855829999997</v>
      </c>
      <c r="E30" s="404">
        <v>1.0115777058581936</v>
      </c>
      <c r="F30" s="403">
        <v>25354.07055</v>
      </c>
      <c r="G30" s="404">
        <v>1.0012739775932451</v>
      </c>
      <c r="H30" s="403">
        <v>85370.291459999993</v>
      </c>
      <c r="I30" s="404">
        <v>1.0012642841315365</v>
      </c>
      <c r="J30" s="403">
        <v>4963.6149800000003</v>
      </c>
      <c r="K30" s="404">
        <v>1.0007584559232363</v>
      </c>
      <c r="L30" s="403">
        <v>146725.0631</v>
      </c>
      <c r="M30" s="404">
        <v>1.0012213411616655</v>
      </c>
      <c r="N30" s="403">
        <v>86259.961110000004</v>
      </c>
      <c r="O30" s="404">
        <v>1.0013411448820104</v>
      </c>
      <c r="P30" s="403">
        <v>19571.088210000002</v>
      </c>
      <c r="Q30" s="404">
        <v>1.0017670310705657</v>
      </c>
      <c r="R30" s="403">
        <v>69266.47215999999</v>
      </c>
      <c r="S30" s="404">
        <v>1.0018643333510984</v>
      </c>
      <c r="T30" s="403">
        <v>29931.683949999999</v>
      </c>
      <c r="U30" s="404">
        <v>1.0011017851535049</v>
      </c>
      <c r="V30" s="403">
        <v>32791.777159999998</v>
      </c>
      <c r="W30" s="404">
        <v>1.0017506710885371</v>
      </c>
      <c r="X30" s="403">
        <v>34179.354590000003</v>
      </c>
      <c r="Y30" s="404">
        <v>1.0008429921793687</v>
      </c>
      <c r="Z30" s="403">
        <v>204167.78456</v>
      </c>
      <c r="AA30" s="404">
        <v>1.0010076990128545</v>
      </c>
      <c r="AB30" s="403">
        <v>152829.44709</v>
      </c>
      <c r="AC30" s="404">
        <v>1.0014654546226447</v>
      </c>
      <c r="AD30" s="403">
        <v>30755.39371</v>
      </c>
      <c r="AE30" s="404">
        <v>1.0013802656131858</v>
      </c>
      <c r="AF30" s="403">
        <v>1791.2187099999999</v>
      </c>
      <c r="AG30" s="404">
        <v>1.0080561427379982</v>
      </c>
      <c r="AH30" s="403">
        <v>889.33726999999999</v>
      </c>
      <c r="AI30" s="404">
        <v>1.0036403658004664</v>
      </c>
      <c r="AJ30" s="403">
        <v>34545.468789999999</v>
      </c>
      <c r="AK30" s="404">
        <v>1.0009699390231643</v>
      </c>
      <c r="AL30" s="403">
        <v>31440.90984</v>
      </c>
      <c r="AM30" s="404">
        <v>1.0011894933354351</v>
      </c>
      <c r="AN30" s="403">
        <v>50671.527990000002</v>
      </c>
      <c r="AO30" s="404">
        <v>1.0011338202973126</v>
      </c>
      <c r="AP30" s="403">
        <v>1084750.9649800002</v>
      </c>
      <c r="AQ30" s="404">
        <v>1.0015048545747447</v>
      </c>
    </row>
    <row r="31" spans="1:43" ht="19.5">
      <c r="A31" s="386" t="s">
        <v>507</v>
      </c>
      <c r="B31" s="405">
        <v>35.279910000000001</v>
      </c>
      <c r="C31" s="406">
        <v>1.6965276483275177E-3</v>
      </c>
      <c r="D31" s="405">
        <v>256.55387999999999</v>
      </c>
      <c r="E31" s="406">
        <v>1.1577705858193786E-2</v>
      </c>
      <c r="F31" s="405">
        <v>32.259419999999999</v>
      </c>
      <c r="G31" s="406">
        <v>1.2739775932449268E-3</v>
      </c>
      <c r="H31" s="405">
        <v>107.79602</v>
      </c>
      <c r="I31" s="406">
        <v>1.2642841315365565E-3</v>
      </c>
      <c r="J31" s="405">
        <v>3.7618299999999998</v>
      </c>
      <c r="K31" s="406">
        <v>7.5845592323635618E-4</v>
      </c>
      <c r="L31" s="405">
        <v>178.98276000000001</v>
      </c>
      <c r="M31" s="406">
        <v>1.2213411616656276E-3</v>
      </c>
      <c r="N31" s="405">
        <v>115.53216</v>
      </c>
      <c r="O31" s="406">
        <v>1.341144882010388E-3</v>
      </c>
      <c r="P31" s="405">
        <v>34.521720000000002</v>
      </c>
      <c r="Q31" s="406">
        <v>1.7670310705655632E-3</v>
      </c>
      <c r="R31" s="405">
        <v>128.89549</v>
      </c>
      <c r="S31" s="406">
        <v>1.8643333510983471E-3</v>
      </c>
      <c r="T31" s="405">
        <v>32.941989999999997</v>
      </c>
      <c r="U31" s="406">
        <v>1.1017851535048333E-3</v>
      </c>
      <c r="V31" s="405">
        <v>57.307290000000002</v>
      </c>
      <c r="W31" s="406">
        <v>1.750671088537167E-3</v>
      </c>
      <c r="X31" s="405">
        <v>28.78866</v>
      </c>
      <c r="Y31" s="406">
        <v>8.4299217936854853E-4</v>
      </c>
      <c r="Z31" s="405">
        <v>205.53255999999999</v>
      </c>
      <c r="AA31" s="406">
        <v>1.0076990128545943E-3</v>
      </c>
      <c r="AB31" s="405">
        <v>223.63689000000002</v>
      </c>
      <c r="AC31" s="406">
        <v>1.4654546226445058E-3</v>
      </c>
      <c r="AD31" s="405">
        <v>42.392099999999999</v>
      </c>
      <c r="AE31" s="406">
        <v>1.3802656131856987E-3</v>
      </c>
      <c r="AF31" s="405">
        <v>14.31499</v>
      </c>
      <c r="AG31" s="406">
        <v>8.0561427379982065E-3</v>
      </c>
      <c r="AH31" s="405">
        <v>3.2257699999999998</v>
      </c>
      <c r="AI31" s="406">
        <v>3.6403658004664197E-3</v>
      </c>
      <c r="AJ31" s="405">
        <v>33.474530000000001</v>
      </c>
      <c r="AK31" s="406">
        <v>9.6993902316440644E-4</v>
      </c>
      <c r="AL31" s="405">
        <v>37.354320000000001</v>
      </c>
      <c r="AM31" s="406">
        <v>1.1894933354349045E-3</v>
      </c>
      <c r="AN31" s="405">
        <v>57.387339999999995</v>
      </c>
      <c r="AO31" s="406">
        <v>1.133820297312506E-3</v>
      </c>
      <c r="AP31" s="405">
        <v>1629.9396300000001</v>
      </c>
      <c r="AQ31" s="406">
        <v>1.5048545747445915E-3</v>
      </c>
    </row>
    <row r="32" spans="1:43" ht="22.5" customHeight="1">
      <c r="A32" s="757" t="s">
        <v>508</v>
      </c>
      <c r="B32" s="758">
        <v>20795.364010000001</v>
      </c>
      <c r="C32" s="759">
        <v>1</v>
      </c>
      <c r="D32" s="758">
        <v>22159.301950000001</v>
      </c>
      <c r="E32" s="759">
        <v>1</v>
      </c>
      <c r="F32" s="758">
        <v>25321.811129999998</v>
      </c>
      <c r="G32" s="759">
        <v>1</v>
      </c>
      <c r="H32" s="758">
        <v>85262.495439999999</v>
      </c>
      <c r="I32" s="759">
        <v>1</v>
      </c>
      <c r="J32" s="758">
        <v>4959.8531500000008</v>
      </c>
      <c r="K32" s="759">
        <v>1</v>
      </c>
      <c r="L32" s="758">
        <v>146546.08034000001</v>
      </c>
      <c r="M32" s="759">
        <v>1</v>
      </c>
      <c r="N32" s="758">
        <v>86144.428950000001</v>
      </c>
      <c r="O32" s="759">
        <v>1</v>
      </c>
      <c r="P32" s="758">
        <v>19536.566489999997</v>
      </c>
      <c r="Q32" s="759">
        <v>1</v>
      </c>
      <c r="R32" s="758">
        <v>69137.576669999995</v>
      </c>
      <c r="S32" s="759">
        <v>1</v>
      </c>
      <c r="T32" s="758">
        <v>29898.741959999999</v>
      </c>
      <c r="U32" s="759">
        <v>1</v>
      </c>
      <c r="V32" s="758">
        <v>32734.469870000001</v>
      </c>
      <c r="W32" s="759">
        <v>1</v>
      </c>
      <c r="X32" s="758">
        <v>34150.565929999997</v>
      </c>
      <c r="Y32" s="759">
        <v>1</v>
      </c>
      <c r="Z32" s="758">
        <v>203962.25200000001</v>
      </c>
      <c r="AA32" s="759">
        <v>1</v>
      </c>
      <c r="AB32" s="758">
        <v>152605.81019999998</v>
      </c>
      <c r="AC32" s="759">
        <v>1</v>
      </c>
      <c r="AD32" s="758">
        <v>30713.001609999999</v>
      </c>
      <c r="AE32" s="759">
        <v>1</v>
      </c>
      <c r="AF32" s="758">
        <v>1776.90372</v>
      </c>
      <c r="AG32" s="759">
        <v>1</v>
      </c>
      <c r="AH32" s="758">
        <v>886.11149999999998</v>
      </c>
      <c r="AI32" s="759">
        <v>1</v>
      </c>
      <c r="AJ32" s="758">
        <v>34511.994259999999</v>
      </c>
      <c r="AK32" s="759">
        <v>1</v>
      </c>
      <c r="AL32" s="758">
        <v>31403.555519999998</v>
      </c>
      <c r="AM32" s="759">
        <v>1</v>
      </c>
      <c r="AN32" s="758">
        <v>50614.140650000001</v>
      </c>
      <c r="AO32" s="759">
        <v>1</v>
      </c>
      <c r="AP32" s="758">
        <v>1083121.02535</v>
      </c>
      <c r="AQ32" s="759">
        <v>1</v>
      </c>
    </row>
    <row r="33" spans="1:43" ht="19.5">
      <c r="A33" s="388" t="s">
        <v>509</v>
      </c>
      <c r="B33" s="405">
        <v>29.030999999999999</v>
      </c>
      <c r="C33" s="406">
        <v>1.3960323072988612E-3</v>
      </c>
      <c r="D33" s="405">
        <v>40.106809999999996</v>
      </c>
      <c r="E33" s="406">
        <v>1.8099311111196802E-3</v>
      </c>
      <c r="F33" s="405">
        <v>53.587629999999997</v>
      </c>
      <c r="G33" s="406">
        <v>2.1162637113469381E-3</v>
      </c>
      <c r="H33" s="405">
        <v>173.86892</v>
      </c>
      <c r="I33" s="406">
        <v>2.0392192264927687E-3</v>
      </c>
      <c r="J33" s="405">
        <v>1.31765</v>
      </c>
      <c r="K33" s="406">
        <v>2.6566310738454014E-4</v>
      </c>
      <c r="L33" s="405">
        <v>280.05766999999997</v>
      </c>
      <c r="M33" s="406">
        <v>1.9110553441637002E-3</v>
      </c>
      <c r="N33" s="405">
        <v>204.52611999999999</v>
      </c>
      <c r="O33" s="406">
        <v>2.3742234116928347E-3</v>
      </c>
      <c r="P33" s="405">
        <v>54.137550000000005</v>
      </c>
      <c r="Q33" s="406">
        <v>2.7710882578937755E-3</v>
      </c>
      <c r="R33" s="405">
        <v>0</v>
      </c>
      <c r="S33" s="406">
        <v>0</v>
      </c>
      <c r="T33" s="405">
        <v>126.90224000000001</v>
      </c>
      <c r="U33" s="406">
        <v>4.2444006563813301E-3</v>
      </c>
      <c r="V33" s="405">
        <v>37.134260000000005</v>
      </c>
      <c r="W33" s="406">
        <v>1.13440847362041E-3</v>
      </c>
      <c r="X33" s="405">
        <v>0</v>
      </c>
      <c r="Y33" s="406">
        <v>0</v>
      </c>
      <c r="Z33" s="405">
        <v>0</v>
      </c>
      <c r="AA33" s="406">
        <v>0</v>
      </c>
      <c r="AB33" s="405">
        <v>0</v>
      </c>
      <c r="AC33" s="406">
        <v>0</v>
      </c>
      <c r="AD33" s="405">
        <v>131.12056000000001</v>
      </c>
      <c r="AE33" s="406">
        <v>4.2692199761194235E-3</v>
      </c>
      <c r="AF33" s="405">
        <v>1.43008</v>
      </c>
      <c r="AG33" s="406">
        <v>8.0481569367191154E-4</v>
      </c>
      <c r="AH33" s="405">
        <v>1.42045</v>
      </c>
      <c r="AI33" s="406">
        <v>1.6030149704636494E-3</v>
      </c>
      <c r="AJ33" s="405">
        <v>59.123359999999998</v>
      </c>
      <c r="AK33" s="406">
        <v>1.7131249951708818E-3</v>
      </c>
      <c r="AL33" s="405">
        <v>177.52207999999999</v>
      </c>
      <c r="AM33" s="406">
        <v>5.6529293279208911E-3</v>
      </c>
      <c r="AN33" s="405">
        <v>206.26022</v>
      </c>
      <c r="AO33" s="406">
        <v>4.0751500934551581E-3</v>
      </c>
      <c r="AP33" s="405">
        <v>1577.5466000000001</v>
      </c>
      <c r="AQ33" s="406">
        <v>1.4564822979871814E-3</v>
      </c>
    </row>
    <row r="34" spans="1:43" ht="28.5">
      <c r="A34" s="388" t="s">
        <v>510</v>
      </c>
      <c r="B34" s="405">
        <v>0</v>
      </c>
      <c r="C34" s="406">
        <v>0</v>
      </c>
      <c r="D34" s="405">
        <v>0</v>
      </c>
      <c r="E34" s="406">
        <v>0</v>
      </c>
      <c r="F34" s="405">
        <v>0</v>
      </c>
      <c r="G34" s="406">
        <v>0</v>
      </c>
      <c r="H34" s="405">
        <v>0</v>
      </c>
      <c r="I34" s="406">
        <v>0</v>
      </c>
      <c r="J34" s="405">
        <v>0</v>
      </c>
      <c r="K34" s="406">
        <v>0</v>
      </c>
      <c r="L34" s="405">
        <v>0</v>
      </c>
      <c r="M34" s="406">
        <v>0</v>
      </c>
      <c r="N34" s="405">
        <v>0</v>
      </c>
      <c r="O34" s="406">
        <v>0</v>
      </c>
      <c r="P34" s="405">
        <v>0</v>
      </c>
      <c r="Q34" s="406">
        <v>0</v>
      </c>
      <c r="R34" s="405">
        <v>0</v>
      </c>
      <c r="S34" s="406">
        <v>0</v>
      </c>
      <c r="T34" s="405">
        <v>0</v>
      </c>
      <c r="U34" s="406">
        <v>0</v>
      </c>
      <c r="V34" s="405">
        <v>0</v>
      </c>
      <c r="W34" s="406">
        <v>0</v>
      </c>
      <c r="X34" s="405">
        <v>0</v>
      </c>
      <c r="Y34" s="406">
        <v>0</v>
      </c>
      <c r="Z34" s="405">
        <v>0</v>
      </c>
      <c r="AA34" s="406">
        <v>0</v>
      </c>
      <c r="AB34" s="405">
        <v>0</v>
      </c>
      <c r="AC34" s="406">
        <v>0</v>
      </c>
      <c r="AD34" s="405">
        <v>0</v>
      </c>
      <c r="AE34" s="406">
        <v>0</v>
      </c>
      <c r="AF34" s="405">
        <v>0</v>
      </c>
      <c r="AG34" s="406">
        <v>0</v>
      </c>
      <c r="AH34" s="405">
        <v>0</v>
      </c>
      <c r="AI34" s="406">
        <v>0</v>
      </c>
      <c r="AJ34" s="405">
        <v>0</v>
      </c>
      <c r="AK34" s="406">
        <v>0</v>
      </c>
      <c r="AL34" s="405">
        <v>0</v>
      </c>
      <c r="AM34" s="406">
        <v>0</v>
      </c>
      <c r="AN34" s="405">
        <v>0</v>
      </c>
      <c r="AO34" s="406">
        <v>0</v>
      </c>
      <c r="AP34" s="405">
        <v>0</v>
      </c>
      <c r="AQ34" s="406">
        <v>0</v>
      </c>
    </row>
    <row r="35" spans="1:43" ht="12.75" customHeight="1">
      <c r="A35" s="34" t="s">
        <v>615</v>
      </c>
    </row>
    <row r="36" spans="1:43" ht="12.75" customHeight="1"/>
    <row r="37" spans="1:43">
      <c r="A37" s="660" t="s">
        <v>93</v>
      </c>
      <c r="AQ37" s="25" t="s">
        <v>916</v>
      </c>
    </row>
    <row r="39" spans="1:43" ht="12.75" customHeight="1"/>
    <row r="51" spans="1:1">
      <c r="A51" s="34"/>
    </row>
    <row r="52" spans="1:1">
      <c r="A52" s="579"/>
    </row>
  </sheetData>
  <mergeCells count="22">
    <mergeCell ref="A5:A7"/>
    <mergeCell ref="B5:C5"/>
    <mergeCell ref="D5:E5"/>
    <mergeCell ref="F5:G5"/>
    <mergeCell ref="H5:I5"/>
    <mergeCell ref="J5:K5"/>
    <mergeCell ref="L5:M5"/>
    <mergeCell ref="N5:O5"/>
    <mergeCell ref="P5:Q5"/>
    <mergeCell ref="R5:S5"/>
    <mergeCell ref="T5:U5"/>
    <mergeCell ref="V5:W5"/>
    <mergeCell ref="X5:Y5"/>
    <mergeCell ref="Z5:AA5"/>
    <mergeCell ref="AL5:AM5"/>
    <mergeCell ref="AN5:AO5"/>
    <mergeCell ref="AP5:AQ5"/>
    <mergeCell ref="AB5:AC5"/>
    <mergeCell ref="AD5:AE5"/>
    <mergeCell ref="AF5:AG5"/>
    <mergeCell ref="AH5:AI5"/>
    <mergeCell ref="AJ5:AK5"/>
  </mergeCells>
  <hyperlinks>
    <hyperlink ref="A37" location="'2 Sadržaj'!A1" display="Sadržaj / Contents"/>
  </hyperlinks>
  <pageMargins left="0.7" right="0.7" top="0.75" bottom="0.75" header="0.3" footer="0.3"/>
  <pageSetup paperSize="9" scale="4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6"/>
  <sheetViews>
    <sheetView showGridLines="0" zoomScaleNormal="100" workbookViewId="0"/>
  </sheetViews>
  <sheetFormatPr defaultColWidth="9.140625" defaultRowHeight="12.75"/>
  <cols>
    <col min="1" max="1" width="10.85546875" style="58" customWidth="1"/>
    <col min="2" max="2" width="11.140625" style="58" customWidth="1"/>
    <col min="3" max="3" width="10.85546875" style="58" customWidth="1"/>
    <col min="4" max="4" width="9" style="58" customWidth="1"/>
    <col min="5" max="9" width="11.42578125" style="58" customWidth="1"/>
    <col min="10" max="16384" width="9.140625" style="58"/>
  </cols>
  <sheetData>
    <row r="1" spans="1:9" ht="15">
      <c r="A1" s="641" t="s">
        <v>96</v>
      </c>
      <c r="B1" s="640"/>
      <c r="C1" s="640"/>
      <c r="D1" s="640"/>
      <c r="E1" s="640"/>
      <c r="F1" s="594"/>
      <c r="G1" s="594"/>
      <c r="H1" s="594"/>
      <c r="I1" s="594"/>
    </row>
    <row r="2" spans="1:9">
      <c r="A2" s="642" t="s">
        <v>97</v>
      </c>
      <c r="B2" s="640"/>
      <c r="C2" s="640"/>
      <c r="D2" s="640"/>
      <c r="E2" s="640"/>
      <c r="G2" s="594"/>
      <c r="H2" s="594"/>
      <c r="I2" s="594"/>
    </row>
    <row r="4" spans="1:9">
      <c r="A4" s="59" t="s">
        <v>98</v>
      </c>
      <c r="I4" s="60"/>
    </row>
    <row r="5" spans="1:9">
      <c r="A5" s="593" t="s">
        <v>99</v>
      </c>
      <c r="I5" s="61"/>
    </row>
    <row r="7" spans="1:9" ht="26.25" customHeight="1">
      <c r="A7" s="1098" t="s">
        <v>756</v>
      </c>
      <c r="B7" s="1098"/>
      <c r="C7" s="1098"/>
      <c r="D7" s="59"/>
      <c r="E7" s="1098" t="s">
        <v>758</v>
      </c>
      <c r="F7" s="1098"/>
      <c r="G7" s="1098"/>
      <c r="I7" s="59"/>
    </row>
    <row r="8" spans="1:9" ht="27.75" customHeight="1">
      <c r="A8" s="1099" t="s">
        <v>757</v>
      </c>
      <c r="B8" s="1099"/>
      <c r="C8" s="1099"/>
      <c r="E8" s="1099" t="s">
        <v>759</v>
      </c>
      <c r="F8" s="1099"/>
      <c r="G8" s="1099"/>
      <c r="H8" s="595"/>
    </row>
    <row r="9" spans="1:9">
      <c r="B9" s="594"/>
    </row>
    <row r="10" spans="1:9" ht="26.25" customHeight="1">
      <c r="A10" s="142" t="s">
        <v>611</v>
      </c>
      <c r="B10" s="142" t="s">
        <v>612</v>
      </c>
      <c r="C10" s="142" t="s">
        <v>613</v>
      </c>
      <c r="E10" s="142" t="s">
        <v>614</v>
      </c>
      <c r="F10" s="142" t="s">
        <v>612</v>
      </c>
      <c r="G10" s="142" t="s">
        <v>613</v>
      </c>
    </row>
    <row r="11" spans="1:9">
      <c r="A11" s="81" t="s">
        <v>173</v>
      </c>
      <c r="B11" s="82">
        <v>137</v>
      </c>
      <c r="C11" s="82">
        <v>135</v>
      </c>
      <c r="E11" s="83" t="s">
        <v>960</v>
      </c>
      <c r="F11" s="82">
        <v>396</v>
      </c>
      <c r="G11" s="82">
        <v>391</v>
      </c>
    </row>
    <row r="12" spans="1:9">
      <c r="A12" s="81" t="s">
        <v>205</v>
      </c>
      <c r="B12" s="82">
        <v>191</v>
      </c>
      <c r="C12" s="82">
        <v>189</v>
      </c>
      <c r="E12" s="83" t="s">
        <v>1200</v>
      </c>
      <c r="F12" s="82">
        <v>946</v>
      </c>
      <c r="G12" s="82">
        <v>938</v>
      </c>
    </row>
    <row r="13" spans="1:9">
      <c r="A13" s="81" t="s">
        <v>268</v>
      </c>
      <c r="B13" s="184">
        <v>251</v>
      </c>
      <c r="C13" s="82">
        <v>249</v>
      </c>
      <c r="E13" s="83" t="s">
        <v>1243</v>
      </c>
      <c r="F13" s="82">
        <v>1521</v>
      </c>
      <c r="G13" s="82">
        <v>1513</v>
      </c>
    </row>
    <row r="14" spans="1:9">
      <c r="A14" s="81" t="s">
        <v>281</v>
      </c>
      <c r="B14" s="82">
        <v>347</v>
      </c>
      <c r="C14" s="82">
        <v>343</v>
      </c>
      <c r="E14" s="83" t="s">
        <v>1320</v>
      </c>
      <c r="F14" s="82">
        <v>2223</v>
      </c>
      <c r="G14" s="82">
        <v>2216</v>
      </c>
    </row>
    <row r="15" spans="1:9">
      <c r="A15" s="81" t="s">
        <v>1242</v>
      </c>
      <c r="B15" s="82">
        <v>1521</v>
      </c>
      <c r="C15" s="82">
        <v>1513</v>
      </c>
      <c r="E15" s="83" t="s">
        <v>1516</v>
      </c>
      <c r="F15" s="82">
        <v>2632</v>
      </c>
      <c r="G15" s="82">
        <v>2624</v>
      </c>
    </row>
    <row r="16" spans="1:9" ht="15">
      <c r="A16" s="34" t="s">
        <v>615</v>
      </c>
      <c r="E16" s="34" t="s">
        <v>610</v>
      </c>
      <c r="F16"/>
      <c r="G16"/>
    </row>
    <row r="17" spans="1:9">
      <c r="A17" s="34"/>
    </row>
    <row r="21" spans="1:9">
      <c r="A21" s="59" t="s">
        <v>100</v>
      </c>
    </row>
    <row r="22" spans="1:9">
      <c r="A22" s="593" t="s">
        <v>101</v>
      </c>
    </row>
    <row r="23" spans="1:9">
      <c r="E23" s="34"/>
    </row>
    <row r="24" spans="1:9" ht="29.25" customHeight="1">
      <c r="A24" s="1098" t="s">
        <v>760</v>
      </c>
      <c r="B24" s="1098"/>
      <c r="C24" s="1098"/>
      <c r="E24" s="1098" t="s">
        <v>762</v>
      </c>
      <c r="F24" s="1098"/>
      <c r="G24" s="1098"/>
    </row>
    <row r="25" spans="1:9" ht="27" customHeight="1">
      <c r="A25" s="1099" t="s">
        <v>761</v>
      </c>
      <c r="B25" s="1099"/>
      <c r="C25" s="1099"/>
      <c r="E25" s="1099" t="s">
        <v>763</v>
      </c>
      <c r="F25" s="1099"/>
      <c r="G25" s="1099"/>
      <c r="H25" s="1100"/>
      <c r="I25" s="1100"/>
    </row>
    <row r="26" spans="1:9">
      <c r="H26" s="75"/>
      <c r="I26" s="76"/>
    </row>
    <row r="27" spans="1:9" ht="25.5" customHeight="1">
      <c r="A27" s="142" t="s">
        <v>611</v>
      </c>
      <c r="B27" s="142" t="s">
        <v>612</v>
      </c>
      <c r="C27" s="142" t="s">
        <v>613</v>
      </c>
      <c r="E27" s="142" t="s">
        <v>614</v>
      </c>
      <c r="F27" s="142" t="s">
        <v>612</v>
      </c>
      <c r="G27" s="142" t="s">
        <v>613</v>
      </c>
    </row>
    <row r="28" spans="1:9">
      <c r="A28" s="81" t="s">
        <v>173</v>
      </c>
      <c r="B28" s="82">
        <v>14285</v>
      </c>
      <c r="C28" s="82">
        <v>14904</v>
      </c>
      <c r="E28" s="83" t="s">
        <v>960</v>
      </c>
      <c r="F28" s="82">
        <v>8741</v>
      </c>
      <c r="G28" s="82">
        <v>8979</v>
      </c>
    </row>
    <row r="29" spans="1:9">
      <c r="A29" s="81" t="s">
        <v>205</v>
      </c>
      <c r="B29" s="82">
        <v>13006</v>
      </c>
      <c r="C29" s="82">
        <v>13515</v>
      </c>
      <c r="E29" s="83" t="s">
        <v>1200</v>
      </c>
      <c r="F29" s="82">
        <v>8202</v>
      </c>
      <c r="G29" s="82">
        <v>8432</v>
      </c>
    </row>
    <row r="30" spans="1:9">
      <c r="A30" s="81" t="s">
        <v>268</v>
      </c>
      <c r="B30" s="82">
        <v>11521</v>
      </c>
      <c r="C30" s="82">
        <v>11909</v>
      </c>
      <c r="E30" s="83" t="s">
        <v>1243</v>
      </c>
      <c r="F30" s="82">
        <v>7714</v>
      </c>
      <c r="G30" s="82">
        <v>7908</v>
      </c>
    </row>
    <row r="31" spans="1:9">
      <c r="A31" s="81" t="s">
        <v>281</v>
      </c>
      <c r="B31" s="82">
        <v>10024</v>
      </c>
      <c r="C31" s="82">
        <v>10317</v>
      </c>
      <c r="E31" s="83" t="s">
        <v>1320</v>
      </c>
      <c r="F31" s="82">
        <v>7134</v>
      </c>
      <c r="G31" s="82">
        <v>7300</v>
      </c>
    </row>
    <row r="32" spans="1:9">
      <c r="A32" s="81" t="s">
        <v>1242</v>
      </c>
      <c r="B32" s="82">
        <v>7714</v>
      </c>
      <c r="C32" s="82">
        <v>7908</v>
      </c>
      <c r="E32" s="83" t="s">
        <v>1516</v>
      </c>
      <c r="F32" s="82">
        <v>6579</v>
      </c>
      <c r="G32" s="82">
        <v>6706</v>
      </c>
    </row>
    <row r="33" spans="1:9" ht="15">
      <c r="A33" s="34" t="s">
        <v>610</v>
      </c>
      <c r="E33" s="34" t="s">
        <v>610</v>
      </c>
      <c r="F33" s="273"/>
      <c r="G33" s="273"/>
    </row>
    <row r="34" spans="1:9">
      <c r="A34" s="34"/>
    </row>
    <row r="36" spans="1:9">
      <c r="A36" s="660" t="s">
        <v>93</v>
      </c>
    </row>
    <row r="40" spans="1:9">
      <c r="E40" s="34"/>
    </row>
    <row r="41" spans="1:9">
      <c r="E41" s="34"/>
    </row>
    <row r="42" spans="1:9">
      <c r="D42" s="223"/>
      <c r="E42" s="223"/>
      <c r="F42" s="223"/>
      <c r="G42" s="223"/>
      <c r="H42" s="223"/>
      <c r="I42" s="223"/>
    </row>
    <row r="44" spans="1:9">
      <c r="D44" s="224"/>
      <c r="E44" s="224"/>
      <c r="F44" s="224"/>
      <c r="G44" s="224"/>
      <c r="H44" s="224"/>
      <c r="I44" s="224"/>
    </row>
    <row r="46" spans="1:9">
      <c r="I46" s="62"/>
    </row>
    <row r="56" spans="8:8">
      <c r="H56" s="62" t="s">
        <v>917</v>
      </c>
    </row>
  </sheetData>
  <mergeCells count="9">
    <mergeCell ref="A7:C7"/>
    <mergeCell ref="A8:C8"/>
    <mergeCell ref="E7:G7"/>
    <mergeCell ref="E25:G25"/>
    <mergeCell ref="H25:I25"/>
    <mergeCell ref="A24:C24"/>
    <mergeCell ref="A25:C25"/>
    <mergeCell ref="E24:G24"/>
    <mergeCell ref="E8:G8"/>
  </mergeCells>
  <hyperlinks>
    <hyperlink ref="A36" location="'2 Sadržaj'!A1" display="Sadržaj / Contents"/>
  </hyperlinks>
  <pageMargins left="0.7" right="0.7" top="0.75" bottom="0.75" header="0.3" footer="0.3"/>
  <pageSetup paperSize="9" scale="9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0"/>
  <sheetViews>
    <sheetView showGridLines="0" zoomScaleNormal="100" workbookViewId="0"/>
  </sheetViews>
  <sheetFormatPr defaultRowHeight="14.25"/>
  <cols>
    <col min="1" max="1" width="50.140625" style="957" customWidth="1"/>
    <col min="2" max="2" width="14.28515625" style="957" bestFit="1" customWidth="1"/>
    <col min="3" max="3" width="12.5703125" style="957" customWidth="1"/>
    <col min="4" max="4" width="13.7109375" style="957" customWidth="1"/>
    <col min="5" max="16384" width="9.140625" style="957"/>
  </cols>
  <sheetData>
    <row r="1" spans="1:4">
      <c r="A1" s="152" t="s">
        <v>1372</v>
      </c>
      <c r="B1" s="298"/>
      <c r="C1" s="298"/>
      <c r="D1" s="298"/>
    </row>
    <row r="2" spans="1:4">
      <c r="A2" s="567" t="s">
        <v>1373</v>
      </c>
      <c r="B2" s="298"/>
      <c r="C2" s="298"/>
      <c r="D2" s="298"/>
    </row>
    <row r="3" spans="1:4">
      <c r="A3" s="298"/>
      <c r="B3" s="298"/>
      <c r="C3" s="298"/>
      <c r="D3" s="298"/>
    </row>
    <row r="4" spans="1:4">
      <c r="A4" s="298"/>
      <c r="B4" s="298"/>
      <c r="C4" s="298"/>
      <c r="D4" s="958" t="s">
        <v>376</v>
      </c>
    </row>
    <row r="5" spans="1:4" ht="35.25" customHeight="1">
      <c r="A5" s="1101" t="s">
        <v>366</v>
      </c>
      <c r="B5" s="959" t="s">
        <v>1374</v>
      </c>
      <c r="C5" s="1103" t="s">
        <v>405</v>
      </c>
      <c r="D5" s="1103"/>
    </row>
    <row r="6" spans="1:4" ht="22.5">
      <c r="A6" s="1102"/>
      <c r="B6" s="960">
        <v>44012</v>
      </c>
      <c r="C6" s="961" t="s">
        <v>406</v>
      </c>
      <c r="D6" s="961" t="s">
        <v>407</v>
      </c>
    </row>
    <row r="7" spans="1:4">
      <c r="A7" s="496" t="s">
        <v>1375</v>
      </c>
      <c r="B7" s="497">
        <v>589.31361000000004</v>
      </c>
      <c r="C7" s="498">
        <v>6.6998093580116995</v>
      </c>
      <c r="D7" s="497">
        <v>512.77747999999997</v>
      </c>
    </row>
    <row r="8" spans="1:4">
      <c r="A8" s="496" t="s">
        <v>1418</v>
      </c>
      <c r="B8" s="497">
        <v>4337.5314000000008</v>
      </c>
      <c r="C8" s="498">
        <v>3.4984868081468123</v>
      </c>
      <c r="D8" s="497">
        <v>3373.3113000000003</v>
      </c>
    </row>
    <row r="9" spans="1:4">
      <c r="A9" s="496" t="s">
        <v>1419</v>
      </c>
      <c r="B9" s="497">
        <v>997922.12985000003</v>
      </c>
      <c r="C9" s="498">
        <v>0.78588189757094029</v>
      </c>
      <c r="D9" s="497">
        <v>439138.18607000005</v>
      </c>
    </row>
    <row r="10" spans="1:4">
      <c r="A10" s="496" t="s">
        <v>1376</v>
      </c>
      <c r="B10" s="497">
        <v>16.183799999999998</v>
      </c>
      <c r="C10" s="498">
        <v>-0.88110689205799064</v>
      </c>
      <c r="D10" s="497">
        <v>-119.93678999999999</v>
      </c>
    </row>
    <row r="11" spans="1:4">
      <c r="A11" s="496" t="s">
        <v>1377</v>
      </c>
      <c r="B11" s="497">
        <v>23.429970000000001</v>
      </c>
      <c r="C11" s="498">
        <v>0.18335452902631477</v>
      </c>
      <c r="D11" s="497">
        <v>3.6303500000000022</v>
      </c>
    </row>
    <row r="12" spans="1:4">
      <c r="A12" s="496" t="s">
        <v>1420</v>
      </c>
      <c r="B12" s="497">
        <v>44150.004869999997</v>
      </c>
      <c r="C12" s="498">
        <v>0.48264051070050806</v>
      </c>
      <c r="D12" s="497">
        <v>14372.048209999997</v>
      </c>
    </row>
    <row r="13" spans="1:4" ht="22.5">
      <c r="A13" s="499" t="s">
        <v>1421</v>
      </c>
      <c r="B13" s="497">
        <v>62.160739999999997</v>
      </c>
      <c r="C13" s="498">
        <v>1.3232337309766473E-2</v>
      </c>
      <c r="D13" s="497">
        <v>0.8117900000000009</v>
      </c>
    </row>
    <row r="14" spans="1:4">
      <c r="A14" s="962" t="s">
        <v>1378</v>
      </c>
      <c r="B14" s="963">
        <v>1047100.75424</v>
      </c>
      <c r="C14" s="964">
        <v>0.77528887781556399</v>
      </c>
      <c r="D14" s="963">
        <v>457280.82840999996</v>
      </c>
    </row>
    <row r="15" spans="1:4">
      <c r="A15" s="496" t="s">
        <v>1422</v>
      </c>
      <c r="B15" s="497">
        <v>416347.97745999997</v>
      </c>
      <c r="C15" s="498">
        <v>19.674229831417435</v>
      </c>
      <c r="D15" s="497">
        <v>396209.47745999997</v>
      </c>
    </row>
    <row r="16" spans="1:4">
      <c r="A16" s="499" t="s">
        <v>1423</v>
      </c>
      <c r="B16" s="497">
        <v>44637.509210000004</v>
      </c>
      <c r="C16" s="498">
        <v>0.1425213909875056</v>
      </c>
      <c r="D16" s="497">
        <v>5568.2107599999981</v>
      </c>
    </row>
    <row r="17" spans="1:4" ht="22.5">
      <c r="A17" s="499" t="s">
        <v>1425</v>
      </c>
      <c r="B17" s="497">
        <v>0</v>
      </c>
      <c r="C17" s="498"/>
      <c r="D17" s="497">
        <v>0</v>
      </c>
    </row>
    <row r="18" spans="1:4">
      <c r="A18" s="496" t="s">
        <v>1426</v>
      </c>
      <c r="B18" s="497">
        <v>0</v>
      </c>
      <c r="C18" s="498"/>
      <c r="D18" s="497">
        <v>0</v>
      </c>
    </row>
    <row r="19" spans="1:4">
      <c r="A19" s="496" t="s">
        <v>1427</v>
      </c>
      <c r="B19" s="497">
        <v>859781.05807999999</v>
      </c>
      <c r="C19" s="498">
        <v>0.75106338475203649</v>
      </c>
      <c r="D19" s="497">
        <v>368775.95480000007</v>
      </c>
    </row>
    <row r="20" spans="1:4">
      <c r="A20" s="496" t="s">
        <v>1428</v>
      </c>
      <c r="B20" s="497">
        <v>15700.61346</v>
      </c>
      <c r="C20" s="498">
        <v>0.16993546406759719</v>
      </c>
      <c r="D20" s="497">
        <v>2280.5454800000002</v>
      </c>
    </row>
    <row r="21" spans="1:4">
      <c r="A21" s="496" t="s">
        <v>1429</v>
      </c>
      <c r="B21" s="497">
        <v>10154.50186</v>
      </c>
      <c r="C21" s="498">
        <v>9.8901921678593077</v>
      </c>
      <c r="D21" s="497">
        <v>9222.05717</v>
      </c>
    </row>
    <row r="22" spans="1:4">
      <c r="A22" s="496" t="s">
        <v>1430</v>
      </c>
      <c r="B22" s="497">
        <v>354.17851000000002</v>
      </c>
      <c r="C22" s="498"/>
      <c r="D22" s="497">
        <v>354.17851000000002</v>
      </c>
    </row>
    <row r="23" spans="1:4">
      <c r="A23" s="499" t="s">
        <v>1431</v>
      </c>
      <c r="B23" s="497">
        <v>567.43938000000003</v>
      </c>
      <c r="C23" s="498">
        <v>0.34347991984948778</v>
      </c>
      <c r="D23" s="497">
        <v>145.07402000000002</v>
      </c>
    </row>
    <row r="24" spans="1:4" ht="22.5">
      <c r="A24" s="499" t="s">
        <v>1432</v>
      </c>
      <c r="B24" s="497">
        <v>115905.45374</v>
      </c>
      <c r="C24" s="498">
        <v>1.5773579850194932</v>
      </c>
      <c r="D24" s="497">
        <v>70934.80766999998</v>
      </c>
    </row>
    <row r="25" spans="1:4">
      <c r="A25" s="962" t="s">
        <v>1379</v>
      </c>
      <c r="B25" s="963">
        <v>1047100.75424</v>
      </c>
      <c r="C25" s="964">
        <v>0.77528887781556399</v>
      </c>
      <c r="D25" s="963">
        <v>457280.82840999996</v>
      </c>
    </row>
    <row r="26" spans="1:4">
      <c r="A26" s="496" t="s">
        <v>1459</v>
      </c>
      <c r="B26" s="497">
        <v>416347.97745999997</v>
      </c>
      <c r="C26" s="498">
        <v>19.674229831417435</v>
      </c>
      <c r="D26" s="497">
        <v>396209.47745999997</v>
      </c>
    </row>
    <row r="27" spans="1:4">
      <c r="A27" s="34" t="s">
        <v>615</v>
      </c>
      <c r="B27" s="965"/>
      <c r="C27" s="965"/>
      <c r="D27" s="966"/>
    </row>
    <row r="28" spans="1:4">
      <c r="A28" s="967"/>
      <c r="B28" s="968"/>
      <c r="C28" s="968"/>
      <c r="D28" s="966"/>
    </row>
    <row r="29" spans="1:4">
      <c r="A29" s="152" t="s">
        <v>1447</v>
      </c>
      <c r="B29" s="968"/>
      <c r="C29" s="968"/>
      <c r="D29" s="966"/>
    </row>
    <row r="30" spans="1:4">
      <c r="A30" s="567" t="s">
        <v>1448</v>
      </c>
      <c r="B30" s="968"/>
      <c r="C30" s="968"/>
      <c r="D30" s="966"/>
    </row>
    <row r="31" spans="1:4">
      <c r="A31" s="967"/>
      <c r="B31" s="968"/>
      <c r="C31" s="968"/>
      <c r="D31" s="966"/>
    </row>
    <row r="32" spans="1:4">
      <c r="A32" s="969"/>
      <c r="B32" s="298"/>
      <c r="C32" s="298"/>
      <c r="D32" s="958" t="s">
        <v>376</v>
      </c>
    </row>
    <row r="33" spans="1:4" ht="40.5" customHeight="1">
      <c r="A33" s="1101" t="s">
        <v>366</v>
      </c>
      <c r="B33" s="959" t="s">
        <v>367</v>
      </c>
      <c r="C33" s="1103" t="s">
        <v>425</v>
      </c>
      <c r="D33" s="1103"/>
    </row>
    <row r="34" spans="1:4" ht="22.5">
      <c r="A34" s="1104"/>
      <c r="B34" s="960" t="s">
        <v>1547</v>
      </c>
      <c r="C34" s="961" t="s">
        <v>406</v>
      </c>
      <c r="D34" s="961" t="s">
        <v>407</v>
      </c>
    </row>
    <row r="35" spans="1:4" ht="45">
      <c r="A35" s="80" t="s">
        <v>1406</v>
      </c>
      <c r="B35" s="497">
        <v>279378.36091000005</v>
      </c>
      <c r="C35" s="498">
        <v>2.2188580366818837</v>
      </c>
      <c r="D35" s="497">
        <v>192584.11347000004</v>
      </c>
    </row>
    <row r="36" spans="1:4">
      <c r="A36" s="80" t="s">
        <v>1407</v>
      </c>
      <c r="B36" s="497">
        <v>88356.676209999991</v>
      </c>
      <c r="C36" s="498">
        <v>0.98166783846829198</v>
      </c>
      <c r="D36" s="497">
        <v>43769.649819999991</v>
      </c>
    </row>
    <row r="37" spans="1:4">
      <c r="A37" s="80" t="s">
        <v>1408</v>
      </c>
      <c r="B37" s="497">
        <v>0</v>
      </c>
      <c r="C37" s="498"/>
      <c r="D37" s="497">
        <v>0</v>
      </c>
    </row>
    <row r="38" spans="1:4">
      <c r="A38" s="80" t="s">
        <v>1409</v>
      </c>
      <c r="B38" s="497">
        <v>54.583880000000001</v>
      </c>
      <c r="C38" s="498">
        <v>0.44150983856924086</v>
      </c>
      <c r="D38" s="497">
        <v>16.718109999999999</v>
      </c>
    </row>
    <row r="39" spans="1:4" ht="22.5">
      <c r="A39" s="80" t="s">
        <v>1410</v>
      </c>
      <c r="B39" s="557">
        <v>-270164.33197000006</v>
      </c>
      <c r="C39" s="970">
        <v>1.8246213368842277</v>
      </c>
      <c r="D39" s="557">
        <v>-174518.11970000004</v>
      </c>
    </row>
    <row r="40" spans="1:4">
      <c r="A40" s="80" t="s">
        <v>1411</v>
      </c>
      <c r="B40" s="557">
        <v>-3794.8522400000002</v>
      </c>
      <c r="C40" s="970">
        <v>7.9484706017575402E-2</v>
      </c>
      <c r="D40" s="557">
        <v>-279.4228700000001</v>
      </c>
    </row>
    <row r="41" spans="1:4">
      <c r="A41" s="80" t="s">
        <v>1412</v>
      </c>
      <c r="B41" s="557">
        <v>-89322.918810000003</v>
      </c>
      <c r="C41" s="970">
        <v>2.9811522565990249</v>
      </c>
      <c r="D41" s="557">
        <v>-66886.47</v>
      </c>
    </row>
    <row r="42" spans="1:4">
      <c r="A42" s="80" t="s">
        <v>1413</v>
      </c>
      <c r="B42" s="557">
        <v>0</v>
      </c>
      <c r="C42" s="970">
        <v>-1</v>
      </c>
      <c r="D42" s="557">
        <v>7600.27099</v>
      </c>
    </row>
    <row r="43" spans="1:4" ht="22.5">
      <c r="A43" s="80" t="s">
        <v>1414</v>
      </c>
      <c r="B43" s="557">
        <v>4507.5179800000005</v>
      </c>
      <c r="C43" s="970">
        <v>1.0297020482225925</v>
      </c>
      <c r="D43" s="557">
        <v>2286.7398200000002</v>
      </c>
    </row>
    <row r="44" spans="1:4">
      <c r="A44" s="80" t="s">
        <v>1415</v>
      </c>
      <c r="B44" s="557">
        <v>-817.88531999999998</v>
      </c>
      <c r="C44" s="970">
        <v>1.3365969618437634</v>
      </c>
      <c r="D44" s="557">
        <v>-467.85262999999992</v>
      </c>
    </row>
    <row r="45" spans="1:4" ht="22.5">
      <c r="A45" s="80" t="s">
        <v>1416</v>
      </c>
      <c r="B45" s="557">
        <v>3689.6326600000002</v>
      </c>
      <c r="C45" s="970">
        <v>0.97227935022074385</v>
      </c>
      <c r="D45" s="557">
        <v>1818.8871900000001</v>
      </c>
    </row>
    <row r="46" spans="1:4">
      <c r="A46" s="80" t="s">
        <v>1417</v>
      </c>
      <c r="B46" s="557">
        <v>-344.63418000000001</v>
      </c>
      <c r="C46" s="970">
        <v>-0.70617091151177847</v>
      </c>
      <c r="D46" s="557">
        <v>828.27277000000004</v>
      </c>
    </row>
    <row r="47" spans="1:4" ht="21.75">
      <c r="A47" s="971" t="s">
        <v>1424</v>
      </c>
      <c r="B47" s="972">
        <v>3344.9984800000002</v>
      </c>
      <c r="C47" s="973">
        <v>3.7933703631034872</v>
      </c>
      <c r="D47" s="972">
        <v>2647.15996</v>
      </c>
    </row>
    <row r="48" spans="1:4">
      <c r="A48" s="34" t="s">
        <v>615</v>
      </c>
    </row>
    <row r="49" spans="1:5">
      <c r="A49" s="660" t="s">
        <v>93</v>
      </c>
    </row>
    <row r="50" spans="1:5">
      <c r="E50" s="62" t="s">
        <v>1434</v>
      </c>
    </row>
  </sheetData>
  <mergeCells count="4">
    <mergeCell ref="A5:A6"/>
    <mergeCell ref="C5:D5"/>
    <mergeCell ref="A33:A34"/>
    <mergeCell ref="C33:D33"/>
  </mergeCells>
  <hyperlinks>
    <hyperlink ref="A49" location="'2 Sadržaj'!A1" display="Sadržaj / Contents"/>
  </hyperlinks>
  <pageMargins left="0.7" right="0.7" top="0.75" bottom="0.75" header="0.3" footer="0.3"/>
  <pageSetup paperSize="9" scale="8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7"/>
  <sheetViews>
    <sheetView showGridLines="0" zoomScaleNormal="100" workbookViewId="0"/>
  </sheetViews>
  <sheetFormatPr defaultRowHeight="14.25"/>
  <cols>
    <col min="1" max="1" width="57.140625" style="957" customWidth="1"/>
    <col min="2" max="2" width="13.140625" style="957" customWidth="1"/>
    <col min="3" max="3" width="13.42578125" style="957" customWidth="1"/>
    <col min="4" max="4" width="12.85546875" style="957" customWidth="1"/>
    <col min="5" max="5" width="12.7109375" style="957" bestFit="1" customWidth="1"/>
    <col min="6" max="16384" width="9.140625" style="957"/>
  </cols>
  <sheetData>
    <row r="1" spans="1:5">
      <c r="A1" s="974" t="s">
        <v>1450</v>
      </c>
      <c r="B1" s="975"/>
      <c r="C1" s="975"/>
      <c r="D1" s="976"/>
      <c r="E1" s="763" t="s">
        <v>1514</v>
      </c>
    </row>
    <row r="2" spans="1:5">
      <c r="A2" s="567" t="s">
        <v>1451</v>
      </c>
      <c r="B2" s="976"/>
      <c r="C2" s="976"/>
      <c r="D2" s="976"/>
      <c r="E2" s="572" t="s">
        <v>1515</v>
      </c>
    </row>
    <row r="3" spans="1:5">
      <c r="A3" s="976"/>
      <c r="B3" s="976"/>
      <c r="C3" s="958" t="s">
        <v>376</v>
      </c>
      <c r="D3" s="976"/>
    </row>
    <row r="4" spans="1:5" ht="24">
      <c r="A4" s="959" t="s">
        <v>479</v>
      </c>
      <c r="B4" s="988" t="s">
        <v>1380</v>
      </c>
      <c r="C4" s="988" t="s">
        <v>1381</v>
      </c>
      <c r="D4" s="976"/>
    </row>
    <row r="5" spans="1:5">
      <c r="A5" s="1004" t="s">
        <v>1449</v>
      </c>
      <c r="B5" s="986">
        <v>35709.137040000001</v>
      </c>
      <c r="C5" s="987">
        <v>3.6348663921909045E-2</v>
      </c>
      <c r="D5" s="976"/>
    </row>
    <row r="6" spans="1:5">
      <c r="A6" s="80" t="s">
        <v>1382</v>
      </c>
      <c r="B6" s="986">
        <v>96338.49235</v>
      </c>
      <c r="C6" s="987">
        <v>9.8063850639991693E-2</v>
      </c>
      <c r="D6" s="976"/>
    </row>
    <row r="7" spans="1:5">
      <c r="A7" s="80" t="s">
        <v>1386</v>
      </c>
      <c r="B7" s="986">
        <v>700.77039000000002</v>
      </c>
      <c r="C7" s="987">
        <v>7.1332072136053861E-4</v>
      </c>
      <c r="D7" s="976"/>
    </row>
    <row r="8" spans="1:5">
      <c r="A8" s="80" t="s">
        <v>1383</v>
      </c>
      <c r="B8" s="986">
        <v>809090.50427000003</v>
      </c>
      <c r="C8" s="987">
        <v>0.82358077679600361</v>
      </c>
      <c r="D8" s="976"/>
    </row>
    <row r="9" spans="1:5">
      <c r="A9" s="80" t="s">
        <v>1384</v>
      </c>
      <c r="B9" s="986">
        <v>0</v>
      </c>
      <c r="C9" s="987">
        <v>0</v>
      </c>
      <c r="D9" s="976"/>
    </row>
    <row r="10" spans="1:5">
      <c r="A10" s="80" t="s">
        <v>1385</v>
      </c>
      <c r="B10" s="986">
        <v>3138.0898900000002</v>
      </c>
      <c r="C10" s="987">
        <v>3.1942909917027367E-3</v>
      </c>
      <c r="D10" s="976"/>
    </row>
    <row r="11" spans="1:5">
      <c r="A11" s="80" t="s">
        <v>1387</v>
      </c>
      <c r="B11" s="986"/>
      <c r="C11" s="987">
        <v>0</v>
      </c>
      <c r="D11" s="976"/>
    </row>
    <row r="12" spans="1:5">
      <c r="A12" s="985" t="s">
        <v>1392</v>
      </c>
      <c r="B12" s="986">
        <v>37366.618520000004</v>
      </c>
      <c r="C12" s="987">
        <v>3.803582979225259E-2</v>
      </c>
      <c r="D12" s="976"/>
    </row>
    <row r="13" spans="1:5">
      <c r="A13" s="80" t="s">
        <v>1388</v>
      </c>
      <c r="B13" s="986">
        <v>62.154000000000003</v>
      </c>
      <c r="C13" s="987">
        <v>6.3267136779912919E-5</v>
      </c>
      <c r="D13" s="976"/>
    </row>
    <row r="14" spans="1:5" ht="21.75">
      <c r="A14" s="1005" t="s">
        <v>1563</v>
      </c>
      <c r="B14" s="1006">
        <v>982405.76645999996</v>
      </c>
      <c r="C14" s="1007">
        <v>1.0000000000000002</v>
      </c>
      <c r="D14" s="976"/>
    </row>
    <row r="15" spans="1:5">
      <c r="A15" s="34" t="s">
        <v>615</v>
      </c>
      <c r="B15" s="976"/>
      <c r="C15" s="976"/>
      <c r="D15" s="976"/>
    </row>
    <row r="16" spans="1:5">
      <c r="A16" s="976"/>
      <c r="B16" s="976"/>
      <c r="C16" s="976"/>
      <c r="D16" s="976"/>
    </row>
    <row r="17" spans="1:5">
      <c r="A17" s="977" t="s">
        <v>1452</v>
      </c>
      <c r="B17" s="976"/>
      <c r="C17" s="976"/>
      <c r="E17" s="763" t="s">
        <v>1514</v>
      </c>
    </row>
    <row r="18" spans="1:5">
      <c r="A18" s="567" t="s">
        <v>1453</v>
      </c>
      <c r="B18" s="976"/>
      <c r="C18" s="976"/>
      <c r="E18" s="572" t="s">
        <v>1515</v>
      </c>
    </row>
    <row r="19" spans="1:5">
      <c r="A19" s="976"/>
      <c r="B19" s="958" t="s">
        <v>376</v>
      </c>
      <c r="C19" s="976"/>
      <c r="D19" s="976"/>
    </row>
    <row r="20" spans="1:5" ht="24">
      <c r="A20" s="991" t="s">
        <v>1397</v>
      </c>
      <c r="B20" s="992" t="s">
        <v>1398</v>
      </c>
      <c r="C20" s="976"/>
      <c r="D20" s="976"/>
    </row>
    <row r="21" spans="1:5">
      <c r="A21" s="978" t="s">
        <v>1389</v>
      </c>
      <c r="B21" s="979">
        <v>31898.146989999997</v>
      </c>
      <c r="C21" s="976"/>
      <c r="D21" s="976"/>
    </row>
    <row r="22" spans="1:5">
      <c r="A22" s="978" t="s">
        <v>1390</v>
      </c>
      <c r="B22" s="979">
        <v>54719.098100000003</v>
      </c>
      <c r="C22" s="976"/>
      <c r="D22" s="976"/>
    </row>
    <row r="23" spans="1:5" ht="21.75">
      <c r="A23" s="989" t="s">
        <v>1456</v>
      </c>
      <c r="B23" s="981">
        <v>22820.951109999998</v>
      </c>
      <c r="C23" s="976"/>
      <c r="D23" s="976"/>
    </row>
    <row r="24" spans="1:5">
      <c r="A24" s="978" t="s">
        <v>1391</v>
      </c>
      <c r="B24" s="979">
        <v>10632.71566</v>
      </c>
      <c r="C24" s="976"/>
      <c r="D24" s="976"/>
    </row>
    <row r="25" spans="1:5">
      <c r="A25" s="978" t="s">
        <v>1401</v>
      </c>
      <c r="B25" s="979">
        <v>54719.098100000003</v>
      </c>
      <c r="C25" s="976"/>
      <c r="D25" s="976"/>
    </row>
    <row r="26" spans="1:5" ht="32.25">
      <c r="A26" s="989" t="s">
        <v>1393</v>
      </c>
      <c r="B26" s="981">
        <v>44086.382440000001</v>
      </c>
      <c r="C26" s="976"/>
      <c r="D26" s="976"/>
    </row>
    <row r="27" spans="1:5" ht="22.5">
      <c r="A27" s="990" t="s">
        <v>1394</v>
      </c>
      <c r="B27" s="979">
        <v>23100</v>
      </c>
      <c r="C27" s="976"/>
      <c r="D27" s="976"/>
    </row>
    <row r="28" spans="1:5">
      <c r="A28" s="978" t="s">
        <v>1401</v>
      </c>
      <c r="B28" s="979">
        <v>54719.098100000003</v>
      </c>
      <c r="C28" s="976"/>
      <c r="D28" s="976"/>
    </row>
    <row r="29" spans="1:5" ht="32.25">
      <c r="A29" s="989" t="s">
        <v>1395</v>
      </c>
      <c r="B29" s="981">
        <v>31619.098100000003</v>
      </c>
      <c r="C29" s="976"/>
      <c r="D29" s="976"/>
    </row>
    <row r="30" spans="1:5">
      <c r="A30" s="34" t="s">
        <v>615</v>
      </c>
      <c r="B30" s="976"/>
      <c r="C30" s="976"/>
      <c r="D30" s="976"/>
    </row>
    <row r="31" spans="1:5">
      <c r="A31" s="57" t="s">
        <v>1460</v>
      </c>
      <c r="B31" s="976"/>
      <c r="C31" s="976"/>
      <c r="D31" s="976"/>
    </row>
    <row r="33" spans="1:5">
      <c r="A33" s="977" t="s">
        <v>1454</v>
      </c>
      <c r="B33" s="976"/>
      <c r="C33" s="976"/>
      <c r="D33" s="976"/>
    </row>
    <row r="34" spans="1:5">
      <c r="A34" s="567" t="s">
        <v>1455</v>
      </c>
      <c r="B34" s="976"/>
      <c r="C34" s="976"/>
      <c r="D34" s="976"/>
    </row>
    <row r="35" spans="1:5">
      <c r="A35" s="976"/>
      <c r="C35" s="976"/>
      <c r="D35" s="958" t="s">
        <v>376</v>
      </c>
    </row>
    <row r="36" spans="1:5" ht="78.75" customHeight="1">
      <c r="A36" s="1001" t="s">
        <v>1399</v>
      </c>
      <c r="B36" s="1001" t="s">
        <v>1374</v>
      </c>
      <c r="C36" s="1103" t="s">
        <v>405</v>
      </c>
      <c r="D36" s="1103"/>
    </row>
    <row r="37" spans="1:5" ht="22.5">
      <c r="A37" s="1002"/>
      <c r="B37" s="960">
        <v>44012</v>
      </c>
      <c r="C37" s="1003" t="s">
        <v>406</v>
      </c>
      <c r="D37" s="1003" t="s">
        <v>407</v>
      </c>
    </row>
    <row r="38" spans="1:5">
      <c r="A38" s="978" t="s">
        <v>1400</v>
      </c>
      <c r="B38" s="979">
        <v>6465.9756600000001</v>
      </c>
      <c r="C38" s="982">
        <v>1.3800546882382194</v>
      </c>
      <c r="D38" s="979">
        <v>3749.2415899999996</v>
      </c>
    </row>
    <row r="39" spans="1:5">
      <c r="A39" s="978" t="s">
        <v>1402</v>
      </c>
      <c r="B39" s="979">
        <v>2196.8424100000002</v>
      </c>
      <c r="C39" s="982">
        <v>0.79906675377602476</v>
      </c>
      <c r="D39" s="979">
        <v>975.74130000000036</v>
      </c>
    </row>
    <row r="40" spans="1:5">
      <c r="A40" s="978" t="s">
        <v>1403</v>
      </c>
      <c r="B40" s="979">
        <v>507433.95079000003</v>
      </c>
      <c r="C40" s="982">
        <v>2.2039990737695523</v>
      </c>
      <c r="D40" s="979">
        <v>349058.76431000006</v>
      </c>
    </row>
    <row r="41" spans="1:5">
      <c r="A41" s="978" t="s">
        <v>1404</v>
      </c>
      <c r="B41" s="979">
        <v>191154.76805000001</v>
      </c>
      <c r="C41" s="982">
        <v>-0.16053186295888047</v>
      </c>
      <c r="D41" s="979">
        <v>-36554.610799999995</v>
      </c>
    </row>
    <row r="42" spans="1:5">
      <c r="A42" s="978" t="s">
        <v>1405</v>
      </c>
      <c r="B42" s="979">
        <v>90202.137789999993</v>
      </c>
      <c r="C42" s="982">
        <v>1.771691905970733</v>
      </c>
      <c r="D42" s="979">
        <v>57658.066929999994</v>
      </c>
    </row>
    <row r="43" spans="1:5">
      <c r="A43" s="980" t="s">
        <v>1433</v>
      </c>
      <c r="B43" s="983">
        <v>797453.67470000009</v>
      </c>
      <c r="C43" s="984">
        <v>0.88716741324644321</v>
      </c>
      <c r="D43" s="983">
        <v>374887.20333000011</v>
      </c>
    </row>
    <row r="44" spans="1:5">
      <c r="A44" s="34" t="s">
        <v>615</v>
      </c>
    </row>
    <row r="45" spans="1:5">
      <c r="E45" s="957" t="s">
        <v>1396</v>
      </c>
    </row>
    <row r="47" spans="1:5">
      <c r="A47" s="660" t="s">
        <v>93</v>
      </c>
    </row>
    <row r="57" spans="5:5">
      <c r="E57" s="62" t="s">
        <v>1435</v>
      </c>
    </row>
  </sheetData>
  <mergeCells count="1">
    <mergeCell ref="C36:D36"/>
  </mergeCells>
  <hyperlinks>
    <hyperlink ref="A47" location="'2 Sadržaj'!A1" display="Sadržaj / Contents"/>
  </hyperlink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19"/>
  <sheetViews>
    <sheetView showGridLines="0" zoomScaleNormal="100" workbookViewId="0"/>
  </sheetViews>
  <sheetFormatPr defaultRowHeight="15"/>
  <cols>
    <col min="1" max="1" width="29.140625" customWidth="1"/>
    <col min="2" max="3" width="12.140625" customWidth="1"/>
    <col min="4" max="6" width="11.42578125" customWidth="1"/>
    <col min="7" max="7" width="11.5703125" customWidth="1"/>
    <col min="8" max="8" width="11.85546875" customWidth="1"/>
    <col min="9" max="11" width="11.42578125" customWidth="1"/>
    <col min="12" max="13" width="11" bestFit="1" customWidth="1"/>
    <col min="14" max="16" width="11.42578125" customWidth="1"/>
  </cols>
  <sheetData>
    <row r="1" spans="1:16" ht="18">
      <c r="A1" s="643" t="s">
        <v>102</v>
      </c>
      <c r="B1" s="589"/>
      <c r="C1" s="589"/>
      <c r="D1" s="205"/>
      <c r="E1" s="205"/>
      <c r="F1" s="205"/>
      <c r="G1" s="205"/>
      <c r="H1" s="205"/>
      <c r="I1" s="205"/>
      <c r="J1" s="205"/>
      <c r="K1" s="205"/>
      <c r="L1" s="205"/>
      <c r="M1" s="205"/>
      <c r="N1" s="205"/>
      <c r="O1" s="205"/>
      <c r="P1" s="205"/>
    </row>
    <row r="2" spans="1:16" ht="18">
      <c r="A2" s="644" t="s">
        <v>103</v>
      </c>
      <c r="B2" s="589"/>
      <c r="C2" s="589"/>
      <c r="D2" s="205"/>
      <c r="E2" s="205"/>
      <c r="F2" s="205"/>
      <c r="G2" s="205"/>
      <c r="H2" s="205"/>
      <c r="I2" s="205"/>
      <c r="J2" s="205"/>
      <c r="K2" s="205"/>
      <c r="L2" s="205"/>
      <c r="M2" s="205"/>
      <c r="N2" s="205"/>
      <c r="O2" s="205"/>
      <c r="P2" s="205"/>
    </row>
    <row r="3" spans="1:16" s="273" customFormat="1" ht="18">
      <c r="A3" s="590"/>
      <c r="B3" s="589"/>
      <c r="C3" s="589"/>
      <c r="D3" s="205"/>
      <c r="E3" s="205"/>
      <c r="F3" s="205"/>
      <c r="G3" s="205"/>
      <c r="H3" s="205"/>
      <c r="I3" s="205"/>
      <c r="J3" s="205"/>
      <c r="K3" s="205"/>
      <c r="L3" s="205"/>
      <c r="M3" s="205"/>
      <c r="N3" s="205"/>
      <c r="O3" s="205"/>
      <c r="P3" s="205"/>
    </row>
    <row r="4" spans="1:16" ht="12.6" customHeight="1">
      <c r="A4" s="152" t="s">
        <v>1482</v>
      </c>
    </row>
    <row r="5" spans="1:16" ht="12.75" customHeight="1">
      <c r="A5" s="567" t="s">
        <v>1483</v>
      </c>
      <c r="H5" s="53"/>
      <c r="J5" s="53"/>
    </row>
    <row r="6" spans="1:16" ht="12.75" customHeight="1">
      <c r="L6" s="1105" t="s">
        <v>602</v>
      </c>
      <c r="M6" s="1106"/>
      <c r="N6" s="1106"/>
      <c r="O6" s="1106"/>
      <c r="P6" s="1106"/>
    </row>
    <row r="7" spans="1:16" ht="24" customHeight="1">
      <c r="A7" s="1107" t="s">
        <v>603</v>
      </c>
      <c r="B7" s="1108" t="s">
        <v>599</v>
      </c>
      <c r="C7" s="1108"/>
      <c r="D7" s="1108"/>
      <c r="E7" s="1108"/>
      <c r="F7" s="1108"/>
      <c r="G7" s="1108" t="s">
        <v>600</v>
      </c>
      <c r="H7" s="1108"/>
      <c r="I7" s="1108"/>
      <c r="J7" s="1108"/>
      <c r="K7" s="1108"/>
      <c r="L7" s="1108" t="s">
        <v>601</v>
      </c>
      <c r="M7" s="1108"/>
      <c r="N7" s="1108"/>
      <c r="O7" s="1108"/>
      <c r="P7" s="1108"/>
    </row>
    <row r="8" spans="1:16" ht="48" customHeight="1">
      <c r="A8" s="1107"/>
      <c r="B8" s="1107" t="s">
        <v>604</v>
      </c>
      <c r="C8" s="1107"/>
      <c r="D8" s="1107"/>
      <c r="E8" s="1107" t="s">
        <v>605</v>
      </c>
      <c r="F8" s="1107"/>
      <c r="G8" s="1107" t="s">
        <v>604</v>
      </c>
      <c r="H8" s="1107"/>
      <c r="I8" s="1107"/>
      <c r="J8" s="1107" t="s">
        <v>606</v>
      </c>
      <c r="K8" s="1107"/>
      <c r="L8" s="1107" t="s">
        <v>607</v>
      </c>
      <c r="M8" s="1107"/>
      <c r="N8" s="1107"/>
      <c r="O8" s="1107" t="s">
        <v>606</v>
      </c>
      <c r="P8" s="1107"/>
    </row>
    <row r="9" spans="1:16" ht="24">
      <c r="A9" s="1107"/>
      <c r="B9" s="920" t="s">
        <v>1484</v>
      </c>
      <c r="C9" s="920" t="s">
        <v>1485</v>
      </c>
      <c r="D9" s="411" t="s">
        <v>608</v>
      </c>
      <c r="E9" s="920" t="s">
        <v>1484</v>
      </c>
      <c r="F9" s="920" t="s">
        <v>1485</v>
      </c>
      <c r="G9" s="920" t="s">
        <v>1484</v>
      </c>
      <c r="H9" s="920" t="s">
        <v>1485</v>
      </c>
      <c r="I9" s="411" t="s">
        <v>608</v>
      </c>
      <c r="J9" s="920" t="s">
        <v>1484</v>
      </c>
      <c r="K9" s="920" t="s">
        <v>1485</v>
      </c>
      <c r="L9" s="920" t="s">
        <v>1484</v>
      </c>
      <c r="M9" s="920" t="s">
        <v>1485</v>
      </c>
      <c r="N9" s="411" t="s">
        <v>608</v>
      </c>
      <c r="O9" s="920" t="s">
        <v>1484</v>
      </c>
      <c r="P9" s="920" t="s">
        <v>1485</v>
      </c>
    </row>
    <row r="10" spans="1:16">
      <c r="A10" s="84" t="s">
        <v>1521</v>
      </c>
      <c r="B10" s="85">
        <v>435055.10647000006</v>
      </c>
      <c r="C10" s="85">
        <v>565346.10710000002</v>
      </c>
      <c r="D10" s="86">
        <v>129.94816028874365</v>
      </c>
      <c r="E10" s="87">
        <v>9.1042339449381213E-2</v>
      </c>
      <c r="F10" s="88">
        <v>0.11394816884378804</v>
      </c>
      <c r="G10" s="85">
        <v>0</v>
      </c>
      <c r="H10" s="85">
        <v>0</v>
      </c>
      <c r="I10" s="86" t="s">
        <v>158</v>
      </c>
      <c r="J10" s="87">
        <v>0</v>
      </c>
      <c r="K10" s="88">
        <v>0</v>
      </c>
      <c r="L10" s="85">
        <v>435055.10647000006</v>
      </c>
      <c r="M10" s="85">
        <v>565346.10710000002</v>
      </c>
      <c r="N10" s="89">
        <v>129.94816028874365</v>
      </c>
      <c r="O10" s="90">
        <v>6.4944387095177886E-2</v>
      </c>
      <c r="P10" s="88">
        <v>8.5928494373855732E-2</v>
      </c>
    </row>
    <row r="11" spans="1:16">
      <c r="A11" s="84" t="s">
        <v>1522</v>
      </c>
      <c r="B11" s="85">
        <v>47598.957860000002</v>
      </c>
      <c r="C11" s="85">
        <v>47406.8505</v>
      </c>
      <c r="D11" s="86">
        <v>99.596404273040946</v>
      </c>
      <c r="E11" s="87">
        <v>9.9608541871597078E-3</v>
      </c>
      <c r="F11" s="88">
        <v>9.555073851725859E-3</v>
      </c>
      <c r="G11" s="85">
        <v>190170.29738999999</v>
      </c>
      <c r="H11" s="85">
        <v>185869.59437999999</v>
      </c>
      <c r="I11" s="86">
        <v>97.738499087909531</v>
      </c>
      <c r="J11" s="87">
        <v>9.903233354648501E-2</v>
      </c>
      <c r="K11" s="88">
        <v>0.11488819661384564</v>
      </c>
      <c r="L11" s="85">
        <v>237769.25524999999</v>
      </c>
      <c r="M11" s="85">
        <v>233276.44488</v>
      </c>
      <c r="N11" s="89">
        <v>98.11043258503878</v>
      </c>
      <c r="O11" s="90">
        <v>3.549384508454901E-2</v>
      </c>
      <c r="P11" s="88">
        <v>3.5456322117874806E-2</v>
      </c>
    </row>
    <row r="12" spans="1:16">
      <c r="A12" s="84" t="s">
        <v>1523</v>
      </c>
      <c r="B12" s="85">
        <v>526115.18625999999</v>
      </c>
      <c r="C12" s="85">
        <v>513626.36255000002</v>
      </c>
      <c r="D12" s="86">
        <v>97.626218737615361</v>
      </c>
      <c r="E12" s="87">
        <v>0.11009813852227542</v>
      </c>
      <c r="F12" s="88">
        <v>0.10352381089645622</v>
      </c>
      <c r="G12" s="85">
        <v>371203.06439999997</v>
      </c>
      <c r="H12" s="85">
        <v>226561.90521999999</v>
      </c>
      <c r="I12" s="86">
        <v>61.03449215490906</v>
      </c>
      <c r="J12" s="87">
        <v>0.19330624283427772</v>
      </c>
      <c r="K12" s="88">
        <v>0.14004059566034988</v>
      </c>
      <c r="L12" s="85">
        <v>897318.25066000002</v>
      </c>
      <c r="M12" s="85">
        <v>740188.26777000003</v>
      </c>
      <c r="N12" s="89">
        <v>82.488934915295999</v>
      </c>
      <c r="O12" s="90">
        <v>0.1339503500861664</v>
      </c>
      <c r="P12" s="88">
        <v>0.11250323050587159</v>
      </c>
    </row>
    <row r="13" spans="1:16">
      <c r="A13" s="84" t="s">
        <v>1524</v>
      </c>
      <c r="B13" s="85">
        <v>1524683.05898</v>
      </c>
      <c r="C13" s="85">
        <v>1553526.5978699999</v>
      </c>
      <c r="D13" s="86">
        <v>101.89177276681332</v>
      </c>
      <c r="E13" s="87">
        <v>0.3190646668526117</v>
      </c>
      <c r="F13" s="88">
        <v>0.31312059790321378</v>
      </c>
      <c r="G13" s="85">
        <v>374349.69037000003</v>
      </c>
      <c r="H13" s="85">
        <v>278851.65651999996</v>
      </c>
      <c r="I13" s="86">
        <v>74.489618582130618</v>
      </c>
      <c r="J13" s="88">
        <v>0.19494486735600319</v>
      </c>
      <c r="K13" s="88">
        <v>0.17236150994588675</v>
      </c>
      <c r="L13" s="85">
        <v>1899032.7493499999</v>
      </c>
      <c r="M13" s="85">
        <v>1832378.2543900001</v>
      </c>
      <c r="N13" s="89">
        <v>96.490081859682817</v>
      </c>
      <c r="O13" s="90">
        <v>0.28348481869551589</v>
      </c>
      <c r="P13" s="88">
        <v>0.27850816083407803</v>
      </c>
    </row>
    <row r="14" spans="1:16">
      <c r="A14" s="84" t="s">
        <v>1525</v>
      </c>
      <c r="B14" s="85">
        <v>43351.606520000001</v>
      </c>
      <c r="C14" s="85">
        <v>0</v>
      </c>
      <c r="D14" s="86" t="s">
        <v>158</v>
      </c>
      <c r="E14" s="87">
        <v>9.0720270093922195E-3</v>
      </c>
      <c r="F14" s="88">
        <v>0</v>
      </c>
      <c r="G14" s="85">
        <v>0</v>
      </c>
      <c r="H14" s="85">
        <v>0</v>
      </c>
      <c r="I14" s="86" t="s">
        <v>158</v>
      </c>
      <c r="J14" s="87">
        <v>0</v>
      </c>
      <c r="K14" s="88">
        <v>0</v>
      </c>
      <c r="L14" s="85">
        <v>43351.606520000001</v>
      </c>
      <c r="M14" s="85">
        <v>0</v>
      </c>
      <c r="N14" s="89" t="s">
        <v>158</v>
      </c>
      <c r="O14" s="90">
        <v>6.4714641275607264E-3</v>
      </c>
      <c r="P14" s="88">
        <v>0</v>
      </c>
    </row>
    <row r="15" spans="1:16">
      <c r="A15" s="84" t="s">
        <v>1526</v>
      </c>
      <c r="B15" s="85">
        <v>0</v>
      </c>
      <c r="C15" s="85">
        <v>0</v>
      </c>
      <c r="D15" s="86" t="s">
        <v>158</v>
      </c>
      <c r="E15" s="87">
        <v>0</v>
      </c>
      <c r="F15" s="88">
        <v>0</v>
      </c>
      <c r="G15" s="85">
        <v>430.22184999999996</v>
      </c>
      <c r="H15" s="85">
        <v>0</v>
      </c>
      <c r="I15" s="86" t="s">
        <v>158</v>
      </c>
      <c r="J15" s="87">
        <v>2.2404063270096272E-4</v>
      </c>
      <c r="K15" s="88">
        <v>0</v>
      </c>
      <c r="L15" s="85">
        <v>430.22184999999996</v>
      </c>
      <c r="M15" s="85">
        <v>0</v>
      </c>
      <c r="N15" s="89" t="s">
        <v>158</v>
      </c>
      <c r="O15" s="90">
        <v>6.4222885670531119E-5</v>
      </c>
      <c r="P15" s="88">
        <v>0</v>
      </c>
    </row>
    <row r="16" spans="1:16">
      <c r="A16" s="84" t="s">
        <v>1527</v>
      </c>
      <c r="B16" s="85">
        <v>726857.45659000007</v>
      </c>
      <c r="C16" s="85">
        <v>766941.79700999998</v>
      </c>
      <c r="D16" s="86">
        <v>105.51474571204824</v>
      </c>
      <c r="E16" s="87">
        <v>0.15210671547132812</v>
      </c>
      <c r="F16" s="88">
        <v>0.1545807290110085</v>
      </c>
      <c r="G16" s="85">
        <v>0</v>
      </c>
      <c r="H16" s="85">
        <v>0</v>
      </c>
      <c r="I16" s="86" t="s">
        <v>158</v>
      </c>
      <c r="J16" s="87">
        <v>0</v>
      </c>
      <c r="K16" s="88">
        <v>0</v>
      </c>
      <c r="L16" s="85">
        <v>726857.45659000007</v>
      </c>
      <c r="M16" s="85">
        <v>766941.79700999998</v>
      </c>
      <c r="N16" s="89">
        <v>105.51474571204824</v>
      </c>
      <c r="O16" s="90">
        <v>0.10850421319454745</v>
      </c>
      <c r="P16" s="88">
        <v>0.11656957227051647</v>
      </c>
    </row>
    <row r="17" spans="1:16">
      <c r="A17" s="84" t="s">
        <v>1528</v>
      </c>
      <c r="B17" s="85">
        <v>343016.62872000004</v>
      </c>
      <c r="C17" s="85">
        <v>365849.23749999999</v>
      </c>
      <c r="D17" s="86">
        <v>106.65641454911446</v>
      </c>
      <c r="E17" s="87">
        <v>7.1781794729634002E-2</v>
      </c>
      <c r="F17" s="88">
        <v>7.373863578872622E-2</v>
      </c>
      <c r="G17" s="85">
        <v>154375.85661000002</v>
      </c>
      <c r="H17" s="85">
        <v>120624.55439</v>
      </c>
      <c r="I17" s="86">
        <v>78.136929594330297</v>
      </c>
      <c r="J17" s="87">
        <v>8.0392161831523673E-2</v>
      </c>
      <c r="K17" s="88">
        <v>7.4559465024081562E-2</v>
      </c>
      <c r="L17" s="85">
        <v>497392.48533</v>
      </c>
      <c r="M17" s="85">
        <v>486473.79188999999</v>
      </c>
      <c r="N17" s="89">
        <v>97.804813349209354</v>
      </c>
      <c r="O17" s="90">
        <v>7.4250019423071884E-2</v>
      </c>
      <c r="P17" s="88">
        <v>7.3940476399272495E-2</v>
      </c>
    </row>
    <row r="18" spans="1:16">
      <c r="A18" s="84" t="s">
        <v>1529</v>
      </c>
      <c r="B18" s="85">
        <v>90458.836249999993</v>
      </c>
      <c r="C18" s="85">
        <v>101521.75643000001</v>
      </c>
      <c r="D18" s="86">
        <v>112.22978388692239</v>
      </c>
      <c r="E18" s="87">
        <v>1.8929979107454489E-2</v>
      </c>
      <c r="F18" s="88">
        <v>2.0462187848686017E-2</v>
      </c>
      <c r="G18" s="85">
        <v>158985.11288</v>
      </c>
      <c r="H18" s="85">
        <v>142128.34612</v>
      </c>
      <c r="I18" s="86">
        <v>89.397267168830282</v>
      </c>
      <c r="J18" s="87">
        <v>8.2792459935889309E-2</v>
      </c>
      <c r="K18" s="88">
        <v>8.785121325466394E-2</v>
      </c>
      <c r="L18" s="85">
        <v>249443.94912999999</v>
      </c>
      <c r="M18" s="85">
        <v>243650.10255000001</v>
      </c>
      <c r="N18" s="89">
        <v>97.677295199900612</v>
      </c>
      <c r="O18" s="90">
        <v>3.7236626234073818E-2</v>
      </c>
      <c r="P18" s="88">
        <v>3.7033042596778233E-2</v>
      </c>
    </row>
    <row r="19" spans="1:16">
      <c r="A19" s="84" t="s">
        <v>1530</v>
      </c>
      <c r="B19" s="85">
        <v>159544.50459</v>
      </c>
      <c r="C19" s="85">
        <v>150630.88668</v>
      </c>
      <c r="D19" s="86">
        <v>94.413083714223589</v>
      </c>
      <c r="E19" s="87">
        <v>3.3387276067216455E-2</v>
      </c>
      <c r="F19" s="88">
        <v>3.0360364196274733E-2</v>
      </c>
      <c r="G19" s="85">
        <v>0</v>
      </c>
      <c r="H19" s="85">
        <v>0</v>
      </c>
      <c r="I19" s="86" t="s">
        <v>158</v>
      </c>
      <c r="J19" s="87">
        <v>0</v>
      </c>
      <c r="K19" s="88">
        <v>0</v>
      </c>
      <c r="L19" s="85">
        <v>159544.50459</v>
      </c>
      <c r="M19" s="85">
        <v>150630.88668</v>
      </c>
      <c r="N19" s="89">
        <v>94.413083714223589</v>
      </c>
      <c r="O19" s="90">
        <v>2.3816569236651038E-2</v>
      </c>
      <c r="P19" s="88">
        <v>2.2894798665911393E-2</v>
      </c>
    </row>
    <row r="20" spans="1:16">
      <c r="A20" s="84" t="s">
        <v>1531</v>
      </c>
      <c r="B20" s="85">
        <v>6212.1006799999996</v>
      </c>
      <c r="C20" s="85">
        <v>7277.1445199999998</v>
      </c>
      <c r="D20" s="86">
        <v>117.14466482214195</v>
      </c>
      <c r="E20" s="87">
        <v>1.2999828536463605E-3</v>
      </c>
      <c r="F20" s="88">
        <v>1.4667427298989653E-3</v>
      </c>
      <c r="G20" s="85">
        <v>0</v>
      </c>
      <c r="H20" s="85">
        <v>0</v>
      </c>
      <c r="I20" s="86" t="s">
        <v>158</v>
      </c>
      <c r="J20" s="87">
        <v>0</v>
      </c>
      <c r="K20" s="88">
        <v>0</v>
      </c>
      <c r="L20" s="85">
        <v>6212.1006799999996</v>
      </c>
      <c r="M20" s="85">
        <v>7277.1445199999998</v>
      </c>
      <c r="N20" s="89">
        <v>117.14466482214195</v>
      </c>
      <c r="O20" s="90">
        <v>9.2733326246788393E-4</v>
      </c>
      <c r="P20" s="88">
        <v>1.1060730127817927E-3</v>
      </c>
    </row>
    <row r="21" spans="1:16">
      <c r="A21" s="84" t="s">
        <v>1532</v>
      </c>
      <c r="B21" s="85">
        <v>43352.691319999998</v>
      </c>
      <c r="C21" s="85">
        <v>0</v>
      </c>
      <c r="D21" s="86" t="s">
        <v>158</v>
      </c>
      <c r="E21" s="87">
        <v>9.0722540213922283E-3</v>
      </c>
      <c r="F21" s="88">
        <v>0</v>
      </c>
      <c r="G21" s="85">
        <v>0</v>
      </c>
      <c r="H21" s="85">
        <v>0</v>
      </c>
      <c r="I21" s="86" t="s">
        <v>158</v>
      </c>
      <c r="J21" s="86">
        <v>0</v>
      </c>
      <c r="K21" s="88">
        <v>0</v>
      </c>
      <c r="L21" s="85">
        <v>43352.691319999998</v>
      </c>
      <c r="M21" s="85">
        <v>0</v>
      </c>
      <c r="N21" s="89" t="s">
        <v>158</v>
      </c>
      <c r="O21" s="90">
        <v>6.4716260649108981E-3</v>
      </c>
      <c r="P21" s="88">
        <v>0</v>
      </c>
    </row>
    <row r="22" spans="1:16">
      <c r="A22" s="84" t="s">
        <v>1533</v>
      </c>
      <c r="B22" s="85">
        <v>17584.264879999999</v>
      </c>
      <c r="C22" s="85">
        <v>18724.396190000003</v>
      </c>
      <c r="D22" s="86">
        <v>106.4838156032145</v>
      </c>
      <c r="E22" s="87">
        <v>3.6797927167490588E-3</v>
      </c>
      <c r="F22" s="88">
        <v>3.773990183642854E-3</v>
      </c>
      <c r="G22" s="85">
        <v>142556.59019999998</v>
      </c>
      <c r="H22" s="85">
        <v>120109.01583</v>
      </c>
      <c r="I22" s="86">
        <v>84.253569520351803</v>
      </c>
      <c r="J22" s="86">
        <v>7.4237207301534908E-2</v>
      </c>
      <c r="K22" s="88">
        <v>7.424080453719091E-2</v>
      </c>
      <c r="L22" s="85">
        <v>160140.85508000001</v>
      </c>
      <c r="M22" s="85">
        <v>138833.41202000002</v>
      </c>
      <c r="N22" s="89">
        <v>86.694561453817869</v>
      </c>
      <c r="O22" s="90">
        <v>2.3905591561618578E-2</v>
      </c>
      <c r="P22" s="88">
        <v>2.1101668365346327E-2</v>
      </c>
    </row>
    <row r="23" spans="1:16">
      <c r="A23" s="84" t="s">
        <v>1534</v>
      </c>
      <c r="B23" s="85">
        <v>0</v>
      </c>
      <c r="C23" s="85">
        <v>0</v>
      </c>
      <c r="D23" s="86" t="s">
        <v>158</v>
      </c>
      <c r="E23" s="87">
        <v>0</v>
      </c>
      <c r="F23" s="88">
        <v>0</v>
      </c>
      <c r="G23" s="85">
        <v>24969.866739999998</v>
      </c>
      <c r="H23" s="85">
        <v>19485.291699999998</v>
      </c>
      <c r="I23" s="86">
        <v>78.035225028998283</v>
      </c>
      <c r="J23" s="86">
        <v>1.3003209257940584E-2</v>
      </c>
      <c r="K23" s="88">
        <v>1.2044089467000075E-2</v>
      </c>
      <c r="L23" s="85">
        <v>24969.866739999998</v>
      </c>
      <c r="M23" s="85">
        <v>19485.291699999998</v>
      </c>
      <c r="N23" s="89">
        <v>78.035225028998283</v>
      </c>
      <c r="O23" s="90">
        <v>3.727465020317814E-3</v>
      </c>
      <c r="P23" s="88">
        <v>2.9616225480088524E-3</v>
      </c>
    </row>
    <row r="24" spans="1:16" s="273" customFormat="1">
      <c r="A24" s="84" t="s">
        <v>1535</v>
      </c>
      <c r="B24" s="85">
        <v>294672.71847000002</v>
      </c>
      <c r="C24" s="85">
        <v>328065.81319000002</v>
      </c>
      <c r="D24" s="86">
        <v>111.3322654684097</v>
      </c>
      <c r="E24" s="87">
        <v>6.1665047168611126E-2</v>
      </c>
      <c r="F24" s="88">
        <v>6.6123208780911311E-2</v>
      </c>
      <c r="G24" s="85">
        <v>34825.604289999996</v>
      </c>
      <c r="H24" s="85">
        <v>34557.020170000003</v>
      </c>
      <c r="I24" s="86">
        <v>99.228773985475058</v>
      </c>
      <c r="J24" s="86">
        <v>1.8135644248019854E-2</v>
      </c>
      <c r="K24" s="88">
        <v>2.1360103253697055E-2</v>
      </c>
      <c r="L24" s="85">
        <v>329498.32276000001</v>
      </c>
      <c r="M24" s="85">
        <v>362622.83335999999</v>
      </c>
      <c r="N24" s="89">
        <v>110.05301341825864</v>
      </c>
      <c r="O24" s="90">
        <v>4.9187025510785291E-2</v>
      </c>
      <c r="P24" s="88">
        <v>5.5116031940226629E-2</v>
      </c>
    </row>
    <row r="25" spans="1:16">
      <c r="A25" s="84" t="s">
        <v>1536</v>
      </c>
      <c r="B25" s="85">
        <v>271183.47224000003</v>
      </c>
      <c r="C25" s="85">
        <v>246136.90753999999</v>
      </c>
      <c r="D25" s="86">
        <v>90.763978168317877</v>
      </c>
      <c r="E25" s="87">
        <v>5.6749541300783267E-2</v>
      </c>
      <c r="F25" s="88">
        <v>4.9610052226104311E-2</v>
      </c>
      <c r="G25" s="85">
        <v>112479.76481000001</v>
      </c>
      <c r="H25" s="85">
        <v>104271.79365000001</v>
      </c>
      <c r="I25" s="86">
        <v>92.702713084558056</v>
      </c>
      <c r="J25" s="86">
        <v>5.857451841204226E-2</v>
      </c>
      <c r="K25" s="88">
        <v>6.4451630026414769E-2</v>
      </c>
      <c r="L25" s="85">
        <v>383663.23705</v>
      </c>
      <c r="M25" s="85">
        <v>350408.70118999999</v>
      </c>
      <c r="N25" s="89">
        <v>91.332363216320829</v>
      </c>
      <c r="O25" s="90">
        <v>5.7272684334949586E-2</v>
      </c>
      <c r="P25" s="88">
        <v>5.3259572730071092E-2</v>
      </c>
    </row>
    <row r="26" spans="1:16" ht="24">
      <c r="A26" s="84" t="s">
        <v>1537</v>
      </c>
      <c r="B26" s="85">
        <v>248915.42216999998</v>
      </c>
      <c r="C26" s="85">
        <v>296378.28207999998</v>
      </c>
      <c r="D26" s="86">
        <v>119.06786630423592</v>
      </c>
      <c r="E26" s="87">
        <v>5.2089590542364665E-2</v>
      </c>
      <c r="F26" s="88">
        <v>5.9736437739563372E-2</v>
      </c>
      <c r="G26" s="85">
        <v>326083.81085000001</v>
      </c>
      <c r="H26" s="85">
        <v>361305.01684</v>
      </c>
      <c r="I26" s="86">
        <v>110.80127403387159</v>
      </c>
      <c r="J26" s="87">
        <v>0.16981011842233271</v>
      </c>
      <c r="K26" s="88">
        <v>0.2233269080440263</v>
      </c>
      <c r="L26" s="85">
        <v>574999.23301999993</v>
      </c>
      <c r="M26" s="85">
        <v>657683.29891999997</v>
      </c>
      <c r="N26" s="89">
        <v>114.37985672880437</v>
      </c>
      <c r="O26" s="90">
        <v>8.5835040695600509E-2</v>
      </c>
      <c r="P26" s="88">
        <v>9.9963075612068894E-2</v>
      </c>
    </row>
    <row r="27" spans="1:16">
      <c r="A27" s="84" t="s">
        <v>1538</v>
      </c>
      <c r="B27" s="85">
        <v>0</v>
      </c>
      <c r="C27" s="85">
        <v>0</v>
      </c>
      <c r="D27" s="86" t="s">
        <v>158</v>
      </c>
      <c r="E27" s="87">
        <v>0</v>
      </c>
      <c r="F27" s="88">
        <v>0</v>
      </c>
      <c r="G27" s="85">
        <v>29855.046559999999</v>
      </c>
      <c r="H27" s="85">
        <v>24066.007570000002</v>
      </c>
      <c r="I27" s="86">
        <v>80.609512772436304</v>
      </c>
      <c r="J27" s="87">
        <v>1.5547196221249806E-2</v>
      </c>
      <c r="K27" s="88">
        <v>1.4875484172843104E-2</v>
      </c>
      <c r="L27" s="85">
        <v>29855.046559999999</v>
      </c>
      <c r="M27" s="85">
        <v>24066.007570000002</v>
      </c>
      <c r="N27" s="89">
        <v>80.609512772436304</v>
      </c>
      <c r="O27" s="90">
        <v>4.4567174863649143E-3</v>
      </c>
      <c r="P27" s="88">
        <v>3.6578580273378073E-3</v>
      </c>
    </row>
    <row r="28" spans="1:16" ht="18.75" customHeight="1">
      <c r="A28" s="412" t="s">
        <v>609</v>
      </c>
      <c r="B28" s="413">
        <v>4778602.0120000001</v>
      </c>
      <c r="C28" s="413">
        <v>4961432.1391599989</v>
      </c>
      <c r="D28" s="414">
        <v>103.82601703805582</v>
      </c>
      <c r="E28" s="415">
        <v>1</v>
      </c>
      <c r="F28" s="416">
        <v>1</v>
      </c>
      <c r="G28" s="417">
        <v>1920284.92695</v>
      </c>
      <c r="H28" s="413">
        <v>1617830.20239</v>
      </c>
      <c r="I28" s="414">
        <v>84.249487129996353</v>
      </c>
      <c r="J28" s="415">
        <v>1</v>
      </c>
      <c r="K28" s="416">
        <v>1</v>
      </c>
      <c r="L28" s="418">
        <v>6698886.9389499994</v>
      </c>
      <c r="M28" s="419">
        <v>6579262.3415499991</v>
      </c>
      <c r="N28" s="420">
        <v>98.21426158569038</v>
      </c>
      <c r="O28" s="421">
        <v>1</v>
      </c>
      <c r="P28" s="416">
        <v>1</v>
      </c>
    </row>
    <row r="29" spans="1:16" ht="12.75" customHeight="1">
      <c r="A29" s="34" t="s">
        <v>610</v>
      </c>
    </row>
    <row r="30" spans="1:16" ht="12.75" customHeight="1"/>
    <row r="31" spans="1:16" ht="12.75" customHeight="1">
      <c r="A31" s="300" t="s">
        <v>280</v>
      </c>
    </row>
    <row r="32" spans="1:16" ht="12.75" customHeight="1">
      <c r="A32" s="301" t="s">
        <v>1539</v>
      </c>
    </row>
    <row r="33" spans="1:16">
      <c r="A33" s="301" t="s">
        <v>1540</v>
      </c>
    </row>
    <row r="34" spans="1:16" ht="12.75" customHeight="1">
      <c r="A34" s="301" t="s">
        <v>1541</v>
      </c>
    </row>
    <row r="35" spans="1:16" ht="12.75" customHeight="1">
      <c r="A35" s="591" t="s">
        <v>1473</v>
      </c>
    </row>
    <row r="36" spans="1:16" ht="12.75" customHeight="1">
      <c r="A36" s="592" t="s">
        <v>1542</v>
      </c>
    </row>
    <row r="37" spans="1:16" ht="12.75" customHeight="1">
      <c r="A37" s="936" t="s">
        <v>1543</v>
      </c>
    </row>
    <row r="38" spans="1:16" ht="12.75" customHeight="1">
      <c r="A38" s="936" t="s">
        <v>1561</v>
      </c>
    </row>
    <row r="39" spans="1:16" ht="12.75" customHeight="1"/>
    <row r="40" spans="1:16" ht="12.75" customHeight="1">
      <c r="A40" s="660" t="s">
        <v>93</v>
      </c>
    </row>
    <row r="41" spans="1:16" ht="12.75" customHeight="1"/>
    <row r="42" spans="1:16" ht="12.75" customHeight="1"/>
    <row r="43" spans="1:16" ht="12.75" customHeight="1"/>
    <row r="44" spans="1:16" ht="12.75" customHeight="1"/>
    <row r="45" spans="1:16" ht="12.75" customHeight="1"/>
    <row r="46" spans="1:16" ht="12.75" customHeight="1"/>
    <row r="47" spans="1:16" ht="12.75" customHeight="1"/>
    <row r="48" spans="1:16" ht="12.75" customHeight="1">
      <c r="P48" s="25" t="s">
        <v>1436</v>
      </c>
    </row>
    <row r="49" ht="12.75" customHeight="1"/>
    <row r="50" ht="12.75" customHeight="1"/>
    <row r="51" ht="12.75" customHeight="1"/>
    <row r="52" ht="12.75" customHeight="1"/>
    <row r="53" ht="12.75" customHeight="1"/>
    <row r="54" ht="12.75" customHeight="1"/>
    <row r="55" ht="12.75" customHeight="1"/>
    <row r="107" spans="1:1">
      <c r="A107" s="692"/>
    </row>
    <row r="109" spans="1:1">
      <c r="A109" s="693"/>
    </row>
    <row r="111" spans="1:1">
      <c r="A111" s="693"/>
    </row>
    <row r="113" spans="1:1">
      <c r="A113" s="693"/>
    </row>
    <row r="115" spans="1:1">
      <c r="A115" s="693"/>
    </row>
    <row r="117" spans="1:1">
      <c r="A117" s="693"/>
    </row>
    <row r="119" spans="1:1">
      <c r="A119" s="693"/>
    </row>
  </sheetData>
  <mergeCells count="11">
    <mergeCell ref="L6:P6"/>
    <mergeCell ref="A7:A9"/>
    <mergeCell ref="B7:F7"/>
    <mergeCell ref="G7:K7"/>
    <mergeCell ref="L7:P7"/>
    <mergeCell ref="B8:D8"/>
    <mergeCell ref="E8:F8"/>
    <mergeCell ref="G8:I8"/>
    <mergeCell ref="J8:K8"/>
    <mergeCell ref="L8:N8"/>
    <mergeCell ref="O8:P8"/>
  </mergeCells>
  <hyperlinks>
    <hyperlink ref="A40" location="'2 Sadržaj'!A1" display="Sadržaj / Contents"/>
  </hyperlinks>
  <pageMargins left="0.7" right="0.7" top="0.75" bottom="0.75" header="0.3" footer="0.3"/>
  <pageSetup paperSize="9" scale="6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39"/>
  <sheetViews>
    <sheetView showGridLines="0" zoomScaleNormal="100" workbookViewId="0"/>
  </sheetViews>
  <sheetFormatPr defaultRowHeight="15"/>
  <cols>
    <col min="1" max="1" width="5.5703125" customWidth="1"/>
    <col min="2" max="2" width="36.85546875" customWidth="1"/>
    <col min="3" max="3" width="13.140625" bestFit="1" customWidth="1"/>
    <col min="4" max="4" width="13.140625" customWidth="1"/>
    <col min="5" max="5" width="12" bestFit="1" customWidth="1"/>
    <col min="6" max="6" width="12.140625" customWidth="1"/>
  </cols>
  <sheetData>
    <row r="1" spans="1:8">
      <c r="A1" s="151" t="s">
        <v>1486</v>
      </c>
    </row>
    <row r="2" spans="1:8">
      <c r="A2" s="588" t="s">
        <v>1487</v>
      </c>
    </row>
    <row r="3" spans="1:8" ht="12.75" customHeight="1"/>
    <row r="4" spans="1:8" ht="12.75" customHeight="1">
      <c r="B4" s="913"/>
      <c r="C4" s="912"/>
      <c r="D4" s="912"/>
      <c r="E4" s="912"/>
      <c r="F4" s="25" t="s">
        <v>565</v>
      </c>
    </row>
    <row r="5" spans="1:8">
      <c r="A5" s="1109" t="s">
        <v>566</v>
      </c>
      <c r="B5" s="1109" t="s">
        <v>567</v>
      </c>
      <c r="C5" s="1110" t="s">
        <v>1264</v>
      </c>
      <c r="D5" s="1110"/>
      <c r="E5" s="1111" t="s">
        <v>1265</v>
      </c>
      <c r="F5" s="1111"/>
    </row>
    <row r="6" spans="1:8" ht="65.25">
      <c r="A6" s="1109"/>
      <c r="B6" s="1109"/>
      <c r="C6" s="422" t="s">
        <v>568</v>
      </c>
      <c r="D6" s="422" t="s">
        <v>569</v>
      </c>
      <c r="E6" s="422" t="s">
        <v>570</v>
      </c>
      <c r="F6" s="422" t="s">
        <v>571</v>
      </c>
    </row>
    <row r="7" spans="1:8" ht="22.5">
      <c r="A7" s="91">
        <v>1</v>
      </c>
      <c r="B7" s="92" t="s">
        <v>572</v>
      </c>
      <c r="C7" s="93">
        <v>1658746</v>
      </c>
      <c r="D7" s="93">
        <v>292932.80843000003</v>
      </c>
      <c r="E7" s="93">
        <v>7088</v>
      </c>
      <c r="F7" s="93">
        <v>55163.099479999997</v>
      </c>
      <c r="G7" s="53"/>
    </row>
    <row r="8" spans="1:8" ht="22.5">
      <c r="A8" s="91">
        <v>2</v>
      </c>
      <c r="B8" s="92" t="s">
        <v>574</v>
      </c>
      <c r="C8" s="93">
        <v>315102</v>
      </c>
      <c r="D8" s="93">
        <v>394914.81629000005</v>
      </c>
      <c r="E8" s="93">
        <v>2417206</v>
      </c>
      <c r="F8" s="93">
        <v>180748.37559000001</v>
      </c>
      <c r="G8" s="53"/>
    </row>
    <row r="9" spans="1:8" ht="22.5">
      <c r="A9" s="91">
        <v>3</v>
      </c>
      <c r="B9" s="92" t="s">
        <v>573</v>
      </c>
      <c r="C9" s="93">
        <v>426217</v>
      </c>
      <c r="D9" s="93">
        <v>796552.73332</v>
      </c>
      <c r="E9" s="93">
        <v>68243</v>
      </c>
      <c r="F9" s="93">
        <v>434327.43377</v>
      </c>
      <c r="G9" s="53"/>
    </row>
    <row r="10" spans="1:8" ht="33.75">
      <c r="A10" s="91">
        <v>4</v>
      </c>
      <c r="B10" s="92" t="s">
        <v>575</v>
      </c>
      <c r="C10" s="93">
        <v>19</v>
      </c>
      <c r="D10" s="93">
        <v>1896.5008</v>
      </c>
      <c r="E10" s="93">
        <v>87</v>
      </c>
      <c r="F10" s="93">
        <v>711.84196999999995</v>
      </c>
    </row>
    <row r="11" spans="1:8" ht="22.5">
      <c r="A11" s="91">
        <v>5</v>
      </c>
      <c r="B11" s="92" t="s">
        <v>576</v>
      </c>
      <c r="C11" s="93">
        <v>98</v>
      </c>
      <c r="D11" s="93">
        <v>6183.4475499999999</v>
      </c>
      <c r="E11" s="93">
        <v>8</v>
      </c>
      <c r="F11" s="191">
        <v>2058.4600300000002</v>
      </c>
    </row>
    <row r="12" spans="1:8" ht="22.5">
      <c r="A12" s="91">
        <v>6</v>
      </c>
      <c r="B12" s="92" t="s">
        <v>577</v>
      </c>
      <c r="C12" s="93">
        <v>18004</v>
      </c>
      <c r="D12" s="93">
        <v>136622.74594999998</v>
      </c>
      <c r="E12" s="93">
        <v>769</v>
      </c>
      <c r="F12" s="93">
        <v>41609.841549999997</v>
      </c>
    </row>
    <row r="13" spans="1:8" ht="22.5">
      <c r="A13" s="91">
        <v>7</v>
      </c>
      <c r="B13" s="92" t="s">
        <v>578</v>
      </c>
      <c r="C13" s="93">
        <v>5940</v>
      </c>
      <c r="D13" s="93">
        <v>25662.606460000003</v>
      </c>
      <c r="E13" s="93">
        <v>734</v>
      </c>
      <c r="F13" s="93">
        <v>4079.1407999999997</v>
      </c>
    </row>
    <row r="14" spans="1:8" ht="22.5">
      <c r="A14" s="91">
        <v>8</v>
      </c>
      <c r="B14" s="92" t="s">
        <v>579</v>
      </c>
      <c r="C14" s="93">
        <v>405325</v>
      </c>
      <c r="D14" s="93">
        <v>488555.06372000003</v>
      </c>
      <c r="E14" s="93">
        <v>22722</v>
      </c>
      <c r="F14" s="93">
        <v>301861.57811</v>
      </c>
      <c r="H14" s="273"/>
    </row>
    <row r="15" spans="1:8" ht="22.5">
      <c r="A15" s="91">
        <v>9</v>
      </c>
      <c r="B15" s="92" t="s">
        <v>580</v>
      </c>
      <c r="C15" s="93">
        <v>434494</v>
      </c>
      <c r="D15" s="93">
        <v>615067.57494000008</v>
      </c>
      <c r="E15" s="93">
        <v>36006</v>
      </c>
      <c r="F15" s="93">
        <v>205579.77208000002</v>
      </c>
    </row>
    <row r="16" spans="1:8" ht="33.75">
      <c r="A16" s="91">
        <v>10</v>
      </c>
      <c r="B16" s="92" t="s">
        <v>581</v>
      </c>
      <c r="C16" s="93">
        <v>1859501</v>
      </c>
      <c r="D16" s="93">
        <v>1537873.2103599999</v>
      </c>
      <c r="E16" s="93">
        <v>53159</v>
      </c>
      <c r="F16" s="93">
        <v>710806.26425000001</v>
      </c>
    </row>
    <row r="17" spans="1:6" ht="33.75">
      <c r="A17" s="91">
        <v>11</v>
      </c>
      <c r="B17" s="92" t="s">
        <v>582</v>
      </c>
      <c r="C17" s="93">
        <v>367</v>
      </c>
      <c r="D17" s="93">
        <v>1487.7697700000001</v>
      </c>
      <c r="E17" s="93">
        <v>1</v>
      </c>
      <c r="F17" s="93">
        <v>106.26132000000001</v>
      </c>
    </row>
    <row r="18" spans="1:6" ht="22.5">
      <c r="A18" s="91">
        <v>12</v>
      </c>
      <c r="B18" s="92" t="s">
        <v>583</v>
      </c>
      <c r="C18" s="93">
        <v>42689</v>
      </c>
      <c r="D18" s="93">
        <v>28284.08525</v>
      </c>
      <c r="E18" s="93">
        <v>101</v>
      </c>
      <c r="F18" s="93">
        <v>4683.5643300000002</v>
      </c>
    </row>
    <row r="19" spans="1:6" ht="22.5">
      <c r="A19" s="91">
        <v>13</v>
      </c>
      <c r="B19" s="92" t="s">
        <v>584</v>
      </c>
      <c r="C19" s="93">
        <v>154453</v>
      </c>
      <c r="D19" s="93">
        <v>316099.83577000001</v>
      </c>
      <c r="E19" s="93">
        <v>7226</v>
      </c>
      <c r="F19" s="93">
        <v>97856.679170000003</v>
      </c>
    </row>
    <row r="20" spans="1:6" ht="22.5">
      <c r="A20" s="91">
        <v>14</v>
      </c>
      <c r="B20" s="92" t="s">
        <v>585</v>
      </c>
      <c r="C20" s="93">
        <v>42381</v>
      </c>
      <c r="D20" s="93">
        <v>156351.44534999999</v>
      </c>
      <c r="E20" s="93">
        <v>524</v>
      </c>
      <c r="F20" s="93">
        <v>-13034.832179999999</v>
      </c>
    </row>
    <row r="21" spans="1:6" ht="22.5">
      <c r="A21" s="91">
        <v>15</v>
      </c>
      <c r="B21" s="92" t="s">
        <v>586</v>
      </c>
      <c r="C21" s="93">
        <v>1916</v>
      </c>
      <c r="D21" s="93">
        <v>9100.3242699999992</v>
      </c>
      <c r="E21" s="93">
        <v>253</v>
      </c>
      <c r="F21" s="93">
        <v>1826.25324</v>
      </c>
    </row>
    <row r="22" spans="1:6" ht="22.5">
      <c r="A22" s="91">
        <v>16</v>
      </c>
      <c r="B22" s="92" t="s">
        <v>587</v>
      </c>
      <c r="C22" s="93">
        <v>58906</v>
      </c>
      <c r="D22" s="93">
        <v>84728.224159999998</v>
      </c>
      <c r="E22" s="93">
        <v>1407</v>
      </c>
      <c r="F22" s="93">
        <v>15369.29896</v>
      </c>
    </row>
    <row r="23" spans="1:6" ht="22.5">
      <c r="A23" s="91">
        <v>17</v>
      </c>
      <c r="B23" s="92" t="s">
        <v>588</v>
      </c>
      <c r="C23" s="93">
        <v>21369</v>
      </c>
      <c r="D23" s="93">
        <v>3790.1152000000002</v>
      </c>
      <c r="E23" s="93">
        <v>6</v>
      </c>
      <c r="F23" s="93">
        <v>76.408600000000007</v>
      </c>
    </row>
    <row r="24" spans="1:6" ht="22.5">
      <c r="A24" s="91">
        <v>18</v>
      </c>
      <c r="B24" s="92" t="s">
        <v>589</v>
      </c>
      <c r="C24" s="93">
        <v>432967</v>
      </c>
      <c r="D24" s="93">
        <v>65328.831560000006</v>
      </c>
      <c r="E24" s="93">
        <v>194219</v>
      </c>
      <c r="F24" s="93">
        <v>23411.873050000002</v>
      </c>
    </row>
    <row r="25" spans="1:6" ht="22.5">
      <c r="A25" s="91">
        <v>19</v>
      </c>
      <c r="B25" s="92" t="s">
        <v>590</v>
      </c>
      <c r="C25" s="93">
        <v>737494</v>
      </c>
      <c r="D25" s="93">
        <v>1347874.0326700001</v>
      </c>
      <c r="E25" s="93">
        <v>34480</v>
      </c>
      <c r="F25" s="93">
        <v>1522002.5939800001</v>
      </c>
    </row>
    <row r="26" spans="1:6" ht="22.5">
      <c r="A26" s="91">
        <v>20</v>
      </c>
      <c r="B26" s="92" t="s">
        <v>591</v>
      </c>
      <c r="C26" s="93">
        <v>3518</v>
      </c>
      <c r="D26" s="93">
        <v>8262.4964600000003</v>
      </c>
      <c r="E26" s="93">
        <v>2056</v>
      </c>
      <c r="F26" s="93">
        <v>12446.676109999999</v>
      </c>
    </row>
    <row r="27" spans="1:6" ht="33.75">
      <c r="A27" s="91">
        <v>21</v>
      </c>
      <c r="B27" s="92" t="s">
        <v>592</v>
      </c>
      <c r="C27" s="93">
        <v>607816</v>
      </c>
      <c r="D27" s="93">
        <v>71935.31779999999</v>
      </c>
      <c r="E27" s="93">
        <v>1347</v>
      </c>
      <c r="F27" s="93">
        <v>7971.9042900000004</v>
      </c>
    </row>
    <row r="28" spans="1:6" ht="22.5">
      <c r="A28" s="91">
        <v>22</v>
      </c>
      <c r="B28" s="92" t="s">
        <v>593</v>
      </c>
      <c r="C28" s="93">
        <v>2350</v>
      </c>
      <c r="D28" s="93">
        <v>2123.9747299999999</v>
      </c>
      <c r="E28" s="93">
        <v>166</v>
      </c>
      <c r="F28" s="93">
        <v>6221.4252500000002</v>
      </c>
    </row>
    <row r="29" spans="1:6" ht="45">
      <c r="A29" s="91">
        <v>23</v>
      </c>
      <c r="B29" s="92" t="s">
        <v>594</v>
      </c>
      <c r="C29" s="93">
        <v>60718</v>
      </c>
      <c r="D29" s="93">
        <v>187634.38072999998</v>
      </c>
      <c r="E29" s="93">
        <v>3996</v>
      </c>
      <c r="F29" s="93">
        <v>241429.46213</v>
      </c>
    </row>
    <row r="30" spans="1:6" ht="22.5">
      <c r="A30" s="91">
        <v>24</v>
      </c>
      <c r="B30" s="92" t="s">
        <v>595</v>
      </c>
      <c r="C30" s="93">
        <v>0</v>
      </c>
      <c r="D30" s="93">
        <v>0</v>
      </c>
      <c r="E30" s="93">
        <v>0</v>
      </c>
      <c r="F30" s="93">
        <v>0</v>
      </c>
    </row>
    <row r="31" spans="1:6" ht="22.5">
      <c r="A31" s="91">
        <v>25</v>
      </c>
      <c r="B31" s="92" t="s">
        <v>596</v>
      </c>
      <c r="C31" s="93">
        <v>0</v>
      </c>
      <c r="D31" s="93">
        <v>0</v>
      </c>
      <c r="E31" s="93">
        <v>0</v>
      </c>
      <c r="F31" s="93">
        <v>0</v>
      </c>
    </row>
    <row r="32" spans="1:6" ht="22.5">
      <c r="A32" s="426"/>
      <c r="B32" s="427" t="s">
        <v>597</v>
      </c>
      <c r="C32" s="428">
        <v>5878494</v>
      </c>
      <c r="D32" s="428">
        <v>4961432.1391599998</v>
      </c>
      <c r="E32" s="428">
        <v>2809759</v>
      </c>
      <c r="F32" s="428">
        <v>2067241.3141300001</v>
      </c>
    </row>
    <row r="33" spans="1:6" ht="22.5">
      <c r="A33" s="426"/>
      <c r="B33" s="427" t="s">
        <v>598</v>
      </c>
      <c r="C33" s="428">
        <v>1411896</v>
      </c>
      <c r="D33" s="428">
        <v>1617830.20239</v>
      </c>
      <c r="E33" s="428">
        <v>42045</v>
      </c>
      <c r="F33" s="428">
        <v>1790072.06176</v>
      </c>
    </row>
    <row r="34" spans="1:6">
      <c r="A34" s="423"/>
      <c r="B34" s="424" t="s">
        <v>337</v>
      </c>
      <c r="C34" s="425">
        <v>7290390</v>
      </c>
      <c r="D34" s="425">
        <v>6579262.34155</v>
      </c>
      <c r="E34" s="425">
        <v>2851804</v>
      </c>
      <c r="F34" s="425">
        <v>3857313.3758899998</v>
      </c>
    </row>
    <row r="35" spans="1:6" ht="12.75" customHeight="1">
      <c r="A35" s="34" t="s">
        <v>564</v>
      </c>
    </row>
    <row r="36" spans="1:6" ht="12.75" customHeight="1"/>
    <row r="37" spans="1:6" ht="12.75" customHeight="1">
      <c r="A37" s="660" t="s">
        <v>93</v>
      </c>
    </row>
    <row r="38" spans="1:6" ht="12.75" customHeight="1">
      <c r="F38" s="35" t="s">
        <v>1437</v>
      </c>
    </row>
    <row r="39" spans="1:6" ht="12.75" customHeight="1"/>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5"/>
  <sheetViews>
    <sheetView showGridLines="0" zoomScaleNormal="100" workbookViewId="0">
      <pane ySplit="6" topLeftCell="A7" activePane="bottomLeft" state="frozen"/>
      <selection activeCell="A113" sqref="A113"/>
      <selection pane="bottomLeft"/>
    </sheetView>
  </sheetViews>
  <sheetFormatPr defaultRowHeight="15"/>
  <cols>
    <col min="1" max="1" width="40.140625"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 min="9" max="9" width="13.140625" bestFit="1" customWidth="1"/>
  </cols>
  <sheetData>
    <row r="1" spans="1:9">
      <c r="A1" s="645" t="s">
        <v>104</v>
      </c>
      <c r="B1" s="205"/>
      <c r="C1" s="205"/>
      <c r="D1" s="205"/>
      <c r="E1" s="205"/>
      <c r="F1" s="205"/>
      <c r="G1" s="205"/>
    </row>
    <row r="2" spans="1:9">
      <c r="A2" s="646" t="s">
        <v>105</v>
      </c>
      <c r="B2" s="205"/>
      <c r="C2" s="205"/>
      <c r="D2" s="205"/>
      <c r="E2" s="205"/>
      <c r="F2" s="205"/>
      <c r="G2" s="205"/>
    </row>
    <row r="3" spans="1:9" s="273" customFormat="1">
      <c r="A3" s="587"/>
      <c r="B3" s="205"/>
      <c r="C3" s="205"/>
      <c r="D3" s="205"/>
      <c r="E3" s="205"/>
      <c r="F3" s="205"/>
      <c r="G3" s="205"/>
    </row>
    <row r="4" spans="1:9" ht="12.75" customHeight="1">
      <c r="A4" s="24" t="s">
        <v>764</v>
      </c>
    </row>
    <row r="5" spans="1:9" ht="12.75" customHeight="1">
      <c r="A5" s="568" t="s">
        <v>765</v>
      </c>
      <c r="B5" s="205"/>
    </row>
    <row r="6" spans="1:9" ht="53.25" customHeight="1">
      <c r="A6" s="929" t="s">
        <v>961</v>
      </c>
      <c r="B6" s="1117" t="s">
        <v>540</v>
      </c>
      <c r="C6" s="1118"/>
      <c r="D6" s="1119"/>
      <c r="E6" s="1117" t="s">
        <v>1205</v>
      </c>
      <c r="F6" s="1118"/>
      <c r="G6" s="1119"/>
      <c r="I6" s="196"/>
    </row>
    <row r="7" spans="1:9" s="273" customFormat="1">
      <c r="A7" s="1113" t="s">
        <v>1217</v>
      </c>
      <c r="B7" s="436" t="str">
        <f>Naslovnica!A20</f>
        <v>Srpanj 2020.</v>
      </c>
      <c r="C7" s="1120" t="s">
        <v>1218</v>
      </c>
      <c r="D7" s="1121" t="s">
        <v>1213</v>
      </c>
      <c r="E7" s="436" t="str">
        <f>$B$7</f>
        <v>Srpanj 2020.</v>
      </c>
      <c r="F7" s="1120" t="s">
        <v>1218</v>
      </c>
      <c r="G7" s="1121" t="s">
        <v>1213</v>
      </c>
    </row>
    <row r="8" spans="1:9" s="273" customFormat="1">
      <c r="A8" s="1113"/>
      <c r="B8" s="898" t="str">
        <f>Naslovnica!A24</f>
        <v>July 2020</v>
      </c>
      <c r="C8" s="1112"/>
      <c r="D8" s="1113"/>
      <c r="E8" s="898" t="str">
        <f>$B$8</f>
        <v>July 2020</v>
      </c>
      <c r="F8" s="1112"/>
      <c r="G8" s="1113"/>
    </row>
    <row r="9" spans="1:9" ht="25.5">
      <c r="A9" s="253" t="s">
        <v>546</v>
      </c>
      <c r="B9" s="261">
        <v>115466888.48999999</v>
      </c>
      <c r="C9" s="257">
        <v>1778165686.6100001</v>
      </c>
      <c r="D9" s="264">
        <v>-0.27967354024711788</v>
      </c>
      <c r="E9" s="261">
        <v>32595</v>
      </c>
      <c r="F9" s="256">
        <v>841414</v>
      </c>
      <c r="G9" s="267">
        <v>5.0096649484536085E-2</v>
      </c>
    </row>
    <row r="10" spans="1:9">
      <c r="A10" s="94" t="s">
        <v>548</v>
      </c>
      <c r="B10" s="262">
        <v>103997137.73999999</v>
      </c>
      <c r="C10" s="197">
        <v>1636524005.95</v>
      </c>
      <c r="D10" s="265">
        <v>-0.19651775721276288</v>
      </c>
      <c r="E10" s="262">
        <v>32595</v>
      </c>
      <c r="F10" s="198">
        <v>841414</v>
      </c>
      <c r="G10" s="265">
        <v>5.0096649484536085E-2</v>
      </c>
    </row>
    <row r="11" spans="1:9">
      <c r="A11" s="94" t="s">
        <v>547</v>
      </c>
      <c r="B11" s="262">
        <v>11469750.75</v>
      </c>
      <c r="C11" s="197">
        <v>141641680.66</v>
      </c>
      <c r="D11" s="265">
        <v>-0.62838938937376121</v>
      </c>
      <c r="E11" s="262" t="s">
        <v>158</v>
      </c>
      <c r="F11" s="198" t="s">
        <v>158</v>
      </c>
      <c r="G11" s="265" t="s">
        <v>158</v>
      </c>
    </row>
    <row r="12" spans="1:9">
      <c r="A12" s="94" t="s">
        <v>549</v>
      </c>
      <c r="B12" s="262" t="s">
        <v>158</v>
      </c>
      <c r="C12" s="198" t="s">
        <v>158</v>
      </c>
      <c r="D12" s="266" t="s">
        <v>158</v>
      </c>
      <c r="E12" s="262" t="s">
        <v>158</v>
      </c>
      <c r="F12" s="198" t="s">
        <v>158</v>
      </c>
      <c r="G12" s="266" t="s">
        <v>158</v>
      </c>
    </row>
    <row r="13" spans="1:9">
      <c r="A13" s="94" t="s">
        <v>1206</v>
      </c>
      <c r="B13" s="262" t="s">
        <v>158</v>
      </c>
      <c r="C13" s="198" t="s">
        <v>158</v>
      </c>
      <c r="D13" s="266" t="s">
        <v>158</v>
      </c>
      <c r="E13" s="262" t="s">
        <v>158</v>
      </c>
      <c r="F13" s="198" t="s">
        <v>158</v>
      </c>
      <c r="G13" s="266" t="s">
        <v>158</v>
      </c>
    </row>
    <row r="14" spans="1:9">
      <c r="A14" s="94" t="s">
        <v>550</v>
      </c>
      <c r="B14" s="262" t="s">
        <v>158</v>
      </c>
      <c r="C14" s="198" t="s">
        <v>158</v>
      </c>
      <c r="D14" s="266" t="s">
        <v>158</v>
      </c>
      <c r="E14" s="262" t="s">
        <v>158</v>
      </c>
      <c r="F14" s="198" t="s">
        <v>158</v>
      </c>
      <c r="G14" s="266" t="s">
        <v>158</v>
      </c>
    </row>
    <row r="15" spans="1:9">
      <c r="A15" s="94" t="s">
        <v>551</v>
      </c>
      <c r="B15" s="262">
        <v>12115135</v>
      </c>
      <c r="C15" s="198">
        <v>317090927</v>
      </c>
      <c r="D15" s="265" t="s">
        <v>158</v>
      </c>
      <c r="E15" s="262" t="s">
        <v>158</v>
      </c>
      <c r="F15" s="198" t="s">
        <v>158</v>
      </c>
      <c r="G15" s="265" t="s">
        <v>158</v>
      </c>
    </row>
    <row r="16" spans="1:9">
      <c r="A16" s="94" t="s">
        <v>552</v>
      </c>
      <c r="B16" s="262" t="s">
        <v>158</v>
      </c>
      <c r="C16" s="198" t="s">
        <v>158</v>
      </c>
      <c r="D16" s="265" t="s">
        <v>158</v>
      </c>
      <c r="E16" s="262" t="s">
        <v>158</v>
      </c>
      <c r="F16" s="198" t="s">
        <v>158</v>
      </c>
      <c r="G16" s="265" t="s">
        <v>158</v>
      </c>
    </row>
    <row r="17" spans="1:9" ht="18.75" customHeight="1">
      <c r="A17" s="429" t="s">
        <v>553</v>
      </c>
      <c r="B17" s="430">
        <v>127582023.48999999</v>
      </c>
      <c r="C17" s="431">
        <v>2095256613.6099999</v>
      </c>
      <c r="D17" s="432">
        <v>-0.20409471052283701</v>
      </c>
      <c r="E17" s="430">
        <v>32595</v>
      </c>
      <c r="F17" s="859">
        <v>841414</v>
      </c>
      <c r="G17" s="432">
        <v>5.0096649484536085E-2</v>
      </c>
      <c r="I17" s="45"/>
    </row>
    <row r="18" spans="1:9" ht="15" customHeight="1">
      <c r="A18" s="1116" t="s">
        <v>1216</v>
      </c>
      <c r="B18" s="433" t="str">
        <f>B7</f>
        <v>Srpanj 2020.</v>
      </c>
      <c r="C18" s="1112" t="s">
        <v>1218</v>
      </c>
      <c r="D18" s="1113" t="s">
        <v>1213</v>
      </c>
      <c r="E18" s="899" t="str">
        <f>E7</f>
        <v>Srpanj 2020.</v>
      </c>
      <c r="F18" s="1112" t="s">
        <v>1218</v>
      </c>
      <c r="G18" s="1113" t="s">
        <v>1213</v>
      </c>
    </row>
    <row r="19" spans="1:9" s="273" customFormat="1">
      <c r="A19" s="1116"/>
      <c r="B19" s="898" t="str">
        <f>B8</f>
        <v>July 2020</v>
      </c>
      <c r="C19" s="1112"/>
      <c r="D19" s="1113"/>
      <c r="E19" s="901" t="str">
        <f>E8</f>
        <v>July 2020</v>
      </c>
      <c r="F19" s="1112"/>
      <c r="G19" s="1113"/>
    </row>
    <row r="20" spans="1:9" ht="25.5">
      <c r="A20" s="254" t="s">
        <v>554</v>
      </c>
      <c r="B20" s="261">
        <v>10684501</v>
      </c>
      <c r="C20" s="256">
        <v>146613504</v>
      </c>
      <c r="D20" s="267">
        <v>-0.65932226612003064</v>
      </c>
      <c r="E20" s="261">
        <v>117</v>
      </c>
      <c r="F20" s="256">
        <v>2044</v>
      </c>
      <c r="G20" s="267">
        <v>1.25</v>
      </c>
    </row>
    <row r="21" spans="1:9">
      <c r="A21" s="94" t="s">
        <v>548</v>
      </c>
      <c r="B21" s="262">
        <v>3120598</v>
      </c>
      <c r="C21" s="198">
        <v>40916874</v>
      </c>
      <c r="D21" s="265">
        <v>-0.28475275065299643</v>
      </c>
      <c r="E21" s="262">
        <v>117</v>
      </c>
      <c r="F21" s="198">
        <v>2044</v>
      </c>
      <c r="G21" s="265">
        <v>1.25</v>
      </c>
    </row>
    <row r="22" spans="1:9">
      <c r="A22" s="94" t="s">
        <v>547</v>
      </c>
      <c r="B22" s="262">
        <v>7563903</v>
      </c>
      <c r="C22" s="198">
        <v>105696630</v>
      </c>
      <c r="D22" s="265">
        <v>-0.71985049513652521</v>
      </c>
      <c r="E22" s="262" t="s">
        <v>158</v>
      </c>
      <c r="F22" s="198" t="s">
        <v>158</v>
      </c>
      <c r="G22" s="265" t="s">
        <v>158</v>
      </c>
    </row>
    <row r="23" spans="1:9">
      <c r="A23" s="94" t="s">
        <v>549</v>
      </c>
      <c r="B23" s="262" t="s">
        <v>158</v>
      </c>
      <c r="C23" s="198" t="s">
        <v>158</v>
      </c>
      <c r="D23" s="266" t="s">
        <v>158</v>
      </c>
      <c r="E23" s="262" t="s">
        <v>158</v>
      </c>
      <c r="F23" s="198" t="s">
        <v>158</v>
      </c>
      <c r="G23" s="266" t="s">
        <v>158</v>
      </c>
    </row>
    <row r="24" spans="1:9">
      <c r="A24" s="94" t="s">
        <v>1206</v>
      </c>
      <c r="B24" s="262" t="s">
        <v>158</v>
      </c>
      <c r="C24" s="198" t="s">
        <v>158</v>
      </c>
      <c r="D24" s="266" t="s">
        <v>158</v>
      </c>
      <c r="E24" s="262" t="s">
        <v>158</v>
      </c>
      <c r="F24" s="198" t="s">
        <v>158</v>
      </c>
      <c r="G24" s="266" t="s">
        <v>158</v>
      </c>
    </row>
    <row r="25" spans="1:9">
      <c r="A25" s="94" t="s">
        <v>550</v>
      </c>
      <c r="B25" s="262" t="s">
        <v>158</v>
      </c>
      <c r="C25" s="198" t="s">
        <v>158</v>
      </c>
      <c r="D25" s="266" t="s">
        <v>158</v>
      </c>
      <c r="E25" s="262" t="s">
        <v>158</v>
      </c>
      <c r="F25" s="198" t="s">
        <v>158</v>
      </c>
      <c r="G25" s="266" t="s">
        <v>158</v>
      </c>
    </row>
    <row r="26" spans="1:9">
      <c r="A26" s="94" t="s">
        <v>555</v>
      </c>
      <c r="B26" s="262">
        <v>105349</v>
      </c>
      <c r="C26" s="198">
        <v>3848700</v>
      </c>
      <c r="D26" s="265" t="s">
        <v>158</v>
      </c>
      <c r="E26" s="262" t="s">
        <v>158</v>
      </c>
      <c r="F26" s="198" t="s">
        <v>158</v>
      </c>
      <c r="G26" s="265" t="s">
        <v>158</v>
      </c>
    </row>
    <row r="27" spans="1:9">
      <c r="A27" s="94" t="s">
        <v>556</v>
      </c>
      <c r="B27" s="262" t="s">
        <v>158</v>
      </c>
      <c r="C27" s="198" t="s">
        <v>158</v>
      </c>
      <c r="D27" s="265" t="s">
        <v>158</v>
      </c>
      <c r="E27" s="262" t="s">
        <v>158</v>
      </c>
      <c r="F27" s="198" t="s">
        <v>158</v>
      </c>
      <c r="G27" s="265" t="s">
        <v>158</v>
      </c>
    </row>
    <row r="28" spans="1:9" ht="18.75" customHeight="1">
      <c r="A28" s="429" t="s">
        <v>557</v>
      </c>
      <c r="B28" s="430">
        <v>10789850</v>
      </c>
      <c r="C28" s="434">
        <v>150462204</v>
      </c>
      <c r="D28" s="432">
        <v>-0.6559631893988509</v>
      </c>
      <c r="E28" s="430">
        <v>117</v>
      </c>
      <c r="F28" s="434">
        <v>2044</v>
      </c>
      <c r="G28" s="432">
        <v>1.25</v>
      </c>
    </row>
    <row r="29" spans="1:9" ht="18.75" customHeight="1">
      <c r="A29" s="437" t="s">
        <v>558</v>
      </c>
      <c r="B29" s="261">
        <v>184.17750000000001</v>
      </c>
      <c r="C29" s="438">
        <v>84479</v>
      </c>
      <c r="D29" s="439">
        <v>7.9502070873795905E-3</v>
      </c>
      <c r="E29" s="261">
        <v>7</v>
      </c>
      <c r="F29" s="438">
        <v>100</v>
      </c>
      <c r="G29" s="439">
        <v>0.75</v>
      </c>
    </row>
    <row r="30" spans="1:9" ht="15" customHeight="1">
      <c r="A30" s="1116" t="s">
        <v>1215</v>
      </c>
      <c r="B30" s="433" t="str">
        <f>B7</f>
        <v>Srpanj 2020.</v>
      </c>
      <c r="C30" s="1112" t="s">
        <v>1218</v>
      </c>
      <c r="D30" s="1113" t="s">
        <v>1213</v>
      </c>
      <c r="E30" s="433" t="str">
        <f>E7</f>
        <v>Srpanj 2020.</v>
      </c>
      <c r="F30" s="1112" t="s">
        <v>1218</v>
      </c>
      <c r="G30" s="1113" t="s">
        <v>1213</v>
      </c>
    </row>
    <row r="31" spans="1:9" s="273" customFormat="1">
      <c r="A31" s="1116"/>
      <c r="B31" s="898" t="str">
        <f>B8</f>
        <v>July 2020</v>
      </c>
      <c r="C31" s="1112"/>
      <c r="D31" s="1113"/>
      <c r="E31" s="898" t="str">
        <f>E8</f>
        <v>July 2020</v>
      </c>
      <c r="F31" s="1112"/>
      <c r="G31" s="1113"/>
    </row>
    <row r="32" spans="1:9" ht="17.25" customHeight="1">
      <c r="A32" s="255" t="s">
        <v>559</v>
      </c>
      <c r="B32" s="262">
        <v>1125387829.8099999</v>
      </c>
      <c r="C32" s="198">
        <v>26240520534.140003</v>
      </c>
      <c r="D32" s="265">
        <v>-0.64819502950595198</v>
      </c>
      <c r="E32" s="262" t="s">
        <v>1520</v>
      </c>
      <c r="F32" s="198" t="s">
        <v>1520</v>
      </c>
      <c r="G32" s="265" t="s">
        <v>158</v>
      </c>
    </row>
    <row r="33" spans="1:7" ht="17.25" customHeight="1">
      <c r="A33" s="255" t="s">
        <v>560</v>
      </c>
      <c r="B33" s="262">
        <v>1077078746</v>
      </c>
      <c r="C33" s="271">
        <v>21134407945.630001</v>
      </c>
      <c r="D33" s="265">
        <v>-0.64134459105914443</v>
      </c>
      <c r="E33" s="262" t="s">
        <v>1520</v>
      </c>
      <c r="F33" s="271" t="s">
        <v>1520</v>
      </c>
      <c r="G33" s="265" t="s">
        <v>158</v>
      </c>
    </row>
    <row r="34" spans="1:7">
      <c r="A34" s="1116" t="s">
        <v>1211</v>
      </c>
      <c r="B34" s="900" t="str">
        <f>B7</f>
        <v>Srpanj 2020.</v>
      </c>
      <c r="C34" s="1114" t="s">
        <v>1212</v>
      </c>
      <c r="D34" s="1113" t="s">
        <v>1213</v>
      </c>
      <c r="E34" s="435"/>
      <c r="F34" s="1114"/>
      <c r="G34" s="1113"/>
    </row>
    <row r="35" spans="1:7" s="273" customFormat="1" ht="21" customHeight="1">
      <c r="A35" s="1116"/>
      <c r="B35" s="898" t="str">
        <f>B8</f>
        <v>July 2020</v>
      </c>
      <c r="C35" s="1114"/>
      <c r="D35" s="1113"/>
      <c r="E35" s="435"/>
      <c r="F35" s="1114"/>
      <c r="G35" s="1113"/>
    </row>
    <row r="36" spans="1:7">
      <c r="A36" s="199" t="s">
        <v>68</v>
      </c>
      <c r="B36" s="263">
        <v>1573.77</v>
      </c>
      <c r="C36" s="95">
        <v>-0.21991345424624398</v>
      </c>
      <c r="D36" s="265">
        <v>-2.9465634732200652E-2</v>
      </c>
      <c r="E36" s="263"/>
      <c r="F36" s="95"/>
      <c r="G36" s="265"/>
    </row>
    <row r="37" spans="1:7">
      <c r="A37" s="96" t="s">
        <v>128</v>
      </c>
      <c r="B37" s="263">
        <v>1064.08</v>
      </c>
      <c r="C37" s="95">
        <v>-0.21083975466674576</v>
      </c>
      <c r="D37" s="265">
        <v>-2.412898137363706E-2</v>
      </c>
      <c r="E37" s="263"/>
      <c r="F37" s="95"/>
      <c r="G37" s="265"/>
    </row>
    <row r="38" spans="1:7">
      <c r="A38" s="96" t="s">
        <v>69</v>
      </c>
      <c r="B38" s="263">
        <v>973.5</v>
      </c>
      <c r="C38" s="95">
        <v>-0.18867562859928833</v>
      </c>
      <c r="D38" s="265">
        <v>-3.8727387629354681E-2</v>
      </c>
      <c r="E38" s="263"/>
      <c r="F38" s="95"/>
      <c r="G38" s="265"/>
    </row>
    <row r="39" spans="1:7" s="273" customFormat="1">
      <c r="A39" s="96" t="s">
        <v>1488</v>
      </c>
      <c r="B39" s="263">
        <v>971.33</v>
      </c>
      <c r="C39" s="95"/>
      <c r="D39" s="265"/>
      <c r="E39" s="263"/>
      <c r="F39" s="95"/>
      <c r="G39" s="265"/>
    </row>
    <row r="40" spans="1:7">
      <c r="A40" s="96" t="s">
        <v>924</v>
      </c>
      <c r="B40" s="263">
        <v>917.82</v>
      </c>
      <c r="C40" s="95">
        <v>-0.21160998823195931</v>
      </c>
      <c r="D40" s="265">
        <v>-2.8525461223366411E-2</v>
      </c>
      <c r="E40" s="263"/>
      <c r="F40" s="95"/>
      <c r="G40" s="265"/>
    </row>
    <row r="41" spans="1:7" s="273" customFormat="1">
      <c r="A41" s="96" t="s">
        <v>108</v>
      </c>
      <c r="B41" s="263">
        <v>959.79</v>
      </c>
      <c r="C41" s="95">
        <v>-0.13433387749948145</v>
      </c>
      <c r="D41" s="265">
        <v>-2.0898315658141042E-3</v>
      </c>
      <c r="E41" s="263"/>
      <c r="F41" s="95"/>
      <c r="G41" s="265"/>
    </row>
    <row r="42" spans="1:7">
      <c r="A42" s="96" t="s">
        <v>109</v>
      </c>
      <c r="B42" s="263">
        <v>712.98</v>
      </c>
      <c r="C42" s="95">
        <v>-0.18093465674110831</v>
      </c>
      <c r="D42" s="265">
        <v>-3.3941709686598043E-2</v>
      </c>
      <c r="E42" s="263"/>
      <c r="F42" s="95"/>
      <c r="G42" s="265"/>
    </row>
    <row r="43" spans="1:7">
      <c r="A43" s="96" t="s">
        <v>110</v>
      </c>
      <c r="B43" s="263">
        <v>560.02</v>
      </c>
      <c r="C43" s="95">
        <v>0.29592261767019945</v>
      </c>
      <c r="D43" s="265">
        <v>0.13899284087211194</v>
      </c>
      <c r="E43" s="263"/>
      <c r="F43" s="95"/>
      <c r="G43" s="265"/>
    </row>
    <row r="44" spans="1:7">
      <c r="A44" s="96" t="s">
        <v>111</v>
      </c>
      <c r="B44" s="263">
        <v>609.94000000000005</v>
      </c>
      <c r="C44" s="95">
        <v>-0.11475885691063981</v>
      </c>
      <c r="D44" s="265">
        <v>1.9966555183946522E-2</v>
      </c>
      <c r="E44" s="263"/>
      <c r="F44" s="95"/>
      <c r="G44" s="265"/>
    </row>
    <row r="45" spans="1:7">
      <c r="A45" s="96" t="s">
        <v>112</v>
      </c>
      <c r="B45" s="263" t="s">
        <v>158</v>
      </c>
      <c r="C45" s="95" t="s">
        <v>158</v>
      </c>
      <c r="D45" s="265" t="s">
        <v>158</v>
      </c>
      <c r="E45" s="263"/>
      <c r="F45" s="95"/>
      <c r="G45" s="265"/>
    </row>
    <row r="46" spans="1:7">
      <c r="A46" s="96" t="s">
        <v>113</v>
      </c>
      <c r="B46" s="263">
        <v>2844.16</v>
      </c>
      <c r="C46" s="95">
        <v>-0.17723463404332873</v>
      </c>
      <c r="D46" s="265">
        <v>-2.7511266420936709E-2</v>
      </c>
      <c r="E46" s="263"/>
      <c r="F46" s="95"/>
      <c r="G46" s="265"/>
    </row>
    <row r="47" spans="1:7">
      <c r="A47" s="199" t="s">
        <v>70</v>
      </c>
      <c r="B47" s="263">
        <v>111.8618</v>
      </c>
      <c r="C47" s="95">
        <v>-3.2259515687680707E-2</v>
      </c>
      <c r="D47" s="265">
        <v>5.7687362547451659E-3</v>
      </c>
      <c r="E47" s="263"/>
      <c r="F47" s="95"/>
      <c r="G47" s="265"/>
    </row>
    <row r="48" spans="1:7">
      <c r="A48" s="199" t="s">
        <v>94</v>
      </c>
      <c r="B48" s="263">
        <v>184.17750000000001</v>
      </c>
      <c r="C48" s="95">
        <v>-1.6063838653221141E-2</v>
      </c>
      <c r="D48" s="265">
        <v>7.9502070873795905E-3</v>
      </c>
      <c r="E48" s="263"/>
      <c r="F48" s="95"/>
      <c r="G48" s="265"/>
    </row>
    <row r="49" spans="1:7" ht="15" customHeight="1">
      <c r="A49" s="1116" t="s">
        <v>1214</v>
      </c>
      <c r="B49" s="433" t="str">
        <f>B7</f>
        <v>Srpanj 2020.</v>
      </c>
      <c r="C49" s="1115"/>
      <c r="D49" s="1113" t="s">
        <v>1213</v>
      </c>
      <c r="E49" s="433" t="str">
        <f>E7</f>
        <v>Srpanj 2020.</v>
      </c>
      <c r="F49" s="1115"/>
      <c r="G49" s="1113" t="s">
        <v>1213</v>
      </c>
    </row>
    <row r="50" spans="1:7" s="273" customFormat="1">
      <c r="A50" s="1116"/>
      <c r="B50" s="898" t="str">
        <f>B8</f>
        <v>July 2020</v>
      </c>
      <c r="C50" s="1115"/>
      <c r="D50" s="1113"/>
      <c r="E50" s="898" t="str">
        <f>E8</f>
        <v>July 2020</v>
      </c>
      <c r="F50" s="1115"/>
      <c r="G50" s="1113"/>
    </row>
    <row r="51" spans="1:7">
      <c r="A51" s="94" t="s">
        <v>548</v>
      </c>
      <c r="B51" s="262">
        <v>130037.27350503999</v>
      </c>
      <c r="C51" s="198"/>
      <c r="D51" s="265">
        <v>-1.7873274570010644E-2</v>
      </c>
      <c r="E51" s="262">
        <v>1034.78494</v>
      </c>
      <c r="F51" s="198"/>
      <c r="G51" s="265">
        <v>9.9791452082829135E-3</v>
      </c>
    </row>
    <row r="52" spans="1:7">
      <c r="A52" s="94" t="s">
        <v>547</v>
      </c>
      <c r="B52" s="262">
        <v>121902.40072566</v>
      </c>
      <c r="C52" s="198"/>
      <c r="D52" s="265">
        <v>5.2767142951228863E-2</v>
      </c>
      <c r="E52" s="262" t="s">
        <v>158</v>
      </c>
      <c r="F52" s="198"/>
      <c r="G52" s="265" t="s">
        <v>158</v>
      </c>
    </row>
    <row r="53" spans="1:7">
      <c r="A53" s="94" t="s">
        <v>549</v>
      </c>
      <c r="B53" s="262" t="s">
        <v>158</v>
      </c>
      <c r="C53" s="198"/>
      <c r="D53" s="266" t="s">
        <v>158</v>
      </c>
      <c r="E53" s="262" t="s">
        <v>158</v>
      </c>
      <c r="F53" s="198"/>
      <c r="G53" s="266" t="s">
        <v>158</v>
      </c>
    </row>
    <row r="54" spans="1:7">
      <c r="A54" s="94" t="s">
        <v>561</v>
      </c>
      <c r="B54" s="262" t="s">
        <v>158</v>
      </c>
      <c r="C54" s="198"/>
      <c r="D54" s="265" t="s">
        <v>158</v>
      </c>
      <c r="E54" s="262" t="s">
        <v>158</v>
      </c>
      <c r="F54" s="198"/>
      <c r="G54" s="265" t="s">
        <v>158</v>
      </c>
    </row>
    <row r="55" spans="1:7" ht="18.75" customHeight="1">
      <c r="A55" s="429" t="s">
        <v>562</v>
      </c>
      <c r="B55" s="430">
        <v>251939.67423070001</v>
      </c>
      <c r="C55" s="434"/>
      <c r="D55" s="432">
        <v>1.5083005698024898E-2</v>
      </c>
      <c r="E55" s="430">
        <v>1034.78494</v>
      </c>
      <c r="F55" s="434"/>
      <c r="G55" s="432">
        <v>9.9791452082829135E-3</v>
      </c>
    </row>
    <row r="56" spans="1:7" s="205" customFormat="1">
      <c r="A56" s="20" t="s">
        <v>563</v>
      </c>
      <c r="B56" s="268"/>
      <c r="C56" s="249"/>
      <c r="D56" s="249"/>
    </row>
    <row r="57" spans="1:7" s="205" customFormat="1">
      <c r="A57" s="302"/>
      <c r="B57" s="269"/>
      <c r="C57" s="251"/>
      <c r="D57" s="252"/>
    </row>
    <row r="58" spans="1:7" s="205" customFormat="1">
      <c r="B58" s="250"/>
      <c r="C58" s="251"/>
      <c r="D58" s="252"/>
    </row>
    <row r="59" spans="1:7" s="205" customFormat="1">
      <c r="A59" s="660" t="s">
        <v>93</v>
      </c>
      <c r="B59" s="250"/>
      <c r="C59" s="251"/>
      <c r="D59" s="252"/>
    </row>
    <row r="60" spans="1:7" ht="12.75" customHeight="1">
      <c r="B60" s="36"/>
      <c r="C60" s="36"/>
      <c r="D60" s="36"/>
    </row>
    <row r="61" spans="1:7" ht="12.75" customHeight="1">
      <c r="B61" s="52"/>
      <c r="C61" s="52"/>
      <c r="G61" s="14" t="s">
        <v>1438</v>
      </c>
    </row>
    <row r="62" spans="1:7" ht="12.75" customHeight="1">
      <c r="B62" s="37"/>
      <c r="C62" s="37"/>
      <c r="D62" s="37"/>
    </row>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13" spans="1:1">
      <c r="A113" s="692"/>
    </row>
    <row r="115" spans="1:1">
      <c r="A115" s="693"/>
    </row>
    <row r="117" spans="1:1">
      <c r="A117" s="693"/>
    </row>
    <row r="119" spans="1:1">
      <c r="A119" s="693"/>
    </row>
    <row r="121" spans="1:1">
      <c r="A121" s="693"/>
    </row>
    <row r="123" spans="1:1">
      <c r="A123" s="693"/>
    </row>
    <row r="125" spans="1:1">
      <c r="A125" s="693"/>
    </row>
  </sheetData>
  <mergeCells count="27">
    <mergeCell ref="B6:D6"/>
    <mergeCell ref="E6:G6"/>
    <mergeCell ref="A7:A8"/>
    <mergeCell ref="C7:C8"/>
    <mergeCell ref="D7:D8"/>
    <mergeCell ref="F7:F8"/>
    <mergeCell ref="G7:G8"/>
    <mergeCell ref="A18:A19"/>
    <mergeCell ref="C18:C19"/>
    <mergeCell ref="D18:D19"/>
    <mergeCell ref="F18:F19"/>
    <mergeCell ref="G18:G19"/>
    <mergeCell ref="A30:A31"/>
    <mergeCell ref="A34:A35"/>
    <mergeCell ref="C34:C35"/>
    <mergeCell ref="D34:D35"/>
    <mergeCell ref="A49:A50"/>
    <mergeCell ref="D49:D50"/>
    <mergeCell ref="C30:C31"/>
    <mergeCell ref="D30:D31"/>
    <mergeCell ref="C49:C50"/>
    <mergeCell ref="F30:F31"/>
    <mergeCell ref="G30:G31"/>
    <mergeCell ref="G49:G50"/>
    <mergeCell ref="F34:F35"/>
    <mergeCell ref="F49:F50"/>
    <mergeCell ref="G34:G35"/>
  </mergeCells>
  <hyperlinks>
    <hyperlink ref="A59"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1"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72"/>
  <sheetViews>
    <sheetView showGridLines="0" zoomScaleNormal="100" workbookViewId="0"/>
  </sheetViews>
  <sheetFormatPr defaultRowHeight="15"/>
  <cols>
    <col min="1" max="1" width="112.42578125" style="21" bestFit="1" customWidth="1"/>
  </cols>
  <sheetData>
    <row r="1" spans="1:1">
      <c r="A1" s="1" t="s">
        <v>1458</v>
      </c>
    </row>
    <row r="2" spans="1:1">
      <c r="A2" s="1"/>
    </row>
    <row r="3" spans="1:1">
      <c r="A3" s="711" t="s">
        <v>712</v>
      </c>
    </row>
    <row r="4" spans="1:1">
      <c r="A4" s="679"/>
    </row>
    <row r="5" spans="1:1">
      <c r="A5" s="937" t="s">
        <v>861</v>
      </c>
    </row>
    <row r="6" spans="1:1">
      <c r="A6" s="938" t="s">
        <v>1359</v>
      </c>
    </row>
    <row r="7" spans="1:1">
      <c r="A7" s="937" t="s">
        <v>737</v>
      </c>
    </row>
    <row r="8" spans="1:1">
      <c r="A8" s="938" t="s">
        <v>738</v>
      </c>
    </row>
    <row r="9" spans="1:1">
      <c r="A9" s="937" t="s">
        <v>828</v>
      </c>
    </row>
    <row r="10" spans="1:1">
      <c r="A10" s="938" t="s">
        <v>829</v>
      </c>
    </row>
    <row r="11" spans="1:1">
      <c r="A11" s="937" t="s">
        <v>739</v>
      </c>
    </row>
    <row r="12" spans="1:1" s="273" customFormat="1">
      <c r="A12" s="938" t="s">
        <v>872</v>
      </c>
    </row>
    <row r="13" spans="1:1">
      <c r="A13" s="937" t="s">
        <v>832</v>
      </c>
    </row>
    <row r="14" spans="1:1">
      <c r="A14" s="938" t="s">
        <v>1360</v>
      </c>
    </row>
    <row r="15" spans="1:1">
      <c r="A15" s="937" t="s">
        <v>741</v>
      </c>
    </row>
    <row r="16" spans="1:1">
      <c r="A16" s="938" t="s">
        <v>1361</v>
      </c>
    </row>
    <row r="17" spans="1:2">
      <c r="A17" s="937" t="s">
        <v>742</v>
      </c>
    </row>
    <row r="18" spans="1:2">
      <c r="A18" s="938" t="s">
        <v>743</v>
      </c>
      <c r="B18" s="154"/>
    </row>
    <row r="19" spans="1:2">
      <c r="A19" s="937" t="s">
        <v>744</v>
      </c>
      <c r="B19" s="596"/>
    </row>
    <row r="20" spans="1:2">
      <c r="A20" s="938" t="s">
        <v>745</v>
      </c>
      <c r="B20" s="356"/>
    </row>
    <row r="21" spans="1:2">
      <c r="A21" s="937" t="s">
        <v>746</v>
      </c>
      <c r="B21" s="154"/>
    </row>
    <row r="22" spans="1:2">
      <c r="A22" s="938" t="s">
        <v>1335</v>
      </c>
      <c r="B22" s="596"/>
    </row>
    <row r="23" spans="1:2">
      <c r="A23" s="937" t="s">
        <v>747</v>
      </c>
      <c r="B23" s="154"/>
    </row>
    <row r="24" spans="1:2">
      <c r="A24" s="938" t="s">
        <v>1336</v>
      </c>
      <c r="B24" s="596"/>
    </row>
    <row r="25" spans="1:2">
      <c r="A25" s="937" t="s">
        <v>885</v>
      </c>
      <c r="B25" s="321"/>
    </row>
    <row r="26" spans="1:2">
      <c r="A26" s="938" t="s">
        <v>1362</v>
      </c>
      <c r="B26" s="603"/>
    </row>
    <row r="27" spans="1:2">
      <c r="A27" s="937" t="s">
        <v>750</v>
      </c>
      <c r="B27" s="140"/>
    </row>
    <row r="28" spans="1:2">
      <c r="A28" s="938" t="s">
        <v>749</v>
      </c>
      <c r="B28" s="570"/>
    </row>
    <row r="29" spans="1:2">
      <c r="A29" s="937" t="s">
        <v>830</v>
      </c>
      <c r="B29" s="155"/>
    </row>
    <row r="30" spans="1:2">
      <c r="A30" s="938" t="s">
        <v>1363</v>
      </c>
      <c r="B30" s="600"/>
    </row>
    <row r="31" spans="1:2">
      <c r="A31" s="937" t="s">
        <v>752</v>
      </c>
      <c r="B31" s="154"/>
    </row>
    <row r="32" spans="1:2">
      <c r="A32" s="938" t="s">
        <v>1339</v>
      </c>
      <c r="B32" s="596"/>
    </row>
    <row r="33" spans="1:2">
      <c r="A33" s="937" t="s">
        <v>753</v>
      </c>
      <c r="B33" s="140"/>
    </row>
    <row r="34" spans="1:2">
      <c r="A34" s="938" t="s">
        <v>1340</v>
      </c>
      <c r="B34" s="570"/>
    </row>
    <row r="35" spans="1:2">
      <c r="A35" s="937" t="s">
        <v>831</v>
      </c>
      <c r="B35" s="140"/>
    </row>
    <row r="36" spans="1:2">
      <c r="A36" s="938" t="s">
        <v>1364</v>
      </c>
      <c r="B36" s="570"/>
    </row>
    <row r="37" spans="1:2">
      <c r="A37" s="937" t="s">
        <v>754</v>
      </c>
      <c r="B37" s="154"/>
    </row>
    <row r="38" spans="1:2">
      <c r="A38" s="938" t="s">
        <v>1341</v>
      </c>
      <c r="B38" s="599"/>
    </row>
    <row r="39" spans="1:2">
      <c r="A39" s="937" t="s">
        <v>1368</v>
      </c>
      <c r="B39" s="156"/>
    </row>
    <row r="40" spans="1:2">
      <c r="A40" s="938" t="s">
        <v>1367</v>
      </c>
      <c r="B40" s="599"/>
    </row>
    <row r="41" spans="1:2">
      <c r="A41" s="937" t="s">
        <v>1239</v>
      </c>
      <c r="B41" s="155"/>
    </row>
    <row r="42" spans="1:2">
      <c r="A42" s="938" t="s">
        <v>1343</v>
      </c>
      <c r="B42" s="570"/>
    </row>
    <row r="43" spans="1:2">
      <c r="A43" s="937" t="s">
        <v>1240</v>
      </c>
      <c r="B43" s="155"/>
    </row>
    <row r="44" spans="1:2">
      <c r="A44" s="938" t="s">
        <v>1241</v>
      </c>
      <c r="B44" s="570"/>
    </row>
    <row r="45" spans="1:2" s="273" customFormat="1">
      <c r="A45" s="937" t="s">
        <v>1230</v>
      </c>
      <c r="B45" s="570"/>
    </row>
    <row r="46" spans="1:2" s="273" customFormat="1">
      <c r="A46" s="938" t="s">
        <v>1344</v>
      </c>
      <c r="B46" s="570"/>
    </row>
    <row r="47" spans="1:2">
      <c r="A47" s="681"/>
      <c r="B47" s="596"/>
    </row>
    <row r="48" spans="1:2">
      <c r="A48" s="689" t="s">
        <v>713</v>
      </c>
      <c r="B48" s="140"/>
    </row>
    <row r="49" spans="1:5">
      <c r="A49" s="680"/>
      <c r="B49" s="570"/>
    </row>
    <row r="50" spans="1:5">
      <c r="A50" s="939" t="s">
        <v>98</v>
      </c>
      <c r="B50" s="157"/>
    </row>
    <row r="51" spans="1:5">
      <c r="A51" s="940" t="s">
        <v>99</v>
      </c>
      <c r="B51" s="570"/>
    </row>
    <row r="52" spans="1:5" ht="15" customHeight="1">
      <c r="A52" s="939" t="s">
        <v>756</v>
      </c>
      <c r="C52" s="830"/>
      <c r="D52" s="59"/>
      <c r="E52" s="59"/>
    </row>
    <row r="53" spans="1:5">
      <c r="A53" s="940" t="s">
        <v>833</v>
      </c>
      <c r="C53" s="831"/>
    </row>
    <row r="54" spans="1:5">
      <c r="A54" s="939" t="s">
        <v>758</v>
      </c>
      <c r="C54" s="831"/>
    </row>
    <row r="55" spans="1:5">
      <c r="A55" s="940" t="s">
        <v>834</v>
      </c>
      <c r="C55" s="831"/>
    </row>
    <row r="56" spans="1:5">
      <c r="A56" s="939" t="s">
        <v>100</v>
      </c>
    </row>
    <row r="57" spans="1:5">
      <c r="A57" s="940" t="s">
        <v>101</v>
      </c>
    </row>
    <row r="58" spans="1:5">
      <c r="A58" s="939" t="s">
        <v>760</v>
      </c>
    </row>
    <row r="59" spans="1:5">
      <c r="A59" s="940" t="s">
        <v>835</v>
      </c>
    </row>
    <row r="60" spans="1:5">
      <c r="A60" s="939" t="s">
        <v>762</v>
      </c>
    </row>
    <row r="61" spans="1:5">
      <c r="A61" s="940" t="s">
        <v>836</v>
      </c>
    </row>
    <row r="62" spans="1:5" s="273" customFormat="1">
      <c r="A62" s="993" t="s">
        <v>1372</v>
      </c>
    </row>
    <row r="63" spans="1:5" s="273" customFormat="1">
      <c r="A63" s="940" t="s">
        <v>1373</v>
      </c>
    </row>
    <row r="64" spans="1:5" s="273" customFormat="1">
      <c r="A64" s="993" t="s">
        <v>1447</v>
      </c>
    </row>
    <row r="65" spans="1:1" s="273" customFormat="1">
      <c r="A65" s="940" t="s">
        <v>1448</v>
      </c>
    </row>
    <row r="66" spans="1:1" s="273" customFormat="1">
      <c r="A66" s="993" t="s">
        <v>1450</v>
      </c>
    </row>
    <row r="67" spans="1:1" s="273" customFormat="1">
      <c r="A67" s="994" t="s">
        <v>1451</v>
      </c>
    </row>
    <row r="68" spans="1:1" s="273" customFormat="1">
      <c r="A68" s="993" t="s">
        <v>1452</v>
      </c>
    </row>
    <row r="69" spans="1:1" s="273" customFormat="1">
      <c r="A69" s="994" t="s">
        <v>1453</v>
      </c>
    </row>
    <row r="70" spans="1:1" s="273" customFormat="1">
      <c r="A70" s="993" t="s">
        <v>1454</v>
      </c>
    </row>
    <row r="71" spans="1:1" s="273" customFormat="1">
      <c r="A71" s="994" t="s">
        <v>1455</v>
      </c>
    </row>
    <row r="72" spans="1:1">
      <c r="A72" s="680"/>
    </row>
    <row r="73" spans="1:1">
      <c r="A73" s="690" t="s">
        <v>714</v>
      </c>
    </row>
    <row r="74" spans="1:1">
      <c r="A74" s="682"/>
    </row>
    <row r="75" spans="1:1">
      <c r="A75" s="995" t="s">
        <v>837</v>
      </c>
    </row>
    <row r="76" spans="1:1">
      <c r="A76" s="994" t="s">
        <v>838</v>
      </c>
    </row>
    <row r="77" spans="1:1">
      <c r="A77" s="995" t="s">
        <v>839</v>
      </c>
    </row>
    <row r="78" spans="1:1">
      <c r="A78" s="996" t="s">
        <v>840</v>
      </c>
    </row>
    <row r="79" spans="1:1">
      <c r="A79" s="683"/>
    </row>
    <row r="80" spans="1:1">
      <c r="A80" s="691" t="s">
        <v>715</v>
      </c>
    </row>
    <row r="81" spans="1:1">
      <c r="A81" s="684"/>
    </row>
    <row r="82" spans="1:1">
      <c r="A82" s="942" t="s">
        <v>764</v>
      </c>
    </row>
    <row r="83" spans="1:1">
      <c r="A83" s="994" t="s">
        <v>765</v>
      </c>
    </row>
    <row r="84" spans="1:1" s="273" customFormat="1">
      <c r="A84" s="997" t="s">
        <v>766</v>
      </c>
    </row>
    <row r="85" spans="1:1" s="273" customFormat="1">
      <c r="A85" s="994" t="s">
        <v>767</v>
      </c>
    </row>
    <row r="86" spans="1:1">
      <c r="A86" s="997" t="s">
        <v>1302</v>
      </c>
    </row>
    <row r="87" spans="1:1">
      <c r="A87" s="994" t="s">
        <v>1303</v>
      </c>
    </row>
    <row r="88" spans="1:1">
      <c r="A88" s="997" t="s">
        <v>1312</v>
      </c>
    </row>
    <row r="89" spans="1:1">
      <c r="A89" s="994" t="s">
        <v>1313</v>
      </c>
    </row>
    <row r="90" spans="1:1">
      <c r="A90" s="997" t="s">
        <v>1314</v>
      </c>
    </row>
    <row r="91" spans="1:1">
      <c r="A91" s="994" t="s">
        <v>1315</v>
      </c>
    </row>
    <row r="92" spans="1:1">
      <c r="A92" s="997" t="s">
        <v>1316</v>
      </c>
    </row>
    <row r="93" spans="1:1">
      <c r="A93" s="994" t="s">
        <v>1317</v>
      </c>
    </row>
    <row r="94" spans="1:1">
      <c r="A94" s="997" t="s">
        <v>1318</v>
      </c>
    </row>
    <row r="95" spans="1:1">
      <c r="A95" s="994" t="s">
        <v>1319</v>
      </c>
    </row>
    <row r="96" spans="1:1">
      <c r="A96" s="685"/>
    </row>
    <row r="97" spans="1:5" s="273" customFormat="1">
      <c r="A97" s="832" t="s">
        <v>844</v>
      </c>
    </row>
    <row r="98" spans="1:5" s="273" customFormat="1">
      <c r="A98" s="685"/>
    </row>
    <row r="99" spans="1:5" s="273" customFormat="1">
      <c r="A99" s="998" t="s">
        <v>771</v>
      </c>
      <c r="E99" s="152"/>
    </row>
    <row r="100" spans="1:5" s="273" customFormat="1">
      <c r="A100" s="994" t="s">
        <v>772</v>
      </c>
      <c r="E100" s="152"/>
    </row>
    <row r="101" spans="1:5" s="273" customFormat="1">
      <c r="A101" s="998" t="s">
        <v>773</v>
      </c>
      <c r="E101" s="152"/>
    </row>
    <row r="102" spans="1:5" s="273" customFormat="1">
      <c r="A102" s="994" t="s">
        <v>774</v>
      </c>
      <c r="E102" s="152"/>
    </row>
    <row r="103" spans="1:5" s="273" customFormat="1">
      <c r="A103" s="998" t="s">
        <v>775</v>
      </c>
      <c r="E103" s="152"/>
    </row>
    <row r="104" spans="1:5" s="273" customFormat="1">
      <c r="A104" s="994" t="s">
        <v>776</v>
      </c>
      <c r="E104" s="803"/>
    </row>
    <row r="105" spans="1:5" s="273" customFormat="1">
      <c r="A105" s="998" t="s">
        <v>1244</v>
      </c>
      <c r="E105" s="803"/>
    </row>
    <row r="106" spans="1:5" s="273" customFormat="1">
      <c r="A106" s="994" t="s">
        <v>1245</v>
      </c>
      <c r="E106" s="803"/>
    </row>
    <row r="107" spans="1:5" s="273" customFormat="1">
      <c r="A107" s="685"/>
      <c r="E107" s="803"/>
    </row>
    <row r="108" spans="1:5">
      <c r="A108" s="710" t="s">
        <v>841</v>
      </c>
      <c r="E108" s="152"/>
    </row>
    <row r="109" spans="1:5">
      <c r="A109" s="682"/>
      <c r="E109" s="803"/>
    </row>
    <row r="110" spans="1:5">
      <c r="A110" s="999" t="s">
        <v>845</v>
      </c>
    </row>
    <row r="111" spans="1:5">
      <c r="A111" s="996" t="s">
        <v>846</v>
      </c>
    </row>
    <row r="112" spans="1:5">
      <c r="A112" s="999" t="s">
        <v>847</v>
      </c>
    </row>
    <row r="113" spans="1:3">
      <c r="A113" s="994" t="s">
        <v>848</v>
      </c>
      <c r="C113" s="694"/>
    </row>
    <row r="114" spans="1:3">
      <c r="A114" s="999" t="s">
        <v>811</v>
      </c>
    </row>
    <row r="115" spans="1:3">
      <c r="A115" s="994" t="s">
        <v>812</v>
      </c>
    </row>
    <row r="116" spans="1:3">
      <c r="A116" s="999" t="s">
        <v>849</v>
      </c>
    </row>
    <row r="117" spans="1:3">
      <c r="A117" s="994" t="s">
        <v>850</v>
      </c>
    </row>
    <row r="118" spans="1:3">
      <c r="A118" s="999" t="s">
        <v>851</v>
      </c>
    </row>
    <row r="119" spans="1:3">
      <c r="A119" s="994" t="s">
        <v>852</v>
      </c>
    </row>
    <row r="120" spans="1:3">
      <c r="A120" s="999" t="s">
        <v>853</v>
      </c>
    </row>
    <row r="121" spans="1:3">
      <c r="A121" s="994" t="s">
        <v>930</v>
      </c>
    </row>
    <row r="122" spans="1:3">
      <c r="A122" s="999" t="s">
        <v>818</v>
      </c>
    </row>
    <row r="123" spans="1:3">
      <c r="A123" s="994" t="s">
        <v>926</v>
      </c>
    </row>
    <row r="124" spans="1:3">
      <c r="A124" s="999" t="s">
        <v>819</v>
      </c>
    </row>
    <row r="125" spans="1:3">
      <c r="A125" s="994" t="s">
        <v>928</v>
      </c>
    </row>
    <row r="126" spans="1:3">
      <c r="A126" s="999" t="s">
        <v>820</v>
      </c>
    </row>
    <row r="127" spans="1:3">
      <c r="A127" s="994" t="s">
        <v>854</v>
      </c>
    </row>
    <row r="128" spans="1:3">
      <c r="A128" s="999" t="s">
        <v>855</v>
      </c>
    </row>
    <row r="129" spans="1:1">
      <c r="A129" s="994" t="s">
        <v>856</v>
      </c>
    </row>
    <row r="130" spans="1:1">
      <c r="A130" s="999" t="s">
        <v>857</v>
      </c>
    </row>
    <row r="131" spans="1:1">
      <c r="A131" s="994" t="s">
        <v>858</v>
      </c>
    </row>
    <row r="132" spans="1:1">
      <c r="A132" s="999" t="s">
        <v>859</v>
      </c>
    </row>
    <row r="133" spans="1:1">
      <c r="A133" s="994" t="s">
        <v>860</v>
      </c>
    </row>
    <row r="134" spans="1:1">
      <c r="A134" s="695"/>
    </row>
    <row r="135" spans="1:1">
      <c r="A135" s="696" t="s">
        <v>842</v>
      </c>
    </row>
    <row r="136" spans="1:1">
      <c r="A136" s="685"/>
    </row>
    <row r="137" spans="1:1">
      <c r="A137" s="1000" t="s">
        <v>785</v>
      </c>
    </row>
    <row r="138" spans="1:1">
      <c r="A138" s="994" t="s">
        <v>786</v>
      </c>
    </row>
    <row r="139" spans="1:1">
      <c r="A139" s="1000" t="s">
        <v>787</v>
      </c>
    </row>
    <row r="140" spans="1:1">
      <c r="A140" s="994" t="s">
        <v>788</v>
      </c>
    </row>
    <row r="141" spans="1:1">
      <c r="A141" s="1000" t="s">
        <v>789</v>
      </c>
    </row>
    <row r="142" spans="1:1">
      <c r="A142" s="994" t="s">
        <v>790</v>
      </c>
    </row>
    <row r="143" spans="1:1">
      <c r="A143" s="1000" t="s">
        <v>791</v>
      </c>
    </row>
    <row r="144" spans="1:1">
      <c r="A144" s="994" t="s">
        <v>1457</v>
      </c>
    </row>
    <row r="145" spans="1:8">
      <c r="A145" s="1000" t="s">
        <v>792</v>
      </c>
    </row>
    <row r="146" spans="1:8">
      <c r="A146" s="994" t="s">
        <v>793</v>
      </c>
    </row>
    <row r="147" spans="1:8">
      <c r="A147" s="1000" t="s">
        <v>794</v>
      </c>
    </row>
    <row r="148" spans="1:8">
      <c r="A148" s="994" t="s">
        <v>795</v>
      </c>
    </row>
    <row r="149" spans="1:8">
      <c r="A149" s="1000" t="s">
        <v>796</v>
      </c>
    </row>
    <row r="150" spans="1:8">
      <c r="A150" s="994" t="s">
        <v>797</v>
      </c>
    </row>
    <row r="151" spans="1:8" s="273" customFormat="1">
      <c r="A151" s="1000" t="s">
        <v>947</v>
      </c>
    </row>
    <row r="152" spans="1:8" s="273" customFormat="1">
      <c r="A152" s="994" t="s">
        <v>948</v>
      </c>
    </row>
    <row r="153" spans="1:8">
      <c r="A153" s="697"/>
    </row>
    <row r="154" spans="1:8">
      <c r="A154" s="678" t="s">
        <v>843</v>
      </c>
    </row>
    <row r="155" spans="1:8">
      <c r="A155" s="194"/>
      <c r="B155" s="194"/>
      <c r="C155" s="194"/>
      <c r="D155" s="194"/>
      <c r="E155" s="194"/>
    </row>
    <row r="156" spans="1:8">
      <c r="A156" s="63" t="s">
        <v>800</v>
      </c>
    </row>
    <row r="157" spans="1:8">
      <c r="A157" s="994" t="s">
        <v>801</v>
      </c>
    </row>
    <row r="158" spans="1:8">
      <c r="A158" s="63" t="s">
        <v>803</v>
      </c>
    </row>
    <row r="159" spans="1:8">
      <c r="A159" s="994" t="s">
        <v>804</v>
      </c>
      <c r="H159" s="245"/>
    </row>
    <row r="160" spans="1:8">
      <c r="A160" s="63" t="s">
        <v>805</v>
      </c>
    </row>
    <row r="161" spans="1:6">
      <c r="A161" s="994" t="s">
        <v>806</v>
      </c>
      <c r="F161" s="63"/>
    </row>
    <row r="162" spans="1:6">
      <c r="A162" s="63" t="s">
        <v>807</v>
      </c>
    </row>
    <row r="163" spans="1:6">
      <c r="A163" s="994" t="s">
        <v>808</v>
      </c>
    </row>
    <row r="164" spans="1:6">
      <c r="A164" s="63" t="s">
        <v>809</v>
      </c>
    </row>
    <row r="165" spans="1:6" s="273" customFormat="1">
      <c r="A165" s="994" t="s">
        <v>810</v>
      </c>
    </row>
    <row r="166" spans="1:6">
      <c r="A166" s="63" t="s">
        <v>952</v>
      </c>
    </row>
    <row r="167" spans="1:6" s="273" customFormat="1">
      <c r="A167" s="994" t="s">
        <v>953</v>
      </c>
    </row>
    <row r="168" spans="1:6" s="273" customFormat="1">
      <c r="A168" s="686"/>
    </row>
    <row r="169" spans="1:6">
      <c r="A169" s="687"/>
    </row>
    <row r="170" spans="1:6">
      <c r="A170" s="26" t="s">
        <v>4</v>
      </c>
    </row>
    <row r="171" spans="1:6">
      <c r="A171" s="688" t="s">
        <v>5</v>
      </c>
    </row>
    <row r="172" spans="1:6">
      <c r="A172" s="686"/>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75" location="'17 Tablica 3.1'!A1" display="Tablica 3.1: Zaračunata bruto premija osiguranja "/>
    <hyperlink ref="A76" location="'17 Tablica 3.1'!A2" display="Table 3.1: Written premium "/>
    <hyperlink ref="A77" location="'18 Tablica 3.2'!A1" display="Tablica 3.2: Podaci o osiguranju"/>
    <hyperlink ref="A78" location="'18 Tablica 3.2'!A2" display="Table 3.2: Insurance data"/>
    <hyperlink ref="A110" location="'22 Tablica 6.1'!A4" display="Tablica 6.1: Otvoreni investicijski fondovi / UCITS fondovi"/>
    <hyperlink ref="A111" location="'22 Tablica 6.1'!A5" display="Table 6.1: Open-ended Investment funds / UCITS funds"/>
    <hyperlink ref="A112" location="'23 Tablice 6.2, 6.3'!A1" display="Tablica 6.2: Struktura ulaganja UCITS fondova"/>
    <hyperlink ref="A113" location="'23 Tablice 6.2, 6.3'!A2" display="Table 6.2: UCITS funds investment structure"/>
    <hyperlink ref="A116" location="'24 Tablice 6.4 - 6.8'!A1" display="Tablica 6.4: Osnovni alternativni fondovi s privatnom ponudom"/>
    <hyperlink ref="A117" location="'24 Tablice 6.4 - 6.8'!A2" display="Table 6.4: Base alternative funds with private offering"/>
    <hyperlink ref="A122" location="'24 Tablice 6.4 - 6.8'!A57" display="Tablica 6.7: Alternativni investicijski fondovi rizičnog kapitala s privatnom ponudom"/>
    <hyperlink ref="A123" location="'24 Tablice 6.4 - 6.8'!A58" display="Table 6.7: Private equity open-ended alternative investment funds with private offering"/>
    <hyperlink ref="A124" location="'24 Tablice 6.4 - 6.8'!A67" display="Tablica 6.8: Alternativni investicijski fondovi rizičnog kapitala s privatnom ponudom - Fondovi za gospodarsku suradnju"/>
    <hyperlink ref="A125" location="'24 Tablice 6.4 - 6.8'!A68" display="Table 6.8: Private equity open-ended alternative investment funds with private offering - Funds for Economic Cooperation"/>
    <hyperlink ref="A128" location="'25 Tablice 6.9 - 6.12 '!A9" display="Tablica 6.10: Zatvoreni alternativni investicijski fondovi"/>
    <hyperlink ref="A129" location="'25 Tablice 6.9 - 6.12 '!A10" display="Table 6.10: Closed-ended alternative investment funds"/>
    <hyperlink ref="A130" location="'25 Tablice 6.9 - 6.12 '!A19" display="Tablica 6.11: Zatvoreni alternativni investicijski fondovi s javnom ponudom za ulaganje u nekretnine"/>
    <hyperlink ref="A131" location="'25 Tablice 6.9 - 6.12 '!A20" display="Table 6.11: Closed-ended alternative investment funds with public offering in real estate"/>
    <hyperlink ref="A132" location="'25 Tablice 6.9 - 6.12 '!A31" display="Tablica 6.12: Investicijski fondovi osnovani posebnim zakonom"/>
    <hyperlink ref="A133" location="'25 Tablice 6.9 - 6.12 '!A32" display="Table 6.12: Investment Funds established under special legal act"/>
    <hyperlink ref="A50" location="'14 Tablice 2.1 - 2.4'!A4" display="A / OBVEZNO MIROVINSKO OSIGURANJE"/>
    <hyperlink ref="A51" location="'14 Tablice 2.1 - 2.4'!A5" display="A / MANDATORY PENSION INSURANCE"/>
    <hyperlink ref="A52" location="'14 Tablice 2.1 - 2.4'!A7" display="Tablica 2.1: Broj korisnika i broj ugovora po godinama"/>
    <hyperlink ref="A54" location="'14 Tablice 2.1 - 2.4'!E7" display="Tablica 2.2: Broj korisnika i broj ugovora u zadnjih godinu dana"/>
    <hyperlink ref="A55" location="'14 Tablice 2.1 - 2.4'!E8" display="Table 2.2: Number of pensioners and contracts over the past year"/>
    <hyperlink ref="A56" location="'14 Tablice 2.1 - 2.4'!A21" display="B / DOBROVOLJNO MIROVINSKO OSIGURANJE"/>
    <hyperlink ref="A57" location="'14 Tablice 2.1 - 2.4'!A22" display="B / VOLUNTARY PENSION INSURANCE"/>
    <hyperlink ref="A58" location="'14 Tablice 2.1 - 2.4'!A24" display="Tablica 2.3: Broj korisnika i broj ugovora po godinama"/>
    <hyperlink ref="A59" location="'14 Tablice 2.1 - 2.4'!A25" display="Table 2.3: Number of pensioners and contracts per year"/>
    <hyperlink ref="A60" location="'14 Tablice 2.1 - 2.4'!E24" display="Tablica 2.4: Broj korisnika i broj ugovora u zadnjih godinu dana"/>
    <hyperlink ref="A53" location="'14 Tablice 2.1 - 2.4'!A8" display="Table 2.1: Number of pensioners and contracts per year"/>
    <hyperlink ref="A114" location="'23 Tablice 6.2, 6.3'!A41" display="Tablica 6.3: Izdavanje i otkup udjela UCITS fondova"/>
    <hyperlink ref="A115" location="'23 Tablice 6.2, 6.3'!A42" display="Table 6.3: Sales and redemptions in UCITS funds"/>
    <hyperlink ref="A126" location="'25 Tablice 6.9 - 6.12 '!A1" display="Tablica 6.9: Otvoreni alternativni investicijski fondovi s javnom ponudom "/>
    <hyperlink ref="A127" location="'25 Tablice 6.9 - 6.12 '!A2" display="Table 6.9: Opened-ended alternative investment funds with public offering "/>
    <hyperlink ref="A118" location="'24 Tablice 6.4 - 6.8'!A21" display="Tablica 6.5: Posebni alternativni investicijski fondovi s privatnom ponudom"/>
    <hyperlink ref="A119" location="'24 Tablice 6.4 - 6.8'!A22" display="Table 6.5: Special alternative Investment funds with private offering"/>
    <hyperlink ref="A120" location="'24 Tablice 6.4 - 6.8'!A46" display="Tablica 6.6: Zatvoreni alternativni investicijski fondovi s privatnom ponudom"/>
    <hyperlink ref="A121" location="'24 Tablice 6.4 - 6.8'!A47"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3"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Podaci o zatvorenim dobrovoljnim mirovinskim fondovima (ZDMF-ovima"/>
    <hyperlink ref="A40" location="'12 Tablice 1.18 - 1.20'!A2" display="Table 1.18: Closed voluntary pension funds' (ZDMFs'data "/>
    <hyperlink ref="A43" location="'12 Tablice 1.18 - 1.20'!A28" display="Tablica 1.20: Struktura članova ZDMF- ova prema dobi i spolu "/>
    <hyperlink ref="A44" location="'12 Tablice 1.18 - 1.20'!A29" display="Table 1.20: Closed voluntary pension funds members age and gender structure "/>
    <hyperlink ref="A41" location="'12 Tablice 1.18 - 1.20'!I1" display="Tablica 1.19: Cijene udjela i prinosi zatvorenih dobrovoljnih mirovinskih fondova (ZDMF) "/>
    <hyperlink ref="A42" location="'12 Tablice 1.18 - 1.20'!I2" display="Table 1.19: Unit prices and rates of return of closed voluntary pension funds (ZDMFs) "/>
    <hyperlink ref="A99" location="'21 Tablice 5.1 - 5.4'!A5" display="Tablica 5.1: Broj pravnih osoba ovlaštenih za pružanje investicijskih usluga i obavljanje investicijskih aktivnosti i pomoćnih usluga"/>
    <hyperlink ref="A100" location="'21 Tablice 5.1 - 5.4'!A6" display="Table 5.1: Number of legal entities authorized to provide and performing investment activities and ancillary services"/>
    <hyperlink ref="A101:A104" location="'19 Tablice 5.1 - 5.3'!A1" display="Tablica 5.2: Vrijednost imovine kojom upravljaju pravne osobe ovlaštene za pružanje investicijske usluge upravljanja portfeljem"/>
    <hyperlink ref="A137" location="'26 Tablice 7.1, 7.2 '!A5" display="Tablica 7.1: Broj registriranih leasing društava na dan "/>
    <hyperlink ref="A138" location="'26 Tablice 7.1, 7.2 '!A6" display="Table 7.1: Number of registered leasing companies as at "/>
    <hyperlink ref="A139" location="'26 Tablice 7.1, 7.2 '!A12" display="Tablica 7.2: Izvještaj o strukturi portfelja po vrstama leasinga/zajma"/>
    <hyperlink ref="A140" location="'26 Tablice 7.1, 7.2 '!A13" display="Table 7.2: Report on the portfolio structure by type of leasing/loan"/>
    <hyperlink ref="A141" location="'27 Tablice 7.3, 7.4'!A1" display="Tablica 7.3: Skraćeni izvještaj o  agregiranom financijskom položaju leasing društava "/>
    <hyperlink ref="A142" location="'27 Tablice 7.3, 7.4'!A2" display="Table 7.3: Abbreviated report on the aggregate financial position of leasing companies "/>
    <hyperlink ref="A143" location="'27 Tablice 7.3, 7.4'!A32" display="Tablica 7.4: Skraćeni izvještaj o agregiranoj sveobuhvatnoj dobiti leasing društava "/>
    <hyperlink ref="A144" location="'27 Tablice 7.3, 7.4'!A33" display="Table 7.4: Abbreviated report on the aggregate comprehensive increase of leasing companies "/>
    <hyperlink ref="A145" location="'28 Tablica 7.5'!A1" display="Tablica 7.5: Izvještaj o strukturi portfelja po leasing društvima"/>
    <hyperlink ref="A146" location="'28 Tablica 7.5'!A2" display="Table 7.5: Report on the portfolio structure by leasing companies"/>
    <hyperlink ref="A147" location="'29 Tablica 7.6 '!A1" display="Tablica 7.6: Izvještaj o strukturi portfelja prema objektu - aktivni ugovori"/>
    <hyperlink ref="A148" location="'29 Tablica 7.6 '!A1" display="Table 7.6: Report on the portfolio structure by leased asset - active contracts"/>
    <hyperlink ref="A149" location="'30 Tablica 7.7'!A1" display="Tablica 7.7: Izvještaj o kvaliteti portfelja"/>
    <hyperlink ref="A150" location="'30 Tablica 7.7'!A2" display="Table 7.7: Portfolio Quality Report"/>
    <hyperlink ref="A156:A165" location="'29 Tablice 8.1 - 8.5'!A1" display="Tablica 8.1: Broj registriranih faktoring društava na dan "/>
    <hyperlink ref="A32" location="'9 Tablice 1.13, 1.14'!A24" display="Table 1.14: ODMF´s payouts"/>
    <hyperlink ref="A12" location="'4 Tablice 1.3, 1.4'!A32" display="Table 1.4: Provisional account: payins and payouts"/>
    <hyperlink ref="A151" location="'31 Tablica 7.8'!A1" display="Tablica 7.8. Financijski leasing u kreditnim institucijama"/>
    <hyperlink ref="A152" location="'31 Tablica 7.8'!A2" display="Table 7.8: Financial leasing in credit institutions"/>
    <hyperlink ref="A166" location="'33 Tablica 8,6'!A1" display="Tablica 8.6. Faktoring u kreditnim institucijama"/>
    <hyperlink ref="A167" location="'33 Tablica 8,6'!A2" display="Table 8.6: Factoring in credit institutions"/>
    <hyperlink ref="A45" location="'13 Tablica 1.21'!A1" display="Tablica 1.21: Struktura ulaganja ZDMF-ova "/>
    <hyperlink ref="A46" location="'13 Tablica 1.21'!A2" display="Table 1.21: ZDMFs' investment structure "/>
    <hyperlink ref="A105" location="'21 Tablice 5.1 - 5.4'!A52" display="Tablica 5.4: Podaci o distribuciji financijskih instrumenata "/>
    <hyperlink ref="A106" location="'21 Tablice 5.1 - 5.4'!A53" display="Table 5.4: Distribution of financial instruments"/>
    <hyperlink ref="A101" location="'21 Tablice 5.1 - 5.4'!A19" display="Tablica 5.2: Vrijednost imovine kojom upravljaju pravne osobe ovlaštene za pružanje investicijske usluge upravljanja portfeljem"/>
    <hyperlink ref="A102" location="'21 Tablice 5.1 - 5.4'!A20" display="Table 5.2: The value of assets managed by legal entities authorized to provide investment portfolio management services"/>
    <hyperlink ref="A103" location="'21 Tablice 5.1 - 5.4'!A35" display="Tablica 5.3: Ukupna imovina vezana za uslugu skrbništva"/>
    <hyperlink ref="A104" location="'21 Tablice 5.1 - 5.4'!A36" display="Table 5.3: Total assets related to custody services"/>
    <hyperlink ref="A156" location="'32 Tablice 8.1 - 8.5'!A4" display="Tablica 8.1: Broj registriranih faktoring društava na dan "/>
    <hyperlink ref="A157" location="'32 Tablice 8.1 - 8.5'!A5" display="Table 8.1: Number of registered factoring companies as at "/>
    <hyperlink ref="A158" location="'32 Tablice 8.1 - 8.5'!A9" display="Tablica 8.2:  Skraćeni prikaz Izvještaja o financijskom položaju faktoring društava"/>
    <hyperlink ref="A159" location="'32 Tablice 8.1 - 8.5'!A10" display="Table 8.2: Abbreviated overview of the report on the financial position of factoring companies "/>
    <hyperlink ref="A160" location="'32 Tablice 8.1 - 8.5'!A26" display="Tablica 8.3: Skraćeni prikaz Izvještaja o sveobuhvatnoj dobiti faktoring društava "/>
    <hyperlink ref="A161" location="'32 Tablice 8.1 - 8.5'!A27" display="Table 8.3: Abbreviated overview of the report on the comprehensive income of factoring companies"/>
    <hyperlink ref="A162" location="'32 Tablice 8.1 - 8.5'!A47" display="Tablica 8.4: Skraćeni prikaz Izvještaja o strukturi portfelja - volumena transakcija "/>
    <hyperlink ref="A163" location="'32 Tablice 8.1 - 8.5'!A48" display="Table 8.4: Abbreviated overview of the report on the portfolio structure - transactions volume "/>
    <hyperlink ref="A164" location="'32 Tablice 8.1 - 8.5'!A58" display="Tablica 8.5: Skraćeni prikaz Izvještaja o strukturi portfelja - potraživanja"/>
    <hyperlink ref="A165" location="'32 Tablice 8.1 - 8.5'!A59" display="Table 8.5: Abbreviated overview of the report on the portfolio structure - receivables "/>
    <hyperlink ref="A94" location="'20 Tablice 4.2 - 4.7'!A66" display="Tablica 4.7: Pregled trgovine zapisima"/>
    <hyperlink ref="A95" location="'20 Tablice 4.2 - 4.7'!A67" display="Table 4.7: Certificates trading summary"/>
    <hyperlink ref="A82" location="'19 Tablica 4.1'!A4" display="Tablica 4.1: Tržište kapitala "/>
    <hyperlink ref="A83" location="'19 Tablica 4.1'!A5" display="Table 4.1: Capital Market"/>
    <hyperlink ref="A84" location="'20 Tablice 4.2 - 4.7'!A1" display="Tablica 4.2: Dionice s najvećim prometom - uređeno tržište"/>
    <hyperlink ref="A88" location="'20 Tablice 4.2 - 4.7'!A19" display="Tablica 4.4: Obveznice s najvećim prometom"/>
    <hyperlink ref="A89" location="'20 Tablice 4.2 - 4.7'!A20" display="Table 4.4: Bonds with highest turnover"/>
    <hyperlink ref="A90" location="'20 Tablice 4.2 - 4.7'!A41" display="Tablica 4.5: OTC transakcije"/>
    <hyperlink ref="A91" location="'20 Tablice 4.2 - 4.7'!A42" display="Table 4.5: OTC transactions"/>
    <hyperlink ref="A92" location="'20 Tablice 4.2 - 4.7'!A58" display="Tablica 4.6: Pregled trgovine pravima"/>
    <hyperlink ref="A93" location="'20 Tablice 4.2 - 4.7'!A59" display="Table 4.6: Rights trading summary"/>
    <hyperlink ref="A85" location="'20 Tablice 4.2 - 4.7'!A2" display="Table 4.2: Stocks with the highest turnover - regulated market"/>
    <hyperlink ref="A86" location="'20 Tablice 4.2 - 4.7'!G1" display="Tablica 4.3: Dionice s najvećim prometom - alternativno tržište"/>
    <hyperlink ref="A87" location="'20 Tablice 4.2 - 4.7'!G2" display="Table 4.3: Stocks with the highest turnover - Progress market"/>
    <hyperlink ref="A62" location="'15 Tablice 2.5, 2.6'!A1" display="Tablica 2.5: Skraćeni izvještaj o agregiranom financijskom položaju mirovinskih osiguravajućih društava (MOD-a)"/>
    <hyperlink ref="A63" location="'15 Tablice 2.5, 2.6'!A2" display="Table 2.5: Abbreviated report on the aggregate financial position of pension insurance companies (MOD)"/>
    <hyperlink ref="A64" location="'15 Tablice 2.5, 2.6'!A29" display="Tablica 2.6: Skraćeni izvještaj o agregiranoj sveobuhvatnoj dobiti mirovinskih osiguravajućih društava (MOD-a)"/>
    <hyperlink ref="A65" location="'15 Tablice 2.5, 2.6'!A30" display="Table 2.6: Abbreviated report on the aggregate comprehensive income of pension insurance companies (MOD)"/>
    <hyperlink ref="A66" location="'16 Tablice 2.7 - 2.9'!A1" display="Tablica 2.7: Pregled ulaganja imovine za pokriće tehničkih pričuva mirovinskog osiguravajućeg društva"/>
    <hyperlink ref="A67" location="'16 Tablice 2.7 - 2.9'!A2" display="Table 2.7: Overview of investment assets to cover the technical provisions of the pension insurance company"/>
    <hyperlink ref="A68" location="'16 Tablice 2.7 - 2.9'!A17" display="Tablica 2.8: Adekvatnost kapitala mirovinskog osiguravajućeg društva"/>
    <hyperlink ref="A69" location="'16 Tablice 2.7 - 2.9'!A18" display="Table 2.8: Capital adequacy of a pension insurance company"/>
    <hyperlink ref="A70" location="'16 Tablice 2.7 - 2.9'!A32" display="Tablica 2.9: Stanje tehničkih pričuva mirovinskog osiguravajućeg društva prema vrsti mirovinskog programa"/>
    <hyperlink ref="A71" location="'16 Tablice 2.7 - 2.9'!A33" display="Table 2.9: Balance of technical reserves of the pension insurance company by type of pension program"/>
    <hyperlink ref="A61" location="'14 Tablice 2.1 - 2.4'!E25" display="Table 2.4: Number of pensioners and contracts over the past year"/>
  </hyperlinks>
  <pageMargins left="0.7" right="0.7" top="0.75" bottom="0.75" header="0.3" footer="0.3"/>
  <pageSetup paperSize="9" scale="69" orientation="portrait" r:id="rId1"/>
  <rowBreaks count="3" manualBreakCount="3">
    <brk id="72" man="1"/>
    <brk id="134" man="1"/>
    <brk id="17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3"/>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43" t="s">
        <v>766</v>
      </c>
      <c r="E1" s="141" t="str">
        <f>Naslovnica!A20</f>
        <v>Srpanj 2020.</v>
      </c>
      <c r="G1" s="143" t="s">
        <v>1302</v>
      </c>
      <c r="H1" s="273"/>
      <c r="I1" s="273"/>
      <c r="J1" s="273"/>
      <c r="K1" s="141" t="str">
        <f>E1</f>
        <v>Srpanj 2020.</v>
      </c>
    </row>
    <row r="2" spans="1:18" ht="12.75" customHeight="1">
      <c r="A2" s="574" t="s">
        <v>767</v>
      </c>
      <c r="E2" s="584" t="str">
        <f>Naslovnica!A24</f>
        <v>July 2020</v>
      </c>
      <c r="G2" s="574" t="s">
        <v>1303</v>
      </c>
      <c r="H2" s="273"/>
      <c r="I2" s="273"/>
      <c r="J2" s="273"/>
      <c r="K2" s="572" t="str">
        <f>E2</f>
        <v>July 2020</v>
      </c>
    </row>
    <row r="3" spans="1:18" ht="12.75" customHeight="1">
      <c r="A3" s="39" t="s">
        <v>524</v>
      </c>
      <c r="G3" s="39" t="s">
        <v>533</v>
      </c>
      <c r="H3" s="273"/>
      <c r="I3" s="273"/>
      <c r="J3" s="273"/>
      <c r="K3" s="273"/>
    </row>
    <row r="4" spans="1:18" ht="45" customHeight="1">
      <c r="A4" s="440" t="s">
        <v>525</v>
      </c>
      <c r="B4" s="440" t="s">
        <v>526</v>
      </c>
      <c r="C4" s="440" t="s">
        <v>527</v>
      </c>
      <c r="D4" s="440" t="s">
        <v>528</v>
      </c>
      <c r="E4" s="440" t="s">
        <v>529</v>
      </c>
      <c r="G4" s="440" t="s">
        <v>525</v>
      </c>
      <c r="H4" s="440" t="s">
        <v>526</v>
      </c>
      <c r="I4" s="440" t="s">
        <v>527</v>
      </c>
      <c r="J4" s="440" t="s">
        <v>528</v>
      </c>
      <c r="K4" s="440" t="s">
        <v>534</v>
      </c>
    </row>
    <row r="5" spans="1:18" ht="12.75" customHeight="1">
      <c r="A5" s="97" t="s">
        <v>1489</v>
      </c>
      <c r="B5" s="98">
        <v>13370926.6</v>
      </c>
      <c r="C5" s="99">
        <v>0.1285701403958659</v>
      </c>
      <c r="D5" s="100">
        <v>23</v>
      </c>
      <c r="E5" s="258">
        <v>-10.85</v>
      </c>
      <c r="F5" s="53"/>
      <c r="G5" s="97" t="s">
        <v>1511</v>
      </c>
      <c r="H5" s="98">
        <v>17655</v>
      </c>
      <c r="I5" s="99">
        <v>0.54164749194661754</v>
      </c>
      <c r="J5" s="100">
        <v>535</v>
      </c>
      <c r="K5" s="258">
        <v>7.0000000000000009</v>
      </c>
      <c r="P5" s="77"/>
      <c r="R5" s="897"/>
    </row>
    <row r="6" spans="1:18" ht="12.75" customHeight="1">
      <c r="A6" s="97" t="s">
        <v>1490</v>
      </c>
      <c r="B6" s="98">
        <v>13100863.5</v>
      </c>
      <c r="C6" s="99">
        <v>0.12597330834963039</v>
      </c>
      <c r="D6" s="100">
        <v>162</v>
      </c>
      <c r="E6" s="258">
        <v>-8.4699999999999989</v>
      </c>
      <c r="F6" s="53"/>
      <c r="G6" s="97" t="s">
        <v>1512</v>
      </c>
      <c r="H6" s="98">
        <v>14940</v>
      </c>
      <c r="I6" s="99">
        <v>0.4583525080533824</v>
      </c>
      <c r="J6" s="100">
        <v>200</v>
      </c>
      <c r="K6" s="258">
        <v>33.33</v>
      </c>
      <c r="P6" s="77"/>
      <c r="R6" s="897"/>
    </row>
    <row r="7" spans="1:18" ht="12.75" customHeight="1">
      <c r="A7" s="97" t="s">
        <v>1491</v>
      </c>
      <c r="B7" s="98">
        <v>9878130</v>
      </c>
      <c r="C7" s="99">
        <v>9.4984633372276153E-2</v>
      </c>
      <c r="D7" s="100">
        <v>1250</v>
      </c>
      <c r="E7" s="258">
        <v>3.3099999999999996</v>
      </c>
      <c r="F7" s="53"/>
      <c r="G7" s="97" t="s">
        <v>1513</v>
      </c>
      <c r="H7" s="98">
        <v>0</v>
      </c>
      <c r="I7" s="99">
        <v>0</v>
      </c>
      <c r="J7" s="100">
        <v>85</v>
      </c>
      <c r="K7" s="258">
        <v>0</v>
      </c>
      <c r="P7" s="77"/>
      <c r="R7" s="897"/>
    </row>
    <row r="8" spans="1:18" ht="12.75" customHeight="1">
      <c r="A8" s="97" t="s">
        <v>1492</v>
      </c>
      <c r="B8" s="98">
        <v>9048982</v>
      </c>
      <c r="C8" s="99">
        <v>8.701183702404465E-2</v>
      </c>
      <c r="D8" s="100">
        <v>420</v>
      </c>
      <c r="E8" s="258">
        <v>0.96</v>
      </c>
      <c r="G8" s="97" t="s">
        <v>1513</v>
      </c>
      <c r="H8" s="98">
        <v>0</v>
      </c>
      <c r="I8" s="99">
        <v>0</v>
      </c>
      <c r="J8" s="100">
        <v>85</v>
      </c>
      <c r="K8" s="258">
        <v>0</v>
      </c>
      <c r="P8" s="77"/>
      <c r="R8" s="897"/>
    </row>
    <row r="9" spans="1:18" ht="12.75" customHeight="1">
      <c r="A9" s="97" t="s">
        <v>1493</v>
      </c>
      <c r="B9" s="98">
        <v>8155735</v>
      </c>
      <c r="C9" s="99">
        <v>7.8422687174236477E-2</v>
      </c>
      <c r="D9" s="100">
        <v>800</v>
      </c>
      <c r="E9" s="258">
        <v>6.67</v>
      </c>
      <c r="G9" s="97"/>
      <c r="H9" s="98"/>
      <c r="I9" s="99"/>
      <c r="J9" s="100"/>
      <c r="K9" s="258"/>
      <c r="P9" s="77"/>
      <c r="R9" s="897"/>
    </row>
    <row r="10" spans="1:18" ht="12.75" customHeight="1">
      <c r="A10" s="97" t="s">
        <v>1494</v>
      </c>
      <c r="B10" s="98">
        <v>4517330</v>
      </c>
      <c r="C10" s="99">
        <v>4.3437060847709458E-2</v>
      </c>
      <c r="D10" s="100">
        <v>1230</v>
      </c>
      <c r="E10" s="259">
        <v>-0.80999999999999994</v>
      </c>
      <c r="G10" s="97"/>
      <c r="H10" s="98"/>
      <c r="I10" s="99"/>
      <c r="J10" s="100"/>
      <c r="K10" s="259"/>
    </row>
    <row r="11" spans="1:18" ht="12.75" customHeight="1">
      <c r="A11" s="97" t="s">
        <v>1495</v>
      </c>
      <c r="B11" s="98">
        <v>4428622.95</v>
      </c>
      <c r="C11" s="99">
        <v>4.2584084968490803E-2</v>
      </c>
      <c r="D11" s="100">
        <v>5.62</v>
      </c>
      <c r="E11" s="258">
        <v>11.51</v>
      </c>
      <c r="G11" s="97"/>
      <c r="H11" s="98"/>
      <c r="I11" s="99"/>
      <c r="J11" s="100"/>
      <c r="K11" s="258"/>
    </row>
    <row r="12" spans="1:18" ht="12.75" customHeight="1">
      <c r="A12" s="97" t="s">
        <v>1496</v>
      </c>
      <c r="B12" s="98">
        <v>4034215</v>
      </c>
      <c r="C12" s="99">
        <v>3.8791596458027683E-2</v>
      </c>
      <c r="D12" s="100">
        <v>206</v>
      </c>
      <c r="E12" s="258">
        <v>-5.5</v>
      </c>
      <c r="G12" s="97"/>
      <c r="H12" s="98"/>
      <c r="I12" s="99"/>
      <c r="J12" s="100"/>
      <c r="K12" s="258"/>
    </row>
    <row r="13" spans="1:18" ht="12.75" customHeight="1">
      <c r="A13" s="97" t="s">
        <v>1497</v>
      </c>
      <c r="B13" s="98">
        <v>3710296</v>
      </c>
      <c r="C13" s="99">
        <v>3.5676904967096273E-2</v>
      </c>
      <c r="D13" s="100">
        <v>129</v>
      </c>
      <c r="E13" s="258">
        <v>-7.53</v>
      </c>
      <c r="G13" s="97"/>
      <c r="H13" s="98"/>
      <c r="I13" s="99"/>
      <c r="J13" s="100"/>
      <c r="K13" s="258"/>
    </row>
    <row r="14" spans="1:18" ht="12.75" customHeight="1">
      <c r="A14" s="97" t="s">
        <v>1498</v>
      </c>
      <c r="B14" s="98">
        <v>3542431.3</v>
      </c>
      <c r="C14" s="99">
        <v>3.4062776889651744E-2</v>
      </c>
      <c r="D14" s="100">
        <v>49</v>
      </c>
      <c r="E14" s="258">
        <v>-1.6099999999999999</v>
      </c>
      <c r="G14" s="97"/>
      <c r="H14" s="98"/>
      <c r="I14" s="99"/>
      <c r="J14" s="100"/>
      <c r="K14" s="258"/>
    </row>
    <row r="15" spans="1:18" ht="12.75" customHeight="1">
      <c r="A15" s="97" t="s">
        <v>530</v>
      </c>
      <c r="B15" s="98">
        <v>30209605.389999986</v>
      </c>
      <c r="C15" s="99">
        <v>0.2904849695529706</v>
      </c>
      <c r="D15" s="101"/>
      <c r="E15" s="260"/>
      <c r="G15" s="97" t="s">
        <v>535</v>
      </c>
      <c r="H15" s="98"/>
      <c r="I15" s="99"/>
      <c r="J15" s="101"/>
      <c r="K15" s="260"/>
    </row>
    <row r="16" spans="1:18" ht="15.75" customHeight="1">
      <c r="A16" s="443" t="s">
        <v>531</v>
      </c>
      <c r="B16" s="444">
        <f>SUM(B5:B15)</f>
        <v>103997137.73999999</v>
      </c>
      <c r="C16" s="445"/>
      <c r="D16" s="446"/>
      <c r="E16" s="446"/>
      <c r="G16" s="443" t="s">
        <v>531</v>
      </c>
      <c r="H16" s="444">
        <f>SUM(H5:H15)</f>
        <v>32595</v>
      </c>
      <c r="I16" s="445"/>
      <c r="J16" s="446"/>
      <c r="K16" s="446"/>
    </row>
    <row r="17" spans="1:11" ht="12.75" customHeight="1">
      <c r="A17" s="38" t="s">
        <v>532</v>
      </c>
      <c r="G17" s="38" t="s">
        <v>532</v>
      </c>
      <c r="H17" s="273"/>
      <c r="I17" s="273"/>
      <c r="J17" s="273"/>
      <c r="K17" s="273"/>
    </row>
    <row r="18" spans="1:11" ht="12.75" customHeight="1"/>
    <row r="19" spans="1:11" ht="12.75" customHeight="1">
      <c r="A19" s="143" t="s">
        <v>1304</v>
      </c>
    </row>
    <row r="20" spans="1:11" ht="12.75" customHeight="1">
      <c r="A20" s="574" t="s">
        <v>1305</v>
      </c>
    </row>
    <row r="21" spans="1:11" ht="12.75" customHeight="1">
      <c r="A21" s="39" t="s">
        <v>536</v>
      </c>
    </row>
    <row r="22" spans="1:11" ht="43.5">
      <c r="A22" s="440" t="s">
        <v>537</v>
      </c>
      <c r="B22" s="440" t="s">
        <v>526</v>
      </c>
      <c r="C22" s="440" t="s">
        <v>527</v>
      </c>
      <c r="D22" s="440" t="s">
        <v>538</v>
      </c>
    </row>
    <row r="23" spans="1:11" ht="15" customHeight="1">
      <c r="A23" s="103" t="s">
        <v>1499</v>
      </c>
      <c r="B23" s="98">
        <v>5834384.1900000004</v>
      </c>
      <c r="C23" s="104">
        <v>0.50867576089218858</v>
      </c>
      <c r="D23" s="138">
        <v>95.9</v>
      </c>
      <c r="E23" s="53"/>
      <c r="F23" s="53"/>
      <c r="H23" s="45"/>
    </row>
    <row r="24" spans="1:11" ht="12.75" customHeight="1">
      <c r="A24" s="103" t="s">
        <v>1500</v>
      </c>
      <c r="B24" s="98">
        <v>4400817.87</v>
      </c>
      <c r="C24" s="104">
        <v>0.38368905880539733</v>
      </c>
      <c r="D24" s="138">
        <v>119.7</v>
      </c>
      <c r="E24" s="53"/>
      <c r="F24" s="53"/>
    </row>
    <row r="25" spans="1:11" ht="12.75" customHeight="1">
      <c r="A25" s="103" t="s">
        <v>1501</v>
      </c>
      <c r="B25" s="98">
        <v>987525</v>
      </c>
      <c r="C25" s="104">
        <v>8.6098209239638443E-2</v>
      </c>
      <c r="D25" s="138">
        <v>103.95</v>
      </c>
      <c r="E25" s="53"/>
      <c r="F25" s="53"/>
    </row>
    <row r="26" spans="1:11" ht="12.75" customHeight="1">
      <c r="A26" s="103" t="s">
        <v>1502</v>
      </c>
      <c r="B26" s="98">
        <v>247023.69</v>
      </c>
      <c r="C26" s="104">
        <v>2.153697106277571E-2</v>
      </c>
      <c r="D26" s="138">
        <v>30</v>
      </c>
      <c r="E26" s="53"/>
    </row>
    <row r="27" spans="1:11" ht="12.75" customHeight="1">
      <c r="A27" s="103"/>
      <c r="B27" s="98"/>
      <c r="C27" s="104"/>
      <c r="D27" s="138"/>
    </row>
    <row r="28" spans="1:11" ht="12.75" customHeight="1">
      <c r="A28" s="103"/>
      <c r="B28" s="98"/>
      <c r="C28" s="104"/>
      <c r="D28" s="138"/>
    </row>
    <row r="29" spans="1:11" ht="12.75" customHeight="1">
      <c r="A29" s="103"/>
      <c r="B29" s="98"/>
      <c r="C29" s="104"/>
      <c r="D29" s="139"/>
    </row>
    <row r="30" spans="1:11" ht="12.75" customHeight="1">
      <c r="A30" s="103"/>
      <c r="B30" s="98"/>
      <c r="C30" s="104"/>
      <c r="D30" s="138"/>
    </row>
    <row r="31" spans="1:11" ht="12.75" customHeight="1">
      <c r="A31" s="103"/>
      <c r="B31" s="98"/>
      <c r="C31" s="104"/>
      <c r="D31" s="138"/>
    </row>
    <row r="32" spans="1:11" ht="12.75" customHeight="1">
      <c r="A32" s="103"/>
      <c r="B32" s="98"/>
      <c r="C32" s="104"/>
      <c r="D32" s="138"/>
    </row>
    <row r="33" spans="1:10" ht="15" customHeight="1">
      <c r="A33" s="97" t="s">
        <v>535</v>
      </c>
      <c r="B33" s="277">
        <v>0</v>
      </c>
      <c r="C33" s="104"/>
      <c r="D33" s="105"/>
    </row>
    <row r="34" spans="1:10" ht="15" customHeight="1">
      <c r="A34" s="451" t="s">
        <v>531</v>
      </c>
      <c r="B34" s="452">
        <f>SUM(B23:B33)</f>
        <v>11469750.75</v>
      </c>
      <c r="C34" s="453"/>
      <c r="D34" s="454"/>
    </row>
    <row r="35" spans="1:10" ht="15" customHeight="1">
      <c r="A35" s="102" t="s">
        <v>539</v>
      </c>
      <c r="B35" s="98"/>
      <c r="C35" s="104"/>
      <c r="D35" s="105"/>
    </row>
    <row r="36" spans="1:10" ht="12.75" customHeight="1">
      <c r="A36" s="193" t="s">
        <v>158</v>
      </c>
      <c r="B36" s="277">
        <v>0</v>
      </c>
      <c r="C36" s="104"/>
      <c r="D36" s="105"/>
    </row>
    <row r="37" spans="1:10" ht="12.75" customHeight="1">
      <c r="A37" s="97" t="s">
        <v>535</v>
      </c>
      <c r="B37" s="278">
        <v>0</v>
      </c>
      <c r="C37" s="104"/>
      <c r="D37" s="105"/>
    </row>
    <row r="38" spans="1:10" ht="15" customHeight="1">
      <c r="A38" s="106" t="s">
        <v>531</v>
      </c>
      <c r="B38" s="98"/>
      <c r="C38" s="104"/>
      <c r="D38" s="105"/>
    </row>
    <row r="39" spans="1:10" ht="26.25" customHeight="1">
      <c r="A39" s="447" t="s">
        <v>540</v>
      </c>
      <c r="B39" s="448">
        <f>B34+B38</f>
        <v>11469750.75</v>
      </c>
      <c r="C39" s="449"/>
      <c r="D39" s="450"/>
    </row>
    <row r="40" spans="1:10" ht="12.75" customHeight="1"/>
    <row r="41" spans="1:10" ht="12.75" customHeight="1">
      <c r="A41" s="143" t="s">
        <v>1306</v>
      </c>
      <c r="G41" s="148"/>
      <c r="H41" s="205"/>
      <c r="I41" s="205"/>
      <c r="J41" s="205"/>
    </row>
    <row r="42" spans="1:10" ht="12.75" customHeight="1">
      <c r="A42" s="574" t="s">
        <v>1307</v>
      </c>
      <c r="B42" s="45"/>
      <c r="G42" s="167"/>
      <c r="H42" s="205"/>
      <c r="I42" s="205"/>
      <c r="J42" s="205"/>
    </row>
    <row r="43" spans="1:10" ht="12.75" customHeight="1">
      <c r="A43" s="39" t="s">
        <v>536</v>
      </c>
      <c r="G43" s="218"/>
      <c r="H43" s="205"/>
      <c r="I43" s="205"/>
      <c r="J43" s="205"/>
    </row>
    <row r="44" spans="1:10" ht="43.5">
      <c r="A44" s="440" t="s">
        <v>1370</v>
      </c>
      <c r="B44" s="440" t="s">
        <v>526</v>
      </c>
      <c r="C44" s="440" t="s">
        <v>527</v>
      </c>
      <c r="D44" s="208"/>
      <c r="G44" s="208"/>
      <c r="H44" s="219"/>
      <c r="I44" s="208"/>
      <c r="J44" s="208"/>
    </row>
    <row r="45" spans="1:10" ht="12.75" customHeight="1">
      <c r="A45" s="103" t="s">
        <v>1503</v>
      </c>
      <c r="B45" s="98">
        <v>386319295.83999997</v>
      </c>
      <c r="C45" s="104">
        <v>0.3432765892849779</v>
      </c>
      <c r="D45" s="210"/>
      <c r="E45" s="53"/>
      <c r="F45" s="53"/>
      <c r="G45" s="207"/>
      <c r="H45" s="204"/>
      <c r="I45" s="209"/>
      <c r="J45" s="210"/>
    </row>
    <row r="46" spans="1:10" ht="12.75" customHeight="1">
      <c r="A46" s="103" t="s">
        <v>1504</v>
      </c>
      <c r="B46" s="98">
        <v>257240300</v>
      </c>
      <c r="C46" s="104">
        <v>0.22857924458222556</v>
      </c>
      <c r="D46" s="210"/>
      <c r="E46" s="53"/>
      <c r="F46" s="53"/>
      <c r="G46" s="215"/>
      <c r="H46" s="216"/>
      <c r="I46" s="209"/>
      <c r="J46" s="210"/>
    </row>
    <row r="47" spans="1:10" ht="12.75" customHeight="1">
      <c r="A47" s="103" t="s">
        <v>1505</v>
      </c>
      <c r="B47" s="98">
        <v>208101900</v>
      </c>
      <c r="C47" s="104">
        <v>0.18491571926376171</v>
      </c>
      <c r="D47" s="210"/>
      <c r="E47" s="53"/>
      <c r="G47" s="215"/>
      <c r="H47" s="216"/>
      <c r="I47" s="209"/>
      <c r="J47" s="210"/>
    </row>
    <row r="48" spans="1:10" ht="12.75" customHeight="1">
      <c r="A48" s="103" t="s">
        <v>1506</v>
      </c>
      <c r="B48" s="98">
        <v>162358760</v>
      </c>
      <c r="C48" s="104">
        <v>0.14426916277156751</v>
      </c>
      <c r="D48" s="210"/>
      <c r="G48" s="215"/>
      <c r="H48" s="216"/>
      <c r="I48" s="209"/>
      <c r="J48" s="210"/>
    </row>
    <row r="49" spans="1:10" ht="12.75" customHeight="1">
      <c r="A49" s="103" t="s">
        <v>1507</v>
      </c>
      <c r="B49" s="98">
        <v>50533250</v>
      </c>
      <c r="C49" s="104">
        <v>4.4902964703760449E-2</v>
      </c>
      <c r="D49" s="210"/>
      <c r="G49" s="215"/>
      <c r="H49" s="216"/>
      <c r="I49" s="209"/>
      <c r="J49" s="210"/>
    </row>
    <row r="50" spans="1:10" ht="12.75" customHeight="1">
      <c r="A50" s="103" t="s">
        <v>1508</v>
      </c>
      <c r="B50" s="98">
        <v>30252823.969999999</v>
      </c>
      <c r="C50" s="104">
        <v>2.6882131802604979E-2</v>
      </c>
      <c r="D50" s="211"/>
      <c r="G50" s="215"/>
      <c r="H50" s="216"/>
      <c r="I50" s="209"/>
      <c r="J50" s="211"/>
    </row>
    <row r="51" spans="1:10" ht="12.75" customHeight="1">
      <c r="A51" s="103" t="s">
        <v>1509</v>
      </c>
      <c r="B51" s="98">
        <v>16841500</v>
      </c>
      <c r="C51" s="104">
        <v>1.4965063202117055E-2</v>
      </c>
      <c r="D51" s="210"/>
      <c r="G51" s="215"/>
      <c r="H51" s="216"/>
      <c r="I51" s="209"/>
      <c r="J51" s="210"/>
    </row>
    <row r="52" spans="1:10" ht="12.75" customHeight="1">
      <c r="A52" s="103" t="s">
        <v>1510</v>
      </c>
      <c r="B52" s="98">
        <v>13740000</v>
      </c>
      <c r="C52" s="104">
        <v>1.2209124388984848E-2</v>
      </c>
      <c r="D52" s="210"/>
      <c r="G52" s="215"/>
      <c r="H52" s="216"/>
      <c r="I52" s="209"/>
      <c r="J52" s="210"/>
    </row>
    <row r="53" spans="1:10" ht="12.75" customHeight="1">
      <c r="A53" s="103"/>
      <c r="B53" s="98"/>
      <c r="C53" s="104"/>
      <c r="D53" s="210"/>
      <c r="G53" s="215"/>
      <c r="H53" s="216"/>
      <c r="I53" s="209"/>
      <c r="J53" s="210"/>
    </row>
    <row r="54" spans="1:10" ht="12.75" customHeight="1">
      <c r="A54" s="107"/>
      <c r="B54" s="98"/>
      <c r="C54" s="104"/>
      <c r="D54" s="210"/>
      <c r="G54" s="215"/>
      <c r="H54" s="216"/>
      <c r="I54" s="209"/>
      <c r="J54" s="210"/>
    </row>
    <row r="55" spans="1:10" ht="24">
      <c r="A55" s="108" t="s">
        <v>541</v>
      </c>
      <c r="B55" s="98"/>
      <c r="C55" s="104"/>
      <c r="D55" s="212"/>
      <c r="G55" s="217"/>
      <c r="H55" s="216"/>
      <c r="I55" s="209"/>
      <c r="J55" s="212"/>
    </row>
    <row r="56" spans="1:10" ht="26.25" customHeight="1">
      <c r="A56" s="447" t="s">
        <v>542</v>
      </c>
      <c r="B56" s="448">
        <f>SUM(B45:B55)</f>
        <v>1125387829.8099999</v>
      </c>
      <c r="C56" s="449"/>
      <c r="D56" s="214"/>
      <c r="G56" s="207"/>
      <c r="H56" s="204"/>
      <c r="I56" s="213"/>
      <c r="J56" s="214"/>
    </row>
    <row r="57" spans="1:10" ht="12.75" customHeight="1">
      <c r="G57" s="205"/>
      <c r="H57" s="205"/>
      <c r="I57" s="205"/>
      <c r="J57" s="205"/>
    </row>
    <row r="58" spans="1:10" ht="12.75" customHeight="1">
      <c r="A58" s="144" t="s">
        <v>1308</v>
      </c>
      <c r="G58" s="220"/>
      <c r="H58" s="205"/>
      <c r="I58" s="205"/>
      <c r="J58" s="205"/>
    </row>
    <row r="59" spans="1:10" ht="12.75" customHeight="1">
      <c r="A59" s="585" t="s">
        <v>1309</v>
      </c>
      <c r="G59" s="221"/>
      <c r="H59" s="205"/>
      <c r="I59" s="205"/>
      <c r="J59" s="205"/>
    </row>
    <row r="60" spans="1:10" ht="12.75" customHeight="1">
      <c r="A60" s="39" t="s">
        <v>543</v>
      </c>
      <c r="G60" s="218"/>
      <c r="H60" s="205"/>
      <c r="I60" s="205"/>
      <c r="J60" s="205"/>
    </row>
    <row r="61" spans="1:10" ht="12.75" customHeight="1">
      <c r="A61" s="441"/>
      <c r="B61" s="442" t="s">
        <v>71</v>
      </c>
      <c r="C61" s="442" t="s">
        <v>72</v>
      </c>
      <c r="D61" s="442" t="s">
        <v>73</v>
      </c>
      <c r="E61" s="442" t="s">
        <v>74</v>
      </c>
      <c r="F61" s="442" t="s">
        <v>75</v>
      </c>
      <c r="G61" s="222"/>
      <c r="H61" s="202"/>
      <c r="I61" s="202"/>
      <c r="J61" s="202"/>
    </row>
    <row r="62" spans="1:10" ht="12.75" customHeight="1">
      <c r="A62" s="441"/>
      <c r="B62" s="586" t="s">
        <v>76</v>
      </c>
      <c r="C62" s="586" t="s">
        <v>77</v>
      </c>
      <c r="D62" s="586" t="s">
        <v>242</v>
      </c>
      <c r="E62" s="586" t="s">
        <v>78</v>
      </c>
      <c r="F62" s="586" t="s">
        <v>79</v>
      </c>
      <c r="G62" s="222"/>
      <c r="H62" s="203"/>
      <c r="I62" s="203"/>
      <c r="J62" s="203"/>
    </row>
    <row r="63" spans="1:10" ht="12.75" customHeight="1">
      <c r="A63" s="109" t="s">
        <v>158</v>
      </c>
      <c r="B63" s="110" t="s">
        <v>158</v>
      </c>
      <c r="C63" s="110" t="s">
        <v>158</v>
      </c>
      <c r="D63" s="110" t="s">
        <v>158</v>
      </c>
      <c r="E63" s="111" t="s">
        <v>158</v>
      </c>
      <c r="F63" s="111" t="s">
        <v>158</v>
      </c>
      <c r="G63" s="207"/>
      <c r="H63" s="204"/>
      <c r="I63" s="204"/>
      <c r="J63" s="206"/>
    </row>
    <row r="64" spans="1:10" ht="15" customHeight="1">
      <c r="A64" s="443" t="s">
        <v>531</v>
      </c>
      <c r="B64" s="455"/>
      <c r="C64" s="455"/>
      <c r="D64" s="455"/>
      <c r="E64" s="456" t="str">
        <f>IF(SUM(E63:E63)=0,"",SUM(E63:E63))</f>
        <v/>
      </c>
      <c r="F64" s="456" t="str">
        <f>IF(SUM(F63:F63)=0,"",SUM(F63:F63))</f>
        <v/>
      </c>
      <c r="G64" s="207"/>
      <c r="H64" s="204"/>
      <c r="I64" s="204"/>
      <c r="J64" s="206"/>
    </row>
    <row r="65" spans="1:11" ht="12.75" customHeight="1"/>
    <row r="66" spans="1:11" ht="12.75" customHeight="1">
      <c r="A66" s="144" t="s">
        <v>1310</v>
      </c>
    </row>
    <row r="67" spans="1:11" ht="12.75" customHeight="1">
      <c r="A67" s="585" t="s">
        <v>1311</v>
      </c>
    </row>
    <row r="68" spans="1:11" ht="12.75" customHeight="1">
      <c r="A68" s="39" t="s">
        <v>544</v>
      </c>
    </row>
    <row r="69" spans="1:11" ht="12.75" customHeight="1">
      <c r="A69" s="441"/>
      <c r="B69" s="442" t="s">
        <v>71</v>
      </c>
      <c r="C69" s="442" t="s">
        <v>72</v>
      </c>
      <c r="D69" s="442" t="s">
        <v>73</v>
      </c>
      <c r="E69" s="442" t="s">
        <v>74</v>
      </c>
      <c r="F69" s="442" t="s">
        <v>75</v>
      </c>
    </row>
    <row r="70" spans="1:11" ht="12.75" customHeight="1">
      <c r="A70" s="441"/>
      <c r="B70" s="586" t="s">
        <v>76</v>
      </c>
      <c r="C70" s="586" t="s">
        <v>77</v>
      </c>
      <c r="D70" s="586" t="s">
        <v>242</v>
      </c>
      <c r="E70" s="586" t="s">
        <v>78</v>
      </c>
      <c r="F70" s="586" t="s">
        <v>79</v>
      </c>
    </row>
    <row r="71" spans="1:11" ht="12.75" customHeight="1">
      <c r="A71" s="109" t="s">
        <v>158</v>
      </c>
      <c r="B71" s="112" t="s">
        <v>158</v>
      </c>
      <c r="C71" s="112" t="s">
        <v>158</v>
      </c>
      <c r="D71" s="112" t="s">
        <v>158</v>
      </c>
      <c r="E71" s="113" t="s">
        <v>158</v>
      </c>
      <c r="F71" s="113" t="s">
        <v>158</v>
      </c>
      <c r="G71" s="53"/>
    </row>
    <row r="72" spans="1:11" ht="15" customHeight="1">
      <c r="A72" s="443" t="s">
        <v>531</v>
      </c>
      <c r="B72" s="457"/>
      <c r="C72" s="457"/>
      <c r="D72" s="457"/>
      <c r="E72" s="456" t="str">
        <f>IF(SUM(E71)=0,"",SUM(E71))</f>
        <v/>
      </c>
      <c r="F72" s="456" t="str">
        <f>IF(SUM(F71)=0,"",SUM(F71))</f>
        <v/>
      </c>
    </row>
    <row r="73" spans="1:11" ht="12.75" customHeight="1">
      <c r="A73" s="17" t="s">
        <v>545</v>
      </c>
    </row>
    <row r="74" spans="1:11" ht="12.75" customHeight="1"/>
    <row r="75" spans="1:11" ht="12.75" customHeight="1">
      <c r="A75" s="660" t="s">
        <v>93</v>
      </c>
    </row>
    <row r="76" spans="1:11" ht="12.75" customHeight="1">
      <c r="K76" s="35" t="s">
        <v>1439</v>
      </c>
    </row>
    <row r="77" spans="1:11" ht="12.75" customHeight="1"/>
    <row r="78" spans="1:11" ht="12.75" customHeight="1"/>
    <row r="79" spans="1:11" ht="12.75" customHeight="1"/>
    <row r="80" spans="1:11" ht="12.75" customHeight="1"/>
    <row r="81" ht="12.75" customHeight="1"/>
    <row r="82" ht="12.75" customHeight="1"/>
    <row r="83" ht="12.75" customHeight="1"/>
  </sheetData>
  <sortState ref="N5:R9">
    <sortCondition descending="1" ref="O5"/>
  </sortState>
  <hyperlinks>
    <hyperlink ref="A75" location="'2 Sadržaj'!A1" display="Sadržaj / Contents"/>
  </hyperlinks>
  <pageMargins left="0.7" right="0.7" top="0.75" bottom="0.75" header="0.3" footer="0.3"/>
  <pageSetup paperSize="9" scale="48" orientation="portrait" r:id="rId1"/>
  <rowBreaks count="1" manualBreakCount="1">
    <brk id="89" max="1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J106"/>
  <sheetViews>
    <sheetView showGridLines="0" zoomScaleNormal="100" zoomScaleSheetLayoutView="50" workbookViewId="0"/>
  </sheetViews>
  <sheetFormatPr defaultColWidth="9.140625" defaultRowHeight="12.75"/>
  <cols>
    <col min="1" max="1" width="9.140625" style="329"/>
    <col min="2" max="2" width="13.42578125" style="329" customWidth="1"/>
    <col min="3" max="4" width="14.85546875" style="329" bestFit="1" customWidth="1"/>
    <col min="5" max="5" width="12.140625" style="329" bestFit="1" customWidth="1"/>
    <col min="6" max="6" width="10.5703125" style="329" bestFit="1" customWidth="1"/>
    <col min="7" max="7" width="11.140625" style="329" bestFit="1" customWidth="1"/>
    <col min="8" max="8" width="13.5703125" style="329" customWidth="1"/>
    <col min="9" max="9" width="12.7109375" style="329" bestFit="1" customWidth="1"/>
    <col min="10" max="10" width="12.85546875" style="329" bestFit="1" customWidth="1"/>
    <col min="11" max="16384" width="9.140625" style="329"/>
  </cols>
  <sheetData>
    <row r="1" spans="1:7" ht="15">
      <c r="A1" s="801" t="s">
        <v>768</v>
      </c>
      <c r="B1" s="800"/>
      <c r="C1" s="800"/>
      <c r="D1" s="800"/>
    </row>
    <row r="2" spans="1:7">
      <c r="A2" s="802" t="s">
        <v>769</v>
      </c>
      <c r="B2" s="800"/>
      <c r="C2" s="800"/>
      <c r="D2" s="800"/>
    </row>
    <row r="3" spans="1:7">
      <c r="A3" s="42" t="s">
        <v>1208</v>
      </c>
    </row>
    <row r="4" spans="1:7">
      <c r="A4" s="1122"/>
      <c r="B4" s="1122"/>
      <c r="C4" s="1122"/>
      <c r="D4" s="1122"/>
      <c r="E4" s="1122"/>
      <c r="F4" s="1122"/>
      <c r="G4" s="1122"/>
    </row>
    <row r="5" spans="1:7">
      <c r="A5" s="152" t="s">
        <v>771</v>
      </c>
    </row>
    <row r="6" spans="1:7" s="804" customFormat="1">
      <c r="A6" s="803" t="s">
        <v>772</v>
      </c>
    </row>
    <row r="8" spans="1:7" ht="63.75">
      <c r="A8" s="829" t="s">
        <v>770</v>
      </c>
      <c r="B8" s="807" t="s">
        <v>721</v>
      </c>
      <c r="C8" s="807" t="s">
        <v>722</v>
      </c>
      <c r="D8" s="807" t="s">
        <v>723</v>
      </c>
      <c r="E8" s="799"/>
    </row>
    <row r="9" spans="1:7">
      <c r="A9" s="808" t="s">
        <v>717</v>
      </c>
      <c r="B9" s="809">
        <v>7</v>
      </c>
      <c r="C9" s="809">
        <v>14</v>
      </c>
      <c r="D9" s="809">
        <v>7</v>
      </c>
    </row>
    <row r="10" spans="1:7">
      <c r="A10" s="808" t="s">
        <v>718</v>
      </c>
      <c r="B10" s="809">
        <v>7</v>
      </c>
      <c r="C10" s="809">
        <v>14</v>
      </c>
      <c r="D10" s="809">
        <v>7</v>
      </c>
    </row>
    <row r="11" spans="1:7">
      <c r="A11" s="808" t="s">
        <v>719</v>
      </c>
      <c r="B11" s="809">
        <v>7</v>
      </c>
      <c r="C11" s="809">
        <v>13</v>
      </c>
      <c r="D11" s="809">
        <v>7</v>
      </c>
    </row>
    <row r="12" spans="1:7">
      <c r="A12" s="808" t="s">
        <v>938</v>
      </c>
      <c r="B12" s="809">
        <v>7</v>
      </c>
      <c r="C12" s="809">
        <v>13</v>
      </c>
      <c r="D12" s="809">
        <v>7</v>
      </c>
    </row>
    <row r="13" spans="1:7">
      <c r="A13" s="808" t="s">
        <v>964</v>
      </c>
      <c r="B13" s="809">
        <v>7</v>
      </c>
      <c r="C13" s="809">
        <v>13</v>
      </c>
      <c r="D13" s="809">
        <v>7</v>
      </c>
    </row>
    <row r="14" spans="1:7">
      <c r="A14" s="808" t="s">
        <v>1204</v>
      </c>
      <c r="B14" s="809">
        <v>8</v>
      </c>
      <c r="C14" s="809">
        <v>13</v>
      </c>
      <c r="D14" s="809">
        <v>7</v>
      </c>
    </row>
    <row r="15" spans="1:7">
      <c r="A15" s="808" t="s">
        <v>1286</v>
      </c>
      <c r="B15" s="809">
        <v>8</v>
      </c>
      <c r="C15" s="809">
        <v>13</v>
      </c>
      <c r="D15" s="809">
        <v>7</v>
      </c>
    </row>
    <row r="16" spans="1:7">
      <c r="A16" s="329" t="s">
        <v>1371</v>
      </c>
      <c r="B16" s="329">
        <v>8</v>
      </c>
      <c r="C16" s="329">
        <v>13</v>
      </c>
      <c r="D16" s="329">
        <v>7</v>
      </c>
    </row>
    <row r="17" spans="1:8">
      <c r="A17" s="928" t="s">
        <v>1560</v>
      </c>
      <c r="B17" s="329">
        <v>7</v>
      </c>
      <c r="C17" s="329">
        <v>13</v>
      </c>
      <c r="D17" s="329">
        <v>7</v>
      </c>
    </row>
    <row r="19" spans="1:8">
      <c r="A19" s="152" t="s">
        <v>773</v>
      </c>
    </row>
    <row r="20" spans="1:8" s="804" customFormat="1">
      <c r="A20" s="803" t="s">
        <v>774</v>
      </c>
    </row>
    <row r="22" spans="1:8" s="805" customFormat="1">
      <c r="D22" s="141" t="s">
        <v>720</v>
      </c>
    </row>
    <row r="23" spans="1:8" s="805" customFormat="1" ht="63.75">
      <c r="A23" s="829" t="s">
        <v>770</v>
      </c>
      <c r="B23" s="807" t="s">
        <v>721</v>
      </c>
      <c r="C23" s="807" t="s">
        <v>722</v>
      </c>
      <c r="D23" s="807" t="s">
        <v>723</v>
      </c>
      <c r="H23" s="663"/>
    </row>
    <row r="24" spans="1:8">
      <c r="A24" s="808" t="s">
        <v>717</v>
      </c>
      <c r="B24" s="810">
        <v>29981025.740000002</v>
      </c>
      <c r="C24" s="810">
        <v>5857103.1399999997</v>
      </c>
      <c r="D24" s="810">
        <v>5797611198.5799999</v>
      </c>
      <c r="H24" s="664"/>
    </row>
    <row r="25" spans="1:8">
      <c r="A25" s="808" t="s">
        <v>718</v>
      </c>
      <c r="B25" s="810">
        <v>31390987.380000003</v>
      </c>
      <c r="C25" s="810">
        <v>5897171.9199999999</v>
      </c>
      <c r="D25" s="810">
        <v>5929980137.2399998</v>
      </c>
    </row>
    <row r="26" spans="1:8">
      <c r="A26" s="808" t="s">
        <v>719</v>
      </c>
      <c r="B26" s="810">
        <v>27933640</v>
      </c>
      <c r="C26" s="810">
        <v>5814218.1600000001</v>
      </c>
      <c r="D26" s="810">
        <v>5701762160.6099997</v>
      </c>
    </row>
    <row r="27" spans="1:8">
      <c r="A27" s="808" t="s">
        <v>938</v>
      </c>
      <c r="B27" s="810">
        <v>26077968.09</v>
      </c>
      <c r="C27" s="810">
        <v>5941982.1500000004</v>
      </c>
      <c r="D27" s="810">
        <v>5736476640.1199989</v>
      </c>
    </row>
    <row r="28" spans="1:8">
      <c r="A28" s="808" t="s">
        <v>964</v>
      </c>
      <c r="B28" s="810">
        <v>26962504.780000001</v>
      </c>
      <c r="C28" s="810">
        <v>643361182.92999995</v>
      </c>
      <c r="D28" s="810">
        <v>4887481299.5200005</v>
      </c>
    </row>
    <row r="29" spans="1:8">
      <c r="A29" s="808" t="s">
        <v>1204</v>
      </c>
      <c r="B29" s="810">
        <v>35330535.030000001</v>
      </c>
      <c r="C29" s="810">
        <v>674308740.87000012</v>
      </c>
      <c r="D29" s="810">
        <v>5051461411.3599997</v>
      </c>
    </row>
    <row r="30" spans="1:8">
      <c r="A30" s="808" t="s">
        <v>1286</v>
      </c>
      <c r="B30" s="810">
        <v>28523526.240000002</v>
      </c>
      <c r="C30" s="810">
        <v>689369248.30999994</v>
      </c>
      <c r="D30" s="810">
        <v>5033734212.2300005</v>
      </c>
    </row>
    <row r="31" spans="1:8">
      <c r="A31" s="329" t="s">
        <v>1371</v>
      </c>
      <c r="B31" s="810">
        <v>23106079.199999999</v>
      </c>
      <c r="C31" s="810">
        <v>446254295.61000001</v>
      </c>
      <c r="D31" s="810">
        <v>4762517597.2600002</v>
      </c>
    </row>
    <row r="32" spans="1:8">
      <c r="A32" s="928" t="s">
        <v>1560</v>
      </c>
      <c r="B32" s="810">
        <v>25085759.48</v>
      </c>
      <c r="C32" s="810">
        <v>466382089.70999998</v>
      </c>
      <c r="D32" s="810">
        <v>4767162185.4899998</v>
      </c>
    </row>
    <row r="33" spans="1:10">
      <c r="A33" s="874" t="s">
        <v>965</v>
      </c>
    </row>
    <row r="34" spans="1:10">
      <c r="A34" s="602" t="s">
        <v>1207</v>
      </c>
    </row>
    <row r="36" spans="1:10" s="804" customFormat="1">
      <c r="A36" s="152" t="s">
        <v>775</v>
      </c>
      <c r="B36" s="329"/>
      <c r="C36" s="329"/>
      <c r="D36" s="329"/>
      <c r="E36" s="329"/>
      <c r="F36" s="329"/>
      <c r="G36" s="329"/>
      <c r="H36" s="329"/>
      <c r="I36" s="329"/>
      <c r="J36" s="329"/>
    </row>
    <row r="37" spans="1:10">
      <c r="A37" s="803" t="s">
        <v>776</v>
      </c>
      <c r="B37" s="804"/>
      <c r="C37" s="804"/>
      <c r="D37" s="804"/>
      <c r="E37" s="804"/>
      <c r="F37" s="804"/>
      <c r="G37" s="804"/>
      <c r="H37" s="804"/>
      <c r="I37" s="804"/>
      <c r="J37" s="804"/>
    </row>
    <row r="38" spans="1:10" s="805" customFormat="1">
      <c r="A38" s="329"/>
      <c r="B38" s="329"/>
      <c r="C38" s="329"/>
      <c r="D38" s="329"/>
      <c r="E38" s="329"/>
      <c r="F38" s="329"/>
      <c r="G38" s="329"/>
      <c r="H38" s="329"/>
      <c r="I38" s="329"/>
      <c r="J38" s="329"/>
    </row>
    <row r="39" spans="1:10" s="805" customFormat="1">
      <c r="C39" s="141" t="s">
        <v>720</v>
      </c>
    </row>
    <row r="40" spans="1:10" ht="51">
      <c r="A40" s="829" t="s">
        <v>770</v>
      </c>
      <c r="B40" s="807" t="s">
        <v>721</v>
      </c>
      <c r="C40" s="807" t="s">
        <v>722</v>
      </c>
      <c r="D40" s="805"/>
      <c r="E40" s="805"/>
      <c r="F40" s="805"/>
      <c r="G40" s="805"/>
      <c r="H40" s="805"/>
      <c r="I40" s="805"/>
      <c r="J40" s="805"/>
    </row>
    <row r="41" spans="1:10">
      <c r="A41" s="808" t="s">
        <v>717</v>
      </c>
      <c r="B41" s="810">
        <v>731599914.73000002</v>
      </c>
      <c r="C41" s="810">
        <v>64958021470.330002</v>
      </c>
    </row>
    <row r="42" spans="1:10">
      <c r="A42" s="808" t="s">
        <v>718</v>
      </c>
      <c r="B42" s="810">
        <v>623129448.79999995</v>
      </c>
      <c r="C42" s="810">
        <v>64811847923.330002</v>
      </c>
    </row>
    <row r="43" spans="1:10">
      <c r="A43" s="808" t="s">
        <v>719</v>
      </c>
      <c r="B43" s="810">
        <v>677304983.26999998</v>
      </c>
      <c r="C43" s="810">
        <v>65327948714.93</v>
      </c>
    </row>
    <row r="44" spans="1:10">
      <c r="A44" s="808" t="s">
        <v>938</v>
      </c>
      <c r="B44" s="810">
        <v>687319465.50000012</v>
      </c>
      <c r="C44" s="810">
        <v>67079325238.159996</v>
      </c>
      <c r="D44" s="795"/>
      <c r="E44" s="795"/>
      <c r="F44" s="795"/>
      <c r="G44" s="795"/>
      <c r="H44" s="795"/>
      <c r="I44" s="795"/>
      <c r="J44" s="795"/>
    </row>
    <row r="45" spans="1:10">
      <c r="A45" s="808" t="s">
        <v>964</v>
      </c>
      <c r="B45" s="810">
        <v>883191040.87</v>
      </c>
      <c r="C45" s="810">
        <v>63704837486.640007</v>
      </c>
      <c r="H45" s="664"/>
    </row>
    <row r="46" spans="1:10">
      <c r="A46" s="808" t="s">
        <v>1204</v>
      </c>
      <c r="B46" s="810">
        <v>958580449.08000004</v>
      </c>
      <c r="C46" s="810">
        <v>64060198640.399994</v>
      </c>
    </row>
    <row r="47" spans="1:10">
      <c r="A47" s="808" t="s">
        <v>1286</v>
      </c>
      <c r="B47" s="810">
        <v>952430859.49999988</v>
      </c>
      <c r="C47" s="810">
        <v>71879828164.23999</v>
      </c>
    </row>
    <row r="48" spans="1:10">
      <c r="A48" s="329" t="s">
        <v>1371</v>
      </c>
      <c r="B48" s="810">
        <v>1055282770.03</v>
      </c>
      <c r="C48" s="810">
        <v>64379615908.760002</v>
      </c>
    </row>
    <row r="49" spans="1:10">
      <c r="A49" s="928" t="s">
        <v>1560</v>
      </c>
      <c r="B49" s="810">
        <v>1556161632.3999999</v>
      </c>
      <c r="C49" s="810">
        <v>74137097962.550003</v>
      </c>
    </row>
    <row r="50" spans="1:10">
      <c r="A50" s="289" t="s">
        <v>944</v>
      </c>
    </row>
    <row r="51" spans="1:10">
      <c r="A51" s="870" t="s">
        <v>945</v>
      </c>
    </row>
    <row r="53" spans="1:10">
      <c r="A53" s="152" t="s">
        <v>1244</v>
      </c>
    </row>
    <row r="54" spans="1:10" ht="15" customHeight="1">
      <c r="A54" s="803" t="s">
        <v>1245</v>
      </c>
    </row>
    <row r="55" spans="1:10" ht="15" customHeight="1">
      <c r="J55" s="141" t="s">
        <v>720</v>
      </c>
    </row>
    <row r="56" spans="1:10" ht="58.5">
      <c r="A56" s="800"/>
      <c r="B56" s="1013" t="s">
        <v>1277</v>
      </c>
      <c r="C56" s="1013"/>
      <c r="D56" s="1013"/>
      <c r="E56" s="1013"/>
      <c r="F56" s="1013"/>
      <c r="G56" s="1013"/>
      <c r="H56" s="1013"/>
      <c r="I56" s="1013"/>
      <c r="J56" s="1013"/>
    </row>
    <row r="57" spans="1:10" ht="84">
      <c r="A57" s="829" t="s">
        <v>770</v>
      </c>
      <c r="B57" s="908" t="s">
        <v>1278</v>
      </c>
      <c r="C57" s="908" t="s">
        <v>1279</v>
      </c>
      <c r="D57" s="908" t="s">
        <v>1280</v>
      </c>
      <c r="E57" s="908" t="s">
        <v>1281</v>
      </c>
      <c r="F57" s="908" t="s">
        <v>1282</v>
      </c>
      <c r="G57" s="908" t="s">
        <v>1283</v>
      </c>
      <c r="H57" s="927" t="s">
        <v>1284</v>
      </c>
      <c r="I57" s="927" t="s">
        <v>1285</v>
      </c>
      <c r="J57" s="908" t="s">
        <v>1246</v>
      </c>
    </row>
    <row r="58" spans="1:10">
      <c r="A58" s="928" t="s">
        <v>964</v>
      </c>
      <c r="B58" s="905">
        <v>2205052261.21</v>
      </c>
      <c r="C58" s="905">
        <v>40115071.869999997</v>
      </c>
      <c r="D58" s="905">
        <v>225998943.99000001</v>
      </c>
      <c r="E58" s="905">
        <v>0</v>
      </c>
      <c r="F58" s="905">
        <v>0</v>
      </c>
      <c r="G58" s="905">
        <v>103088815.43000001</v>
      </c>
      <c r="H58" s="905">
        <v>0</v>
      </c>
      <c r="I58" s="905">
        <v>23822548</v>
      </c>
      <c r="J58" s="905">
        <v>2598077640.4999995</v>
      </c>
    </row>
    <row r="59" spans="1:10">
      <c r="A59" s="928" t="s">
        <v>1204</v>
      </c>
      <c r="B59" s="905">
        <v>2421756293.1199999</v>
      </c>
      <c r="C59" s="905">
        <v>10326553.619999999</v>
      </c>
      <c r="D59" s="905">
        <v>0</v>
      </c>
      <c r="E59" s="905">
        <v>0</v>
      </c>
      <c r="F59" s="905">
        <v>0</v>
      </c>
      <c r="G59" s="905">
        <v>96472811.489999995</v>
      </c>
      <c r="H59" s="905">
        <v>0</v>
      </c>
      <c r="I59" s="905">
        <v>14989259</v>
      </c>
      <c r="J59" s="905">
        <v>2543544917.2299995</v>
      </c>
    </row>
    <row r="60" spans="1:10">
      <c r="A60" s="928" t="s">
        <v>1286</v>
      </c>
      <c r="B60" s="905">
        <v>2053200805.8699999</v>
      </c>
      <c r="C60" s="905">
        <v>21168125.230000019</v>
      </c>
      <c r="D60" s="905">
        <v>0</v>
      </c>
      <c r="E60" s="905">
        <v>0</v>
      </c>
      <c r="F60" s="905">
        <v>0</v>
      </c>
      <c r="G60" s="905">
        <v>43779936.980000004</v>
      </c>
      <c r="H60" s="905">
        <v>0</v>
      </c>
      <c r="I60" s="905">
        <v>34833088.239999995</v>
      </c>
      <c r="J60" s="905">
        <v>2152981956.3199997</v>
      </c>
    </row>
    <row r="61" spans="1:10">
      <c r="A61" s="928" t="s">
        <v>1371</v>
      </c>
      <c r="B61" s="905">
        <v>3248325997.1374593</v>
      </c>
      <c r="C61" s="905">
        <v>15779178.74418975</v>
      </c>
      <c r="D61" s="905">
        <v>0</v>
      </c>
      <c r="E61" s="905">
        <v>0</v>
      </c>
      <c r="F61" s="905">
        <v>0</v>
      </c>
      <c r="G61" s="905">
        <v>60032322.7324</v>
      </c>
      <c r="H61" s="905">
        <v>0</v>
      </c>
      <c r="I61" s="905">
        <v>8669671.3699999992</v>
      </c>
      <c r="J61" s="905">
        <v>3332807169.9840488</v>
      </c>
    </row>
    <row r="62" spans="1:10">
      <c r="A62" s="928" t="s">
        <v>1560</v>
      </c>
      <c r="B62" s="905">
        <v>1065610680.5776603</v>
      </c>
      <c r="C62" s="905">
        <v>2361570.7503999993</v>
      </c>
      <c r="D62" s="905">
        <v>0</v>
      </c>
      <c r="E62" s="905">
        <v>0</v>
      </c>
      <c r="F62" s="905">
        <v>0</v>
      </c>
      <c r="G62" s="905">
        <v>74187470.391000003</v>
      </c>
      <c r="H62" s="905">
        <v>0</v>
      </c>
      <c r="I62" s="905">
        <v>16743858.124341002</v>
      </c>
      <c r="J62" s="905">
        <v>1158903579.8434012</v>
      </c>
    </row>
    <row r="63" spans="1:10">
      <c r="A63" s="34"/>
      <c r="H63" s="664"/>
    </row>
    <row r="64" spans="1:10">
      <c r="A64" s="34" t="s">
        <v>564</v>
      </c>
      <c r="B64" s="806"/>
    </row>
    <row r="66" spans="1:10">
      <c r="A66" s="660" t="s">
        <v>93</v>
      </c>
    </row>
    <row r="74" spans="1:10">
      <c r="J74" s="35" t="s">
        <v>1440</v>
      </c>
    </row>
    <row r="105" spans="2:2">
      <c r="B105" s="806"/>
    </row>
    <row r="106" spans="2:2">
      <c r="B106" s="811"/>
    </row>
  </sheetData>
  <mergeCells count="1">
    <mergeCell ref="A4:G4"/>
  </mergeCells>
  <hyperlinks>
    <hyperlink ref="A66" location="'2 Sadržaj'!A1" display="Sadržaj / Contents"/>
  </hyperlinks>
  <pageMargins left="0.7" right="0.7" top="0.75" bottom="0.75" header="0.3" footer="0.3"/>
  <pageSetup paperSize="9" scale="63" orientation="portrait" r:id="rId1"/>
  <rowBreaks count="1" manualBreakCount="1">
    <brk id="82"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20"/>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6.140625" customWidth="1"/>
    <col min="7" max="7" width="8" style="273" customWidth="1"/>
    <col min="8" max="8" width="11.85546875" bestFit="1" customWidth="1"/>
    <col min="9"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47" t="s">
        <v>777</v>
      </c>
      <c r="B1" s="580"/>
      <c r="C1" s="580"/>
      <c r="D1" s="580"/>
      <c r="E1" s="581"/>
      <c r="F1" s="581"/>
      <c r="G1" s="581"/>
      <c r="H1" s="581"/>
      <c r="I1" s="581"/>
      <c r="J1" s="581"/>
      <c r="K1" s="581"/>
      <c r="L1" s="581"/>
    </row>
    <row r="2" spans="1:19" ht="15" customHeight="1">
      <c r="A2" s="648" t="s">
        <v>778</v>
      </c>
      <c r="B2" s="583"/>
      <c r="C2" s="583"/>
      <c r="D2" s="583"/>
      <c r="E2" s="583"/>
      <c r="F2" s="583"/>
      <c r="G2" s="583"/>
      <c r="H2" s="583"/>
      <c r="I2" s="583"/>
      <c r="J2" s="581"/>
      <c r="K2" s="581"/>
      <c r="L2" s="581"/>
    </row>
    <row r="3" spans="1:19" s="273" customFormat="1">
      <c r="A3" s="582"/>
      <c r="B3" s="583"/>
      <c r="C3" s="583"/>
      <c r="D3" s="583"/>
      <c r="E3" s="583"/>
      <c r="F3" s="583"/>
      <c r="G3" s="583"/>
      <c r="H3" s="583"/>
      <c r="I3" s="583"/>
      <c r="J3" s="581"/>
      <c r="K3" s="581"/>
      <c r="L3" s="581"/>
    </row>
    <row r="4" spans="1:19" ht="12.75" customHeight="1">
      <c r="A4" s="143" t="s">
        <v>779</v>
      </c>
    </row>
    <row r="5" spans="1:19" ht="12.75" customHeight="1">
      <c r="A5" s="574" t="s">
        <v>780</v>
      </c>
      <c r="H5" s="273"/>
      <c r="I5" s="273"/>
    </row>
    <row r="6" spans="1:19" ht="12.75" customHeight="1">
      <c r="F6" s="141"/>
      <c r="G6" s="141"/>
      <c r="H6" s="1124" t="str">
        <f>Naslovnica!A20</f>
        <v>Srpanj 2020.</v>
      </c>
      <c r="I6" s="1124"/>
    </row>
    <row r="7" spans="1:19" ht="12.75" customHeight="1">
      <c r="F7" s="295"/>
      <c r="G7" s="295"/>
      <c r="H7" s="1125" t="str">
        <f>Naslovnica!A24</f>
        <v>July 2020</v>
      </c>
      <c r="I7" s="1125"/>
    </row>
    <row r="8" spans="1:19" ht="15" customHeight="1">
      <c r="A8" s="606"/>
      <c r="B8" s="607"/>
      <c r="C8" s="607"/>
      <c r="D8" s="607"/>
      <c r="E8" s="607"/>
      <c r="F8" s="607"/>
      <c r="G8" s="607"/>
      <c r="H8" s="834"/>
      <c r="I8" s="834"/>
      <c r="J8" s="608"/>
      <c r="K8" s="1123" t="s">
        <v>963</v>
      </c>
      <c r="L8" s="1123"/>
    </row>
    <row r="9" spans="1:19" ht="33.75">
      <c r="A9" s="609" t="s">
        <v>80</v>
      </c>
      <c r="B9" s="610" t="s">
        <v>195</v>
      </c>
      <c r="C9" s="610" t="s">
        <v>196</v>
      </c>
      <c r="D9" s="611" t="s">
        <v>81</v>
      </c>
      <c r="E9" s="610" t="s">
        <v>121</v>
      </c>
      <c r="F9" s="610" t="s">
        <v>160</v>
      </c>
      <c r="G9" s="610" t="s">
        <v>733</v>
      </c>
      <c r="H9" s="610" t="s">
        <v>881</v>
      </c>
      <c r="I9" s="610" t="s">
        <v>883</v>
      </c>
      <c r="J9" s="610" t="s">
        <v>726</v>
      </c>
      <c r="K9" s="610" t="s">
        <v>731</v>
      </c>
      <c r="L9" s="610" t="s">
        <v>65</v>
      </c>
    </row>
    <row r="10" spans="1:19" ht="31.5">
      <c r="A10" s="612" t="s">
        <v>243</v>
      </c>
      <c r="B10" s="613" t="s">
        <v>198</v>
      </c>
      <c r="C10" s="613" t="s">
        <v>197</v>
      </c>
      <c r="D10" s="614" t="s">
        <v>82</v>
      </c>
      <c r="E10" s="613" t="s">
        <v>519</v>
      </c>
      <c r="F10" s="613" t="s">
        <v>161</v>
      </c>
      <c r="G10" s="615" t="s">
        <v>734</v>
      </c>
      <c r="H10" s="615" t="s">
        <v>882</v>
      </c>
      <c r="I10" s="615" t="s">
        <v>884</v>
      </c>
      <c r="J10" s="615" t="s">
        <v>876</v>
      </c>
      <c r="K10" s="615" t="s">
        <v>297</v>
      </c>
      <c r="L10" s="615" t="s">
        <v>298</v>
      </c>
    </row>
    <row r="11" spans="1:19" ht="12.75" customHeight="1">
      <c r="A11" s="137" t="s">
        <v>968</v>
      </c>
      <c r="B11" s="195">
        <v>28508707379</v>
      </c>
      <c r="C11" s="290" t="s">
        <v>969</v>
      </c>
      <c r="D11" s="458" t="s">
        <v>970</v>
      </c>
      <c r="E11" s="459" t="s">
        <v>971</v>
      </c>
      <c r="F11" s="459" t="s">
        <v>967</v>
      </c>
      <c r="G11" s="459" t="s">
        <v>972</v>
      </c>
      <c r="H11" s="460">
        <v>33874694.030000001</v>
      </c>
      <c r="I11" s="461">
        <v>1255.9236765674164</v>
      </c>
      <c r="J11" s="462">
        <v>-2.959623431999292E-3</v>
      </c>
      <c r="K11" s="462">
        <v>4.6547494868394157E-3</v>
      </c>
      <c r="L11" s="462">
        <v>-0.13004752493597171</v>
      </c>
      <c r="M11" s="303"/>
      <c r="N11" s="303"/>
      <c r="O11" s="303"/>
      <c r="P11" s="168"/>
      <c r="Q11" s="201"/>
      <c r="R11" s="77"/>
      <c r="S11" s="77"/>
    </row>
    <row r="12" spans="1:19" ht="12.75" customHeight="1">
      <c r="A12" s="137" t="s">
        <v>973</v>
      </c>
      <c r="B12" s="195">
        <v>26655747081</v>
      </c>
      <c r="C12" s="290" t="s">
        <v>974</v>
      </c>
      <c r="D12" s="458" t="s">
        <v>970</v>
      </c>
      <c r="E12" s="459" t="s">
        <v>975</v>
      </c>
      <c r="F12" s="459" t="s">
        <v>967</v>
      </c>
      <c r="G12" s="459" t="s">
        <v>976</v>
      </c>
      <c r="H12" s="460">
        <v>103232930.43000001</v>
      </c>
      <c r="I12" s="461">
        <v>176.27687003469981</v>
      </c>
      <c r="J12" s="462">
        <v>6.8512302352150556E-3</v>
      </c>
      <c r="K12" s="462">
        <v>-3.1719868558321984E-4</v>
      </c>
      <c r="L12" s="462">
        <v>-5.3713610249295329E-2</v>
      </c>
      <c r="M12" s="303"/>
      <c r="N12" s="303"/>
      <c r="O12" s="303"/>
      <c r="P12" s="168"/>
      <c r="Q12" s="201"/>
      <c r="R12" s="77"/>
      <c r="S12" s="77"/>
    </row>
    <row r="13" spans="1:19" ht="12.75" customHeight="1">
      <c r="A13" s="137" t="s">
        <v>977</v>
      </c>
      <c r="B13" s="195">
        <v>12916294683</v>
      </c>
      <c r="C13" s="290" t="s">
        <v>978</v>
      </c>
      <c r="D13" s="458" t="s">
        <v>970</v>
      </c>
      <c r="E13" s="115" t="s">
        <v>979</v>
      </c>
      <c r="F13" s="115" t="s">
        <v>967</v>
      </c>
      <c r="G13" s="115" t="s">
        <v>976</v>
      </c>
      <c r="H13" s="460">
        <v>127475878.34999999</v>
      </c>
      <c r="I13" s="461">
        <v>119.41802204313439</v>
      </c>
      <c r="J13" s="462">
        <v>2.7007233443961942E-2</v>
      </c>
      <c r="K13" s="462">
        <v>1.4687467538752053E-3</v>
      </c>
      <c r="L13" s="462">
        <v>3.4792975179429586E-3</v>
      </c>
      <c r="M13" s="303"/>
      <c r="N13" s="303"/>
      <c r="O13" s="303"/>
      <c r="P13" s="168"/>
      <c r="Q13" s="201"/>
      <c r="R13" s="77"/>
      <c r="S13" s="77"/>
    </row>
    <row r="14" spans="1:19" ht="12.75" customHeight="1">
      <c r="A14" s="137" t="s">
        <v>984</v>
      </c>
      <c r="B14" s="195">
        <v>37695515978</v>
      </c>
      <c r="C14" s="290" t="s">
        <v>985</v>
      </c>
      <c r="D14" s="458" t="s">
        <v>83</v>
      </c>
      <c r="E14" s="459" t="s">
        <v>971</v>
      </c>
      <c r="F14" s="459" t="s">
        <v>967</v>
      </c>
      <c r="G14" s="459" t="s">
        <v>976</v>
      </c>
      <c r="H14" s="460">
        <v>5085949.95</v>
      </c>
      <c r="I14" s="461">
        <v>59.617737829587789</v>
      </c>
      <c r="J14" s="462">
        <v>-1.0667663566591323E-2</v>
      </c>
      <c r="K14" s="462">
        <v>-8.5767954107192068E-3</v>
      </c>
      <c r="L14" s="462">
        <v>-0.16454292010687477</v>
      </c>
      <c r="M14" s="303"/>
      <c r="N14" s="303"/>
      <c r="O14" s="303"/>
      <c r="P14" s="168"/>
      <c r="Q14" s="201"/>
      <c r="R14" s="77"/>
      <c r="S14" s="77"/>
    </row>
    <row r="15" spans="1:19" ht="12.75" customHeight="1">
      <c r="A15" s="114" t="s">
        <v>986</v>
      </c>
      <c r="B15" s="463" t="s">
        <v>987</v>
      </c>
      <c r="C15" s="464" t="s">
        <v>988</v>
      </c>
      <c r="D15" s="465" t="s">
        <v>95</v>
      </c>
      <c r="E15" s="115" t="s">
        <v>979</v>
      </c>
      <c r="F15" s="115" t="s">
        <v>967</v>
      </c>
      <c r="G15" s="115" t="s">
        <v>976</v>
      </c>
      <c r="H15" s="460">
        <v>55133507.25</v>
      </c>
      <c r="I15" s="461">
        <v>112.79556176713344</v>
      </c>
      <c r="J15" s="462">
        <v>-0.11230856713611026</v>
      </c>
      <c r="K15" s="462">
        <v>4.0172051771691919E-4</v>
      </c>
      <c r="L15" s="462">
        <v>2.6225889003450575E-3</v>
      </c>
      <c r="M15" s="303"/>
      <c r="N15" s="303"/>
      <c r="O15" s="303"/>
      <c r="P15" s="168"/>
      <c r="Q15" s="201"/>
      <c r="R15" s="77"/>
      <c r="S15" s="77"/>
    </row>
    <row r="16" spans="1:19" s="273" customFormat="1" ht="12.75" customHeight="1">
      <c r="A16" s="114" t="s">
        <v>989</v>
      </c>
      <c r="B16" s="463">
        <v>56499633647</v>
      </c>
      <c r="C16" s="464" t="s">
        <v>990</v>
      </c>
      <c r="D16" s="465" t="s">
        <v>120</v>
      </c>
      <c r="E16" s="115" t="s">
        <v>979</v>
      </c>
      <c r="F16" s="115" t="s">
        <v>967</v>
      </c>
      <c r="G16" s="115" t="s">
        <v>972</v>
      </c>
      <c r="H16" s="460">
        <v>1638818603.24</v>
      </c>
      <c r="I16" s="461">
        <v>952.63452637165733</v>
      </c>
      <c r="J16" s="462">
        <v>3.068025482947756E-2</v>
      </c>
      <c r="K16" s="462">
        <v>2.5244497218560147E-2</v>
      </c>
      <c r="L16" s="462">
        <v>-9.9148496631072947E-3</v>
      </c>
      <c r="M16" s="303"/>
      <c r="N16" s="303"/>
      <c r="O16" s="303"/>
      <c r="P16" s="168"/>
      <c r="Q16" s="201"/>
      <c r="R16" s="77"/>
      <c r="S16" s="77"/>
    </row>
    <row r="17" spans="1:19" s="273" customFormat="1" ht="12.75" customHeight="1">
      <c r="A17" s="114" t="s">
        <v>991</v>
      </c>
      <c r="B17" s="463">
        <v>29300390100</v>
      </c>
      <c r="C17" s="464" t="s">
        <v>992</v>
      </c>
      <c r="D17" s="465" t="s">
        <v>120</v>
      </c>
      <c r="E17" s="115" t="s">
        <v>971</v>
      </c>
      <c r="F17" s="115" t="s">
        <v>967</v>
      </c>
      <c r="G17" s="115" t="s">
        <v>972</v>
      </c>
      <c r="H17" s="460">
        <v>103304419.88</v>
      </c>
      <c r="I17" s="461">
        <v>580.16779833035946</v>
      </c>
      <c r="J17" s="462">
        <v>-2.0088507747810458E-2</v>
      </c>
      <c r="K17" s="462">
        <v>-6.990279552448464E-3</v>
      </c>
      <c r="L17" s="462">
        <v>-7.3650860211525337E-2</v>
      </c>
      <c r="M17" s="303"/>
      <c r="N17" s="303"/>
      <c r="O17" s="303"/>
      <c r="P17" s="168"/>
      <c r="Q17" s="201"/>
      <c r="R17" s="77"/>
      <c r="S17" s="77"/>
    </row>
    <row r="18" spans="1:19" s="273" customFormat="1" ht="12.75" customHeight="1">
      <c r="A18" s="114" t="s">
        <v>993</v>
      </c>
      <c r="B18" s="463" t="s">
        <v>994</v>
      </c>
      <c r="C18" s="464" t="s">
        <v>1219</v>
      </c>
      <c r="D18" s="465" t="s">
        <v>120</v>
      </c>
      <c r="E18" s="115" t="s">
        <v>995</v>
      </c>
      <c r="F18" s="115"/>
      <c r="G18" s="115" t="s">
        <v>972</v>
      </c>
      <c r="H18" s="460">
        <v>44232508.350000001</v>
      </c>
      <c r="I18" s="461">
        <v>740.62533513991241</v>
      </c>
      <c r="J18" s="462">
        <v>9.3447146777883905E-2</v>
      </c>
      <c r="K18" s="462">
        <v>2.3911759079671802E-2</v>
      </c>
      <c r="L18" s="462">
        <v>-2.9820106450048733E-2</v>
      </c>
      <c r="M18" s="303"/>
      <c r="N18" s="303"/>
      <c r="O18" s="303"/>
      <c r="P18" s="168"/>
      <c r="Q18" s="201"/>
      <c r="R18" s="77"/>
      <c r="S18" s="77"/>
    </row>
    <row r="19" spans="1:19" s="273" customFormat="1" ht="12.75" customHeight="1">
      <c r="A19" s="114" t="s">
        <v>996</v>
      </c>
      <c r="B19" s="463">
        <v>96069213114</v>
      </c>
      <c r="C19" s="464" t="s">
        <v>997</v>
      </c>
      <c r="D19" s="465" t="s">
        <v>120</v>
      </c>
      <c r="E19" s="115" t="s">
        <v>979</v>
      </c>
      <c r="F19" s="115" t="s">
        <v>967</v>
      </c>
      <c r="G19" s="115" t="s">
        <v>976</v>
      </c>
      <c r="H19" s="460">
        <v>392989600.95999998</v>
      </c>
      <c r="I19" s="461">
        <v>152.85435236153756</v>
      </c>
      <c r="J19" s="462">
        <v>-4.0386616277530263E-2</v>
      </c>
      <c r="K19" s="462">
        <v>9.202918942710081E-3</v>
      </c>
      <c r="L19" s="462">
        <v>1.1041367596338336E-3</v>
      </c>
      <c r="M19" s="303"/>
      <c r="N19" s="303"/>
      <c r="O19" s="303"/>
      <c r="P19" s="168"/>
      <c r="Q19" s="201"/>
      <c r="R19" s="77"/>
      <c r="S19" s="77"/>
    </row>
    <row r="20" spans="1:19" ht="12.75" customHeight="1">
      <c r="A20" s="137" t="s">
        <v>998</v>
      </c>
      <c r="B20" s="463">
        <v>15448763136</v>
      </c>
      <c r="C20" s="464" t="s">
        <v>999</v>
      </c>
      <c r="D20" s="465" t="s">
        <v>120</v>
      </c>
      <c r="E20" s="115" t="s">
        <v>979</v>
      </c>
      <c r="F20" s="115" t="s">
        <v>967</v>
      </c>
      <c r="G20" s="115" t="s">
        <v>976</v>
      </c>
      <c r="H20" s="460">
        <v>348837205.56999999</v>
      </c>
      <c r="I20" s="461">
        <v>888.31668035106497</v>
      </c>
      <c r="J20" s="462">
        <v>3.0271043838379086E-3</v>
      </c>
      <c r="K20" s="462">
        <v>4.4040395284801193E-3</v>
      </c>
      <c r="L20" s="462">
        <v>2.5895085209050483E-2</v>
      </c>
      <c r="M20" s="303"/>
      <c r="N20" s="303"/>
      <c r="O20" s="303"/>
      <c r="P20" s="168"/>
      <c r="Q20" s="201"/>
      <c r="R20" s="77"/>
      <c r="S20" s="77"/>
    </row>
    <row r="21" spans="1:19" ht="12.75" customHeight="1">
      <c r="A21" s="474" t="s">
        <v>1000</v>
      </c>
      <c r="B21" s="463">
        <v>87578146923</v>
      </c>
      <c r="C21" s="464" t="s">
        <v>1001</v>
      </c>
      <c r="D21" s="465" t="s">
        <v>120</v>
      </c>
      <c r="E21" s="115" t="s">
        <v>995</v>
      </c>
      <c r="F21" s="115" t="s">
        <v>967</v>
      </c>
      <c r="G21" s="115" t="s">
        <v>972</v>
      </c>
      <c r="H21" s="460">
        <v>5829847.2599999998</v>
      </c>
      <c r="I21" s="461">
        <v>794.51423292336017</v>
      </c>
      <c r="J21" s="462">
        <v>1.3104129276808374E-2</v>
      </c>
      <c r="K21" s="462">
        <v>2.1396397121611344E-2</v>
      </c>
      <c r="L21" s="462">
        <v>-2.0431568323225568E-2</v>
      </c>
      <c r="M21" s="303"/>
      <c r="N21" s="303"/>
      <c r="O21" s="303"/>
      <c r="P21" s="168"/>
      <c r="Q21" s="201"/>
      <c r="R21" s="77"/>
      <c r="S21" s="77"/>
    </row>
    <row r="22" spans="1:19" s="273" customFormat="1" ht="12.75" customHeight="1">
      <c r="A22" s="474" t="s">
        <v>1002</v>
      </c>
      <c r="B22" s="463">
        <v>67470870226</v>
      </c>
      <c r="C22" s="464" t="s">
        <v>1003</v>
      </c>
      <c r="D22" s="465" t="s">
        <v>120</v>
      </c>
      <c r="E22" s="115" t="s">
        <v>995</v>
      </c>
      <c r="F22" s="115" t="s">
        <v>967</v>
      </c>
      <c r="G22" s="115" t="s">
        <v>972</v>
      </c>
      <c r="H22" s="460">
        <v>7945170.8799999999</v>
      </c>
      <c r="I22" s="461">
        <v>801.51882785744317</v>
      </c>
      <c r="J22" s="462">
        <v>1.0176515490444071E-2</v>
      </c>
      <c r="K22" s="462">
        <v>1.9210644115476239E-2</v>
      </c>
      <c r="L22" s="462">
        <v>-1.1035610314604538E-2</v>
      </c>
      <c r="M22" s="303"/>
      <c r="N22" s="303"/>
      <c r="O22" s="303"/>
      <c r="P22" s="168"/>
      <c r="Q22" s="201"/>
      <c r="R22" s="77"/>
      <c r="S22" s="77"/>
    </row>
    <row r="23" spans="1:19" ht="12.75" customHeight="1">
      <c r="A23" s="114" t="s">
        <v>1004</v>
      </c>
      <c r="B23" s="463" t="s">
        <v>1005</v>
      </c>
      <c r="C23" s="464" t="s">
        <v>1006</v>
      </c>
      <c r="D23" s="465" t="s">
        <v>120</v>
      </c>
      <c r="E23" s="115" t="s">
        <v>995</v>
      </c>
      <c r="F23" s="115" t="s">
        <v>967</v>
      </c>
      <c r="G23" s="115" t="s">
        <v>972</v>
      </c>
      <c r="H23" s="460">
        <v>9038485.0299999993</v>
      </c>
      <c r="I23" s="461">
        <v>798.94638698891492</v>
      </c>
      <c r="J23" s="462">
        <v>-3.15551588704438E-2</v>
      </c>
      <c r="K23" s="462">
        <v>1.8320625252917999E-2</v>
      </c>
      <c r="L23" s="462">
        <v>-1.1956125310679244E-2</v>
      </c>
      <c r="M23" s="303"/>
      <c r="N23" s="303"/>
      <c r="O23" s="303"/>
      <c r="P23" s="168"/>
      <c r="Q23" s="201"/>
      <c r="R23" s="77"/>
      <c r="S23" s="77"/>
    </row>
    <row r="24" spans="1:19" ht="12.75" customHeight="1">
      <c r="A24" s="474" t="s">
        <v>1231</v>
      </c>
      <c r="B24" s="463">
        <v>66973781540</v>
      </c>
      <c r="C24" s="464" t="s">
        <v>1056</v>
      </c>
      <c r="D24" s="465" t="s">
        <v>1201</v>
      </c>
      <c r="E24" s="115" t="s">
        <v>975</v>
      </c>
      <c r="F24" s="115" t="s">
        <v>967</v>
      </c>
      <c r="G24" s="115" t="s">
        <v>976</v>
      </c>
      <c r="H24" s="460">
        <v>8463156.1559999995</v>
      </c>
      <c r="I24" s="461">
        <v>118.89119690456695</v>
      </c>
      <c r="J24" s="462">
        <v>-1.6095231789767794E-3</v>
      </c>
      <c r="K24" s="462">
        <v>-1.302711566958048E-3</v>
      </c>
      <c r="L24" s="462">
        <v>-0.10906329276584692</v>
      </c>
      <c r="M24" s="303"/>
      <c r="N24" s="303"/>
      <c r="O24" s="303"/>
      <c r="P24" s="168"/>
      <c r="Q24" s="201"/>
      <c r="R24" s="77"/>
      <c r="S24" s="77"/>
    </row>
    <row r="25" spans="1:19" ht="12.75" customHeight="1">
      <c r="A25" s="114" t="s">
        <v>1232</v>
      </c>
      <c r="B25" s="195">
        <v>16642777540</v>
      </c>
      <c r="C25" s="290" t="s">
        <v>1057</v>
      </c>
      <c r="D25" s="465" t="s">
        <v>1201</v>
      </c>
      <c r="E25" s="115" t="s">
        <v>971</v>
      </c>
      <c r="F25" s="115" t="s">
        <v>967</v>
      </c>
      <c r="G25" s="115" t="s">
        <v>972</v>
      </c>
      <c r="H25" s="466">
        <v>6070699.8499999996</v>
      </c>
      <c r="I25" s="467">
        <v>660.71091024235477</v>
      </c>
      <c r="J25" s="462">
        <v>2.245476241366462E-2</v>
      </c>
      <c r="K25" s="462">
        <v>2.4749132177581679E-2</v>
      </c>
      <c r="L25" s="462">
        <v>-0.10233677829077581</v>
      </c>
      <c r="M25" s="303"/>
      <c r="N25" s="303"/>
      <c r="O25" s="303"/>
      <c r="P25" s="168"/>
      <c r="Q25" s="201"/>
      <c r="R25" s="77"/>
      <c r="S25" s="77"/>
    </row>
    <row r="26" spans="1:19" ht="12.75" customHeight="1">
      <c r="A26" s="468" t="s">
        <v>1233</v>
      </c>
      <c r="B26" s="469">
        <v>30082084002</v>
      </c>
      <c r="C26" s="470" t="s">
        <v>1058</v>
      </c>
      <c r="D26" s="465" t="s">
        <v>1201</v>
      </c>
      <c r="E26" s="459" t="s">
        <v>995</v>
      </c>
      <c r="F26" s="459" t="s">
        <v>967</v>
      </c>
      <c r="G26" s="459" t="s">
        <v>976</v>
      </c>
      <c r="H26" s="116">
        <v>6281443.1100000003</v>
      </c>
      <c r="I26" s="117">
        <v>6.6772860745503113</v>
      </c>
      <c r="J26" s="462">
        <v>-3.5102308230837709E-2</v>
      </c>
      <c r="K26" s="462">
        <v>-4.1020294190818651E-2</v>
      </c>
      <c r="L26" s="462">
        <v>-0.25006457227412071</v>
      </c>
      <c r="M26" s="303"/>
      <c r="N26" s="303"/>
      <c r="O26" s="303"/>
      <c r="P26" s="168"/>
      <c r="Q26" s="201"/>
      <c r="R26" s="77"/>
      <c r="S26" s="77"/>
    </row>
    <row r="27" spans="1:19" ht="12.75" customHeight="1">
      <c r="A27" s="114" t="s">
        <v>1234</v>
      </c>
      <c r="B27" s="195">
        <v>44832307529</v>
      </c>
      <c r="C27" s="290" t="s">
        <v>1059</v>
      </c>
      <c r="D27" s="465" t="s">
        <v>1201</v>
      </c>
      <c r="E27" s="115" t="s">
        <v>971</v>
      </c>
      <c r="F27" s="115" t="s">
        <v>967</v>
      </c>
      <c r="G27" s="115" t="s">
        <v>972</v>
      </c>
      <c r="H27" s="460">
        <v>15766737.109999999</v>
      </c>
      <c r="I27" s="461">
        <v>840.39976373110153</v>
      </c>
      <c r="J27" s="462">
        <v>-2.5904683297062636E-2</v>
      </c>
      <c r="K27" s="462">
        <v>-1.5836143455023821E-2</v>
      </c>
      <c r="L27" s="462">
        <v>-0.18611637293641226</v>
      </c>
      <c r="M27" s="303"/>
      <c r="N27" s="303"/>
      <c r="O27" s="303"/>
      <c r="P27" s="168"/>
      <c r="Q27" s="201"/>
      <c r="R27" s="77"/>
      <c r="S27" s="77"/>
    </row>
    <row r="28" spans="1:19" ht="12.75" customHeight="1">
      <c r="A28" s="137" t="s">
        <v>1369</v>
      </c>
      <c r="B28" s="195" t="s">
        <v>1151</v>
      </c>
      <c r="C28" s="290" t="s">
        <v>1152</v>
      </c>
      <c r="D28" s="465" t="s">
        <v>1201</v>
      </c>
      <c r="E28" s="115" t="s">
        <v>979</v>
      </c>
      <c r="F28" s="115" t="s">
        <v>967</v>
      </c>
      <c r="G28" s="115" t="s">
        <v>976</v>
      </c>
      <c r="H28" s="460">
        <v>9045188.3399999999</v>
      </c>
      <c r="I28" s="461">
        <v>1015.645264515287</v>
      </c>
      <c r="J28" s="462">
        <v>3.6991902886929218E-4</v>
      </c>
      <c r="K28" s="462">
        <v>3.6991902886929218E-4</v>
      </c>
      <c r="L28" s="462">
        <v>1.9043472251221161E-3</v>
      </c>
      <c r="M28" s="303"/>
      <c r="N28" s="303"/>
      <c r="O28" s="303"/>
      <c r="P28" s="168"/>
      <c r="Q28" s="201"/>
      <c r="R28" s="77"/>
      <c r="S28" s="77"/>
    </row>
    <row r="29" spans="1:19" ht="12.75" customHeight="1">
      <c r="A29" s="114" t="s">
        <v>1235</v>
      </c>
      <c r="B29" s="195">
        <v>30290598804</v>
      </c>
      <c r="C29" s="290" t="s">
        <v>1060</v>
      </c>
      <c r="D29" s="465" t="s">
        <v>1201</v>
      </c>
      <c r="E29" s="115" t="s">
        <v>971</v>
      </c>
      <c r="F29" s="115" t="s">
        <v>967</v>
      </c>
      <c r="G29" s="115" t="s">
        <v>976</v>
      </c>
      <c r="H29" s="460">
        <v>28633763.059999999</v>
      </c>
      <c r="I29" s="461">
        <v>5.5342084718630264</v>
      </c>
      <c r="J29" s="462">
        <v>-2.5494754083972504E-2</v>
      </c>
      <c r="K29" s="462">
        <v>-3.3783253010195136E-2</v>
      </c>
      <c r="L29" s="462">
        <v>-0.23089887738778814</v>
      </c>
      <c r="M29" s="303"/>
      <c r="N29" s="303"/>
      <c r="O29" s="303"/>
      <c r="P29" s="168"/>
      <c r="Q29" s="201"/>
      <c r="R29" s="77"/>
      <c r="S29" s="77"/>
    </row>
    <row r="30" spans="1:19" s="273" customFormat="1" ht="12.75" customHeight="1">
      <c r="A30" s="114" t="s">
        <v>1236</v>
      </c>
      <c r="B30" s="195">
        <v>10423796399</v>
      </c>
      <c r="C30" s="290" t="s">
        <v>1061</v>
      </c>
      <c r="D30" s="465" t="s">
        <v>1201</v>
      </c>
      <c r="E30" s="115" t="s">
        <v>979</v>
      </c>
      <c r="F30" s="115" t="s">
        <v>967</v>
      </c>
      <c r="G30" s="115" t="s">
        <v>976</v>
      </c>
      <c r="H30" s="460">
        <v>69858312.25</v>
      </c>
      <c r="I30" s="461">
        <v>1412.8390722776016</v>
      </c>
      <c r="J30" s="462">
        <v>4.3890598708440365E-4</v>
      </c>
      <c r="K30" s="462">
        <v>5.0737320810578801E-4</v>
      </c>
      <c r="L30" s="462">
        <v>4.8003435523724658E-3</v>
      </c>
      <c r="M30" s="303"/>
      <c r="N30" s="303"/>
      <c r="O30" s="303"/>
      <c r="P30" s="168"/>
      <c r="Q30" s="201"/>
      <c r="R30" s="77"/>
      <c r="S30" s="77"/>
    </row>
    <row r="31" spans="1:19" ht="12.75" customHeight="1">
      <c r="A31" s="114" t="s">
        <v>1237</v>
      </c>
      <c r="B31" s="195">
        <v>86292133603</v>
      </c>
      <c r="C31" s="290" t="s">
        <v>1062</v>
      </c>
      <c r="D31" s="465" t="s">
        <v>1201</v>
      </c>
      <c r="E31" s="115" t="s">
        <v>995</v>
      </c>
      <c r="F31" s="115" t="s">
        <v>967</v>
      </c>
      <c r="G31" s="115" t="s">
        <v>976</v>
      </c>
      <c r="H31" s="460">
        <v>10938039.699999999</v>
      </c>
      <c r="I31" s="461">
        <v>16.996689038811763</v>
      </c>
      <c r="J31" s="462">
        <v>1.2984135884173353E-2</v>
      </c>
      <c r="K31" s="462">
        <v>-5.1457371743959257E-3</v>
      </c>
      <c r="L31" s="462">
        <v>-2.5884523587758834E-2</v>
      </c>
      <c r="M31" s="303"/>
      <c r="N31" s="303"/>
      <c r="O31" s="303"/>
      <c r="P31" s="168"/>
      <c r="Q31" s="201"/>
      <c r="R31" s="77"/>
      <c r="S31" s="77"/>
    </row>
    <row r="32" spans="1:19" ht="12.75" customHeight="1">
      <c r="A32" s="114" t="s">
        <v>1238</v>
      </c>
      <c r="B32" s="195" t="s">
        <v>1063</v>
      </c>
      <c r="C32" s="290" t="s">
        <v>1064</v>
      </c>
      <c r="D32" s="458" t="s">
        <v>1201</v>
      </c>
      <c r="E32" s="115" t="s">
        <v>971</v>
      </c>
      <c r="F32" s="115" t="s">
        <v>967</v>
      </c>
      <c r="G32" s="115" t="s">
        <v>976</v>
      </c>
      <c r="H32" s="460">
        <v>53201296.189999998</v>
      </c>
      <c r="I32" s="461">
        <v>17.822048574702315</v>
      </c>
      <c r="J32" s="462">
        <v>-9.3496746577649281E-3</v>
      </c>
      <c r="K32" s="462">
        <v>-5.5276704408037114E-3</v>
      </c>
      <c r="L32" s="462">
        <v>-0.1612234108474967</v>
      </c>
      <c r="M32" s="303"/>
      <c r="N32" s="303"/>
      <c r="O32" s="303"/>
      <c r="P32" s="168"/>
      <c r="Q32" s="201"/>
      <c r="R32" s="77"/>
      <c r="S32" s="77"/>
    </row>
    <row r="33" spans="1:19" ht="12.75" customHeight="1">
      <c r="A33" s="474" t="s">
        <v>1007</v>
      </c>
      <c r="B33" s="195">
        <v>84300431782</v>
      </c>
      <c r="C33" s="290" t="s">
        <v>1008</v>
      </c>
      <c r="D33" s="458" t="s">
        <v>159</v>
      </c>
      <c r="E33" s="115" t="s">
        <v>971</v>
      </c>
      <c r="F33" s="115" t="s">
        <v>967</v>
      </c>
      <c r="G33" s="115" t="s">
        <v>976</v>
      </c>
      <c r="H33" s="460">
        <v>22787309.3739</v>
      </c>
      <c r="I33" s="461">
        <v>99.109120631364647</v>
      </c>
      <c r="J33" s="462">
        <v>-2.1369454126835663E-2</v>
      </c>
      <c r="K33" s="462">
        <v>-2.3381849114118003E-2</v>
      </c>
      <c r="L33" s="462">
        <v>-0.16394942979397065</v>
      </c>
      <c r="M33" s="303"/>
      <c r="N33" s="303"/>
      <c r="O33" s="303"/>
      <c r="P33" s="168"/>
      <c r="Q33" s="201"/>
      <c r="R33" s="77"/>
      <c r="S33" s="77"/>
    </row>
    <row r="34" spans="1:19" ht="12.75" customHeight="1">
      <c r="A34" s="474" t="s">
        <v>1009</v>
      </c>
      <c r="B34" s="195" t="s">
        <v>1010</v>
      </c>
      <c r="C34" s="290" t="s">
        <v>1011</v>
      </c>
      <c r="D34" s="458" t="s">
        <v>159</v>
      </c>
      <c r="E34" s="115" t="s">
        <v>971</v>
      </c>
      <c r="F34" s="115" t="s">
        <v>967</v>
      </c>
      <c r="G34" s="115" t="s">
        <v>1012</v>
      </c>
      <c r="H34" s="460">
        <v>5547971.9913999997</v>
      </c>
      <c r="I34" s="461">
        <v>136.0789322276722</v>
      </c>
      <c r="J34" s="462">
        <v>8.892388048646005E-2</v>
      </c>
      <c r="K34" s="462">
        <v>2.5745647363528468E-2</v>
      </c>
      <c r="L34" s="462">
        <v>1.5338441704538353E-2</v>
      </c>
      <c r="M34" s="303"/>
      <c r="N34" s="303"/>
      <c r="O34" s="303"/>
      <c r="P34" s="168"/>
      <c r="Q34" s="201"/>
      <c r="R34" s="77"/>
      <c r="S34" s="77"/>
    </row>
    <row r="35" spans="1:19" ht="12.75" customHeight="1">
      <c r="A35" s="114" t="s">
        <v>1292</v>
      </c>
      <c r="B35" s="195" t="s">
        <v>1013</v>
      </c>
      <c r="C35" s="290" t="s">
        <v>1014</v>
      </c>
      <c r="D35" s="458" t="s">
        <v>1015</v>
      </c>
      <c r="E35" s="115" t="s">
        <v>975</v>
      </c>
      <c r="F35" s="115" t="s">
        <v>967</v>
      </c>
      <c r="G35" s="115" t="s">
        <v>972</v>
      </c>
      <c r="H35" s="460">
        <v>46130358.479999997</v>
      </c>
      <c r="I35" s="461">
        <v>788.71995809670966</v>
      </c>
      <c r="J35" s="462">
        <v>4.5934102892204454E-3</v>
      </c>
      <c r="K35" s="462">
        <v>2.6515935048333494E-2</v>
      </c>
      <c r="L35" s="462">
        <v>5.5441642068683183E-3</v>
      </c>
      <c r="M35" s="303"/>
      <c r="N35" s="303"/>
      <c r="O35" s="303"/>
      <c r="P35" s="168"/>
      <c r="Q35" s="201"/>
      <c r="R35" s="77"/>
      <c r="S35" s="77"/>
    </row>
    <row r="36" spans="1:19" ht="12.75" customHeight="1">
      <c r="A36" s="137" t="s">
        <v>1016</v>
      </c>
      <c r="B36" s="195">
        <v>80921653541</v>
      </c>
      <c r="C36" s="290" t="s">
        <v>1017</v>
      </c>
      <c r="D36" s="458" t="s">
        <v>1015</v>
      </c>
      <c r="E36" s="471" t="s">
        <v>971</v>
      </c>
      <c r="F36" s="471" t="s">
        <v>967</v>
      </c>
      <c r="G36" s="471" t="s">
        <v>976</v>
      </c>
      <c r="H36" s="460">
        <v>23894051.600000001</v>
      </c>
      <c r="I36" s="461">
        <v>115.82819284788592</v>
      </c>
      <c r="J36" s="462">
        <v>1.4132713562379884E-2</v>
      </c>
      <c r="K36" s="462">
        <v>1.3066705530953016E-2</v>
      </c>
      <c r="L36" s="462">
        <v>-6.3520085315999064E-2</v>
      </c>
      <c r="M36" s="303"/>
      <c r="N36" s="303"/>
      <c r="O36" s="303"/>
      <c r="P36" s="168"/>
      <c r="Q36" s="201"/>
      <c r="R36" s="77"/>
      <c r="S36" s="77"/>
    </row>
    <row r="37" spans="1:19" ht="12.75" customHeight="1">
      <c r="A37" s="114" t="s">
        <v>1018</v>
      </c>
      <c r="B37" s="195">
        <v>43449016606</v>
      </c>
      <c r="C37" s="290" t="s">
        <v>1019</v>
      </c>
      <c r="D37" s="458" t="s">
        <v>1015</v>
      </c>
      <c r="E37" s="471" t="s">
        <v>975</v>
      </c>
      <c r="F37" s="471" t="s">
        <v>967</v>
      </c>
      <c r="G37" s="471" t="s">
        <v>976</v>
      </c>
      <c r="H37" s="466">
        <v>74158744.209999993</v>
      </c>
      <c r="I37" s="467">
        <v>108.736167092792</v>
      </c>
      <c r="J37" s="462">
        <v>2.1234298333714374E-3</v>
      </c>
      <c r="K37" s="462">
        <v>2.2285109180046891E-3</v>
      </c>
      <c r="L37" s="462">
        <v>-7.0323048153081325E-2</v>
      </c>
      <c r="M37" s="303"/>
      <c r="N37" s="303"/>
      <c r="O37" s="303"/>
      <c r="P37" s="168"/>
      <c r="Q37" s="201"/>
      <c r="R37" s="77"/>
      <c r="S37" s="77"/>
    </row>
    <row r="38" spans="1:19" ht="12.75" customHeight="1">
      <c r="A38" s="114" t="s">
        <v>1020</v>
      </c>
      <c r="B38" s="195">
        <v>70498146370</v>
      </c>
      <c r="C38" s="290" t="s">
        <v>1021</v>
      </c>
      <c r="D38" s="458" t="s">
        <v>1015</v>
      </c>
      <c r="E38" s="471" t="s">
        <v>979</v>
      </c>
      <c r="F38" s="471" t="s">
        <v>967</v>
      </c>
      <c r="G38" s="471" t="s">
        <v>972</v>
      </c>
      <c r="H38" s="466">
        <v>33214850.870000001</v>
      </c>
      <c r="I38" s="467">
        <v>799.70790751214088</v>
      </c>
      <c r="J38" s="462">
        <v>-3.3025393164134997E-2</v>
      </c>
      <c r="K38" s="462">
        <v>5.0866992351350504E-4</v>
      </c>
      <c r="L38" s="462">
        <v>-4.5346270701784874E-4</v>
      </c>
      <c r="M38" s="303"/>
      <c r="N38" s="303"/>
      <c r="O38" s="303"/>
      <c r="P38" s="168"/>
      <c r="Q38" s="201"/>
      <c r="R38" s="77"/>
      <c r="S38" s="77"/>
    </row>
    <row r="39" spans="1:19" ht="12.75" customHeight="1">
      <c r="A39" s="137" t="s">
        <v>1022</v>
      </c>
      <c r="B39" s="195" t="s">
        <v>1023</v>
      </c>
      <c r="C39" s="290" t="s">
        <v>1024</v>
      </c>
      <c r="D39" s="458" t="s">
        <v>1015</v>
      </c>
      <c r="E39" s="115" t="s">
        <v>979</v>
      </c>
      <c r="F39" s="115" t="s">
        <v>967</v>
      </c>
      <c r="G39" s="115" t="s">
        <v>976</v>
      </c>
      <c r="H39" s="460">
        <v>294349711.24000001</v>
      </c>
      <c r="I39" s="461">
        <v>144.62035283897293</v>
      </c>
      <c r="J39" s="462">
        <v>1.6711670756635044E-2</v>
      </c>
      <c r="K39" s="462">
        <v>1.258316874783727E-4</v>
      </c>
      <c r="L39" s="462">
        <v>1.9495182397388788E-3</v>
      </c>
      <c r="M39" s="303"/>
      <c r="N39" s="303"/>
      <c r="O39" s="303"/>
      <c r="P39" s="168"/>
      <c r="Q39" s="201"/>
      <c r="R39" s="77"/>
      <c r="S39" s="77"/>
    </row>
    <row r="40" spans="1:19" s="273" customFormat="1" ht="12.75" customHeight="1">
      <c r="A40" s="137" t="s">
        <v>1025</v>
      </c>
      <c r="B40" s="195" t="s">
        <v>1026</v>
      </c>
      <c r="C40" s="290" t="s">
        <v>1027</v>
      </c>
      <c r="D40" s="458" t="s">
        <v>1015</v>
      </c>
      <c r="E40" s="115" t="s">
        <v>979</v>
      </c>
      <c r="F40" s="115" t="s">
        <v>967</v>
      </c>
      <c r="G40" s="115" t="s">
        <v>972</v>
      </c>
      <c r="H40" s="460">
        <v>393970285.29000002</v>
      </c>
      <c r="I40" s="461">
        <v>1290.3676630289297</v>
      </c>
      <c r="J40" s="462">
        <v>1.0145813980622309E-2</v>
      </c>
      <c r="K40" s="462">
        <v>1.8229864855529909E-2</v>
      </c>
      <c r="L40" s="462">
        <v>-2.1241116218637224E-2</v>
      </c>
      <c r="M40" s="303"/>
      <c r="N40" s="303"/>
      <c r="O40" s="303"/>
      <c r="P40" s="168"/>
      <c r="Q40" s="201"/>
      <c r="R40" s="77"/>
      <c r="S40" s="77"/>
    </row>
    <row r="41" spans="1:19" s="273" customFormat="1" ht="12.75" customHeight="1">
      <c r="A41" s="137" t="s">
        <v>1028</v>
      </c>
      <c r="B41" s="195">
        <v>23186371200</v>
      </c>
      <c r="C41" s="290" t="s">
        <v>1029</v>
      </c>
      <c r="D41" s="458" t="s">
        <v>1030</v>
      </c>
      <c r="E41" s="115" t="s">
        <v>975</v>
      </c>
      <c r="F41" s="115" t="s">
        <v>967</v>
      </c>
      <c r="G41" s="115" t="s">
        <v>976</v>
      </c>
      <c r="H41" s="460">
        <v>0</v>
      </c>
      <c r="I41" s="461">
        <v>0</v>
      </c>
      <c r="J41" s="462" t="s">
        <v>967</v>
      </c>
      <c r="K41" s="462" t="s">
        <v>967</v>
      </c>
      <c r="L41" s="462" t="s">
        <v>967</v>
      </c>
      <c r="M41" s="303"/>
      <c r="N41" s="303"/>
      <c r="O41" s="303"/>
      <c r="P41" s="168"/>
      <c r="Q41" s="201"/>
      <c r="R41" s="77"/>
      <c r="S41" s="77"/>
    </row>
    <row r="42" spans="1:19" ht="12.75" customHeight="1">
      <c r="A42" s="114" t="s">
        <v>1031</v>
      </c>
      <c r="B42" s="195">
        <v>43831181643</v>
      </c>
      <c r="C42" s="290" t="s">
        <v>1032</v>
      </c>
      <c r="D42" s="458" t="s">
        <v>1030</v>
      </c>
      <c r="E42" s="115" t="s">
        <v>982</v>
      </c>
      <c r="F42" s="115" t="s">
        <v>967</v>
      </c>
      <c r="G42" s="115" t="s">
        <v>976</v>
      </c>
      <c r="H42" s="116">
        <v>0</v>
      </c>
      <c r="I42" s="117">
        <v>0</v>
      </c>
      <c r="J42" s="462" t="s">
        <v>967</v>
      </c>
      <c r="K42" s="462" t="s">
        <v>967</v>
      </c>
      <c r="L42" s="462" t="s">
        <v>967</v>
      </c>
      <c r="M42" s="303"/>
      <c r="N42" s="303"/>
      <c r="O42" s="303"/>
      <c r="P42" s="168"/>
      <c r="Q42" s="201"/>
      <c r="R42" s="77"/>
      <c r="S42" s="77"/>
    </row>
    <row r="43" spans="1:19" ht="12.75" customHeight="1">
      <c r="A43" s="114" t="s">
        <v>1033</v>
      </c>
      <c r="B43" s="195">
        <v>12203685741</v>
      </c>
      <c r="C43" s="290" t="s">
        <v>1034</v>
      </c>
      <c r="D43" s="458" t="s">
        <v>1030</v>
      </c>
      <c r="E43" s="115" t="s">
        <v>971</v>
      </c>
      <c r="F43" s="115" t="s">
        <v>967</v>
      </c>
      <c r="G43" s="115" t="s">
        <v>976</v>
      </c>
      <c r="H43" s="116">
        <v>0</v>
      </c>
      <c r="I43" s="117">
        <v>0</v>
      </c>
      <c r="J43" s="462" t="s">
        <v>967</v>
      </c>
      <c r="K43" s="462" t="s">
        <v>967</v>
      </c>
      <c r="L43" s="462" t="s">
        <v>967</v>
      </c>
      <c r="M43" s="303"/>
      <c r="N43" s="303"/>
      <c r="O43" s="303"/>
      <c r="P43" s="168"/>
      <c r="Q43" s="201"/>
      <c r="R43" s="77"/>
      <c r="S43" s="77"/>
    </row>
    <row r="44" spans="1:19" ht="12.75" customHeight="1">
      <c r="A44" s="114" t="s">
        <v>1035</v>
      </c>
      <c r="B44" s="195">
        <v>99792542550</v>
      </c>
      <c r="C44" s="290" t="s">
        <v>1036</v>
      </c>
      <c r="D44" s="458" t="s">
        <v>129</v>
      </c>
      <c r="E44" s="115" t="s">
        <v>975</v>
      </c>
      <c r="F44" s="115" t="s">
        <v>131</v>
      </c>
      <c r="G44" s="115" t="s">
        <v>972</v>
      </c>
      <c r="H44" s="116">
        <v>66761407.004900001</v>
      </c>
      <c r="I44" s="117">
        <v>116.4237</v>
      </c>
      <c r="J44" s="462">
        <v>1.4249787560367766E-2</v>
      </c>
      <c r="K44" s="462">
        <v>8.4927145243127722E-3</v>
      </c>
      <c r="L44" s="462">
        <v>-2.5534130288806689E-2</v>
      </c>
      <c r="M44" s="303"/>
      <c r="N44" s="303"/>
      <c r="O44" s="303"/>
      <c r="P44" s="168"/>
      <c r="Q44" s="201"/>
      <c r="R44" s="77"/>
      <c r="S44" s="77"/>
    </row>
    <row r="45" spans="1:19" ht="12.75" customHeight="1">
      <c r="A45" s="114" t="s">
        <v>967</v>
      </c>
      <c r="B45" s="195" t="s">
        <v>967</v>
      </c>
      <c r="C45" s="290" t="s">
        <v>967</v>
      </c>
      <c r="D45" s="458" t="s">
        <v>967</v>
      </c>
      <c r="E45" s="115" t="s">
        <v>967</v>
      </c>
      <c r="F45" s="115" t="s">
        <v>132</v>
      </c>
      <c r="G45" s="115" t="s">
        <v>972</v>
      </c>
      <c r="H45" s="116">
        <v>6048012.6084000003</v>
      </c>
      <c r="I45" s="117">
        <v>114.1803</v>
      </c>
      <c r="J45" s="462">
        <v>7.837853872512035E-2</v>
      </c>
      <c r="K45" s="462">
        <v>8.0643572560810117E-3</v>
      </c>
      <c r="L45" s="462">
        <v>-2.8427767829588557E-2</v>
      </c>
      <c r="M45" s="303"/>
      <c r="N45" s="303"/>
      <c r="O45" s="303"/>
      <c r="P45" s="168"/>
      <c r="Q45" s="201"/>
      <c r="R45" s="77"/>
      <c r="S45" s="77"/>
    </row>
    <row r="46" spans="1:19" ht="12.75" customHeight="1">
      <c r="A46" s="137"/>
      <c r="B46" s="195"/>
      <c r="C46" s="290"/>
      <c r="D46" s="458"/>
      <c r="E46" s="115"/>
      <c r="F46" s="115" t="s">
        <v>133</v>
      </c>
      <c r="G46" s="115" t="s">
        <v>972</v>
      </c>
      <c r="H46" s="460">
        <v>1249212.7668999999</v>
      </c>
      <c r="I46" s="461">
        <v>116.50839999999999</v>
      </c>
      <c r="J46" s="462">
        <v>1.1263425258678517E-4</v>
      </c>
      <c r="K46" s="462">
        <v>8.7066139768694484E-3</v>
      </c>
      <c r="L46" s="462" t="s">
        <v>967</v>
      </c>
      <c r="M46" s="303"/>
      <c r="N46" s="303"/>
      <c r="O46" s="303"/>
      <c r="P46" s="168"/>
      <c r="Q46" s="201"/>
      <c r="R46" s="77"/>
      <c r="S46" s="77"/>
    </row>
    <row r="47" spans="1:19" s="273" customFormat="1" ht="12.75" customHeight="1">
      <c r="A47" s="137" t="s">
        <v>1037</v>
      </c>
      <c r="B47" s="195">
        <v>48827873221</v>
      </c>
      <c r="C47" s="290" t="s">
        <v>1038</v>
      </c>
      <c r="D47" s="458" t="s">
        <v>129</v>
      </c>
      <c r="E47" s="115" t="s">
        <v>979</v>
      </c>
      <c r="F47" s="115" t="s">
        <v>131</v>
      </c>
      <c r="G47" s="115" t="s">
        <v>972</v>
      </c>
      <c r="H47" s="460">
        <v>225457695.1945</v>
      </c>
      <c r="I47" s="461">
        <v>1827.3849</v>
      </c>
      <c r="J47" s="462">
        <v>3.8477291846762407E-2</v>
      </c>
      <c r="K47" s="462">
        <v>2.2148267885565565E-2</v>
      </c>
      <c r="L47" s="462">
        <v>-2.1418710794670281E-2</v>
      </c>
      <c r="M47" s="303"/>
      <c r="N47" s="303"/>
      <c r="O47" s="303"/>
      <c r="P47" s="168"/>
      <c r="Q47" s="201"/>
      <c r="R47" s="77"/>
      <c r="S47" s="77"/>
    </row>
    <row r="48" spans="1:19" ht="12.75" customHeight="1">
      <c r="A48" s="137" t="s">
        <v>967</v>
      </c>
      <c r="B48" s="195" t="s">
        <v>967</v>
      </c>
      <c r="C48" s="290" t="s">
        <v>967</v>
      </c>
      <c r="D48" s="458" t="s">
        <v>967</v>
      </c>
      <c r="E48" s="115" t="s">
        <v>967</v>
      </c>
      <c r="F48" s="115" t="s">
        <v>132</v>
      </c>
      <c r="G48" s="115" t="s">
        <v>972</v>
      </c>
      <c r="H48" s="460">
        <v>379153906.92580003</v>
      </c>
      <c r="I48" s="461">
        <v>1775.5052000000001</v>
      </c>
      <c r="J48" s="462">
        <v>4.0012548443584262E-3</v>
      </c>
      <c r="K48" s="462">
        <v>2.1718165426212188E-2</v>
      </c>
      <c r="L48" s="462">
        <v>-2.4259705518285712E-2</v>
      </c>
      <c r="M48" s="303"/>
      <c r="N48" s="303"/>
      <c r="O48" s="303"/>
      <c r="P48" s="168"/>
      <c r="Q48" s="201"/>
      <c r="R48" s="77"/>
      <c r="S48" s="77"/>
    </row>
    <row r="49" spans="1:19" s="273" customFormat="1" ht="12.75" customHeight="1">
      <c r="A49" s="137" t="s">
        <v>1039</v>
      </c>
      <c r="B49" s="195" t="s">
        <v>1040</v>
      </c>
      <c r="C49" s="290" t="s">
        <v>1041</v>
      </c>
      <c r="D49" s="458" t="s">
        <v>129</v>
      </c>
      <c r="E49" s="115" t="s">
        <v>979</v>
      </c>
      <c r="F49" s="115" t="s">
        <v>131</v>
      </c>
      <c r="G49" s="115" t="s">
        <v>1012</v>
      </c>
      <c r="H49" s="460">
        <v>19189346.460900001</v>
      </c>
      <c r="I49" s="461">
        <v>679.06</v>
      </c>
      <c r="J49" s="462">
        <v>-6.2277314957170038E-2</v>
      </c>
      <c r="K49" s="462">
        <v>7.299234500740992E-3</v>
      </c>
      <c r="L49" s="462">
        <v>7.6543628285341558E-3</v>
      </c>
      <c r="M49" s="303"/>
      <c r="N49" s="303"/>
      <c r="O49" s="303"/>
      <c r="P49" s="168"/>
      <c r="Q49" s="201"/>
      <c r="R49" s="77"/>
      <c r="S49" s="77"/>
    </row>
    <row r="50" spans="1:19" ht="12.75" customHeight="1">
      <c r="A50" s="137" t="s">
        <v>967</v>
      </c>
      <c r="B50" s="463" t="s">
        <v>967</v>
      </c>
      <c r="C50" s="464" t="s">
        <v>967</v>
      </c>
      <c r="D50" s="465" t="s">
        <v>967</v>
      </c>
      <c r="E50" s="472" t="s">
        <v>967</v>
      </c>
      <c r="F50" s="115" t="s">
        <v>132</v>
      </c>
      <c r="G50" s="115" t="s">
        <v>1012</v>
      </c>
      <c r="H50" s="460">
        <v>321565.33929999999</v>
      </c>
      <c r="I50" s="473">
        <v>668.41809999999998</v>
      </c>
      <c r="J50" s="462">
        <v>-4.2992543163437813E-2</v>
      </c>
      <c r="K50" s="462">
        <v>6.858908303645217E-3</v>
      </c>
      <c r="L50" s="462">
        <v>4.6912134441741138E-3</v>
      </c>
      <c r="M50" s="303"/>
      <c r="N50" s="303"/>
      <c r="O50" s="303"/>
      <c r="P50" s="168"/>
      <c r="Q50" s="201"/>
      <c r="R50" s="77"/>
      <c r="S50" s="77"/>
    </row>
    <row r="51" spans="1:19" ht="12.75" customHeight="1">
      <c r="A51" s="114" t="s">
        <v>1042</v>
      </c>
      <c r="B51" s="463" t="s">
        <v>1196</v>
      </c>
      <c r="C51" s="464" t="s">
        <v>1043</v>
      </c>
      <c r="D51" s="465" t="s">
        <v>129</v>
      </c>
      <c r="E51" s="115" t="s">
        <v>979</v>
      </c>
      <c r="F51" s="115" t="s">
        <v>967</v>
      </c>
      <c r="G51" s="115" t="s">
        <v>972</v>
      </c>
      <c r="H51" s="460">
        <v>11102873.98</v>
      </c>
      <c r="I51" s="473">
        <v>740.19159866666655</v>
      </c>
      <c r="J51" s="462">
        <v>-1.8947637889861202E-3</v>
      </c>
      <c r="K51" s="462">
        <v>6.6821509086112396E-3</v>
      </c>
      <c r="L51" s="462">
        <v>1.9749651794247036E-2</v>
      </c>
      <c r="M51" s="303"/>
      <c r="N51" s="303"/>
      <c r="O51" s="303"/>
      <c r="P51" s="168"/>
      <c r="Q51" s="201"/>
      <c r="R51" s="77"/>
      <c r="S51" s="77"/>
    </row>
    <row r="52" spans="1:19" ht="12.75" customHeight="1">
      <c r="A52" s="114" t="s">
        <v>1044</v>
      </c>
      <c r="B52" s="463">
        <v>22443293291</v>
      </c>
      <c r="C52" s="464" t="s">
        <v>1045</v>
      </c>
      <c r="D52" s="465" t="s">
        <v>129</v>
      </c>
      <c r="E52" s="115" t="s">
        <v>979</v>
      </c>
      <c r="F52" s="115" t="s">
        <v>131</v>
      </c>
      <c r="G52" s="115" t="s">
        <v>972</v>
      </c>
      <c r="H52" s="460">
        <v>115080607.287</v>
      </c>
      <c r="I52" s="473">
        <v>118.2186</v>
      </c>
      <c r="J52" s="462">
        <v>1.7360881454080435E-2</v>
      </c>
      <c r="K52" s="462">
        <v>5.5260593117962831E-3</v>
      </c>
      <c r="L52" s="462">
        <v>8.5431405799463178E-4</v>
      </c>
      <c r="M52" s="303"/>
      <c r="N52" s="303"/>
      <c r="O52" s="303"/>
      <c r="P52" s="168"/>
      <c r="Q52" s="201"/>
      <c r="R52" s="77"/>
      <c r="S52" s="77"/>
    </row>
    <row r="53" spans="1:19" ht="12.75" customHeight="1">
      <c r="A53" s="137" t="s">
        <v>967</v>
      </c>
      <c r="B53" s="463" t="s">
        <v>967</v>
      </c>
      <c r="C53" s="464" t="s">
        <v>967</v>
      </c>
      <c r="D53" s="465" t="s">
        <v>967</v>
      </c>
      <c r="E53" s="115" t="s">
        <v>967</v>
      </c>
      <c r="F53" s="115" t="s">
        <v>132</v>
      </c>
      <c r="G53" s="115" t="s">
        <v>972</v>
      </c>
      <c r="H53" s="460">
        <v>1620390.8530999999</v>
      </c>
      <c r="I53" s="473">
        <v>117.0658</v>
      </c>
      <c r="J53" s="462">
        <v>5.371599928063242E-3</v>
      </c>
      <c r="K53" s="462">
        <v>5.0996483021361616E-3</v>
      </c>
      <c r="L53" s="462">
        <v>-2.224727009488614E-3</v>
      </c>
      <c r="M53" s="303"/>
      <c r="N53" s="303"/>
      <c r="O53" s="303"/>
      <c r="P53" s="168"/>
      <c r="Q53" s="201"/>
      <c r="R53" s="77"/>
      <c r="S53" s="77"/>
    </row>
    <row r="54" spans="1:19" ht="13.5" customHeight="1">
      <c r="A54" s="114" t="s">
        <v>1046</v>
      </c>
      <c r="B54" s="463">
        <v>61691616181</v>
      </c>
      <c r="C54" s="464" t="s">
        <v>1047</v>
      </c>
      <c r="D54" s="465" t="s">
        <v>129</v>
      </c>
      <c r="E54" s="115" t="s">
        <v>971</v>
      </c>
      <c r="F54" s="115" t="s">
        <v>131</v>
      </c>
      <c r="G54" s="115" t="s">
        <v>972</v>
      </c>
      <c r="H54" s="460">
        <v>96737326.235499993</v>
      </c>
      <c r="I54" s="473">
        <v>105.8593</v>
      </c>
      <c r="J54" s="462">
        <v>1.978938668996566E-3</v>
      </c>
      <c r="K54" s="462">
        <v>1.0864936418526261E-2</v>
      </c>
      <c r="L54" s="462">
        <v>-3.4108960342427386E-2</v>
      </c>
      <c r="M54" s="303"/>
      <c r="N54" s="303"/>
      <c r="O54" s="303"/>
      <c r="P54" s="168"/>
      <c r="Q54" s="201"/>
      <c r="R54" s="77"/>
      <c r="S54" s="77"/>
    </row>
    <row r="55" spans="1:19" s="273" customFormat="1" ht="13.5" customHeight="1">
      <c r="A55" s="114" t="s">
        <v>967</v>
      </c>
      <c r="B55" s="463" t="s">
        <v>967</v>
      </c>
      <c r="C55" s="464" t="s">
        <v>967</v>
      </c>
      <c r="D55" s="465" t="s">
        <v>967</v>
      </c>
      <c r="E55" s="115" t="s">
        <v>967</v>
      </c>
      <c r="F55" s="115" t="s">
        <v>132</v>
      </c>
      <c r="G55" s="115" t="s">
        <v>972</v>
      </c>
      <c r="H55" s="460">
        <v>4382430.1253000004</v>
      </c>
      <c r="I55" s="473">
        <v>103.95659999999999</v>
      </c>
      <c r="J55" s="462">
        <v>0.13974155454396264</v>
      </c>
      <c r="K55" s="462">
        <v>9.9834753662153553E-3</v>
      </c>
      <c r="L55" s="462">
        <v>-4.0102441931471611E-2</v>
      </c>
      <c r="M55" s="303"/>
      <c r="N55" s="303"/>
      <c r="O55" s="303"/>
      <c r="P55" s="168"/>
      <c r="Q55" s="201"/>
      <c r="R55" s="77"/>
      <c r="S55" s="77"/>
    </row>
    <row r="56" spans="1:19" s="273" customFormat="1" ht="13.5" customHeight="1">
      <c r="A56" s="114"/>
      <c r="B56" s="463"/>
      <c r="C56" s="464"/>
      <c r="D56" s="465"/>
      <c r="E56" s="115" t="s">
        <v>967</v>
      </c>
      <c r="F56" s="115" t="s">
        <v>133</v>
      </c>
      <c r="G56" s="115" t="s">
        <v>972</v>
      </c>
      <c r="H56" s="460">
        <v>676155.37780000002</v>
      </c>
      <c r="I56" s="473">
        <v>106.1404</v>
      </c>
      <c r="J56" s="462">
        <v>2.6743909337072491E-3</v>
      </c>
      <c r="K56" s="462">
        <v>1.1290533038811335E-2</v>
      </c>
      <c r="L56" s="462">
        <v>-3.1415083733380533E-2</v>
      </c>
      <c r="M56" s="303"/>
      <c r="N56" s="303"/>
      <c r="O56" s="303"/>
      <c r="P56" s="168"/>
      <c r="Q56" s="201"/>
      <c r="R56" s="77"/>
      <c r="S56" s="77"/>
    </row>
    <row r="57" spans="1:19" ht="13.5" customHeight="1">
      <c r="A57" s="474"/>
      <c r="B57" s="463"/>
      <c r="C57" s="464"/>
      <c r="D57" s="465"/>
      <c r="E57" s="115" t="s">
        <v>967</v>
      </c>
      <c r="F57" s="115" t="s">
        <v>971</v>
      </c>
      <c r="G57" s="115" t="s">
        <v>972</v>
      </c>
      <c r="H57" s="460">
        <v>561972.74199999997</v>
      </c>
      <c r="I57" s="473">
        <v>106.50960000000001</v>
      </c>
      <c r="J57" s="462">
        <v>1.6470600551846681E-2</v>
      </c>
      <c r="K57" s="462">
        <v>1.1715458724675942E-2</v>
      </c>
      <c r="L57" s="462">
        <v>-2.8399499478731771E-2</v>
      </c>
      <c r="M57" s="303"/>
      <c r="N57" s="303"/>
      <c r="O57" s="303"/>
      <c r="P57" s="168"/>
      <c r="Q57" s="201"/>
      <c r="R57" s="77"/>
      <c r="S57" s="77"/>
    </row>
    <row r="58" spans="1:19" s="273" customFormat="1" ht="12.75" customHeight="1">
      <c r="A58" s="474" t="s">
        <v>1048</v>
      </c>
      <c r="B58" s="463" t="s">
        <v>1049</v>
      </c>
      <c r="C58" s="464" t="s">
        <v>1050</v>
      </c>
      <c r="D58" s="465" t="s">
        <v>129</v>
      </c>
      <c r="E58" s="115" t="s">
        <v>995</v>
      </c>
      <c r="F58" s="115" t="s">
        <v>131</v>
      </c>
      <c r="G58" s="115" t="s">
        <v>972</v>
      </c>
      <c r="H58" s="460">
        <v>132159728.7445</v>
      </c>
      <c r="I58" s="473">
        <v>856.80139999999994</v>
      </c>
      <c r="J58" s="462">
        <v>3.5583599453926418E-2</v>
      </c>
      <c r="K58" s="462">
        <v>1.9587540726060837E-2</v>
      </c>
      <c r="L58" s="462">
        <v>-2.8555836301141779E-2</v>
      </c>
      <c r="M58" s="303"/>
      <c r="N58" s="303"/>
      <c r="O58" s="303"/>
      <c r="P58" s="168"/>
      <c r="Q58" s="201"/>
      <c r="R58" s="77"/>
      <c r="S58" s="77"/>
    </row>
    <row r="59" spans="1:19" ht="13.5" customHeight="1">
      <c r="A59" s="137" t="s">
        <v>967</v>
      </c>
      <c r="B59" s="463" t="s">
        <v>967</v>
      </c>
      <c r="C59" s="464" t="s">
        <v>967</v>
      </c>
      <c r="D59" s="465" t="s">
        <v>967</v>
      </c>
      <c r="E59" s="115" t="s">
        <v>967</v>
      </c>
      <c r="F59" s="115" t="s">
        <v>132</v>
      </c>
      <c r="G59" s="115" t="s">
        <v>972</v>
      </c>
      <c r="H59" s="460">
        <v>99451829.395400003</v>
      </c>
      <c r="I59" s="461">
        <v>842.02959999999996</v>
      </c>
      <c r="J59" s="462">
        <v>3.0303119082549568E-2</v>
      </c>
      <c r="K59" s="462">
        <v>1.9162092923040719E-2</v>
      </c>
      <c r="L59" s="462">
        <v>-3.1431595680824875E-2</v>
      </c>
      <c r="M59" s="303"/>
      <c r="N59" s="303"/>
      <c r="O59" s="303"/>
      <c r="P59" s="168"/>
      <c r="Q59" s="201"/>
      <c r="R59" s="77"/>
      <c r="S59" s="77"/>
    </row>
    <row r="60" spans="1:19" ht="12.75" customHeight="1">
      <c r="A60" s="137"/>
      <c r="B60" s="463"/>
      <c r="C60" s="464"/>
      <c r="D60" s="465"/>
      <c r="E60" s="115"/>
      <c r="F60" s="115" t="s">
        <v>133</v>
      </c>
      <c r="G60" s="115" t="s">
        <v>972</v>
      </c>
      <c r="H60" s="460">
        <v>1683460.9484000001</v>
      </c>
      <c r="I60" s="461">
        <v>855.29309999999998</v>
      </c>
      <c r="J60" s="462">
        <v>1.1113147739700402E-2</v>
      </c>
      <c r="K60" s="462">
        <v>1.9801806883262829E-2</v>
      </c>
      <c r="L60" s="462" t="s">
        <v>967</v>
      </c>
      <c r="M60" s="303"/>
      <c r="N60" s="303"/>
      <c r="O60" s="303"/>
      <c r="P60" s="168"/>
      <c r="Q60" s="201"/>
      <c r="R60" s="77"/>
      <c r="S60" s="77"/>
    </row>
    <row r="61" spans="1:19" ht="12.75" customHeight="1">
      <c r="A61" s="137" t="s">
        <v>1051</v>
      </c>
      <c r="B61" s="463" t="s">
        <v>1052</v>
      </c>
      <c r="C61" s="464" t="s">
        <v>1053</v>
      </c>
      <c r="D61" s="465" t="s">
        <v>129</v>
      </c>
      <c r="E61" s="115" t="s">
        <v>971</v>
      </c>
      <c r="F61" s="115" t="s">
        <v>131</v>
      </c>
      <c r="G61" s="115" t="s">
        <v>972</v>
      </c>
      <c r="H61" s="460">
        <v>100987108.3942</v>
      </c>
      <c r="I61" s="461">
        <v>813.88279999999997</v>
      </c>
      <c r="J61" s="462">
        <v>-3.7886038433502356E-2</v>
      </c>
      <c r="K61" s="462">
        <v>-1.8320514906978613E-2</v>
      </c>
      <c r="L61" s="462">
        <v>-0.17636918856413797</v>
      </c>
      <c r="M61" s="303"/>
      <c r="N61" s="303"/>
      <c r="O61" s="303"/>
      <c r="P61" s="168"/>
      <c r="Q61" s="201"/>
      <c r="R61" s="77"/>
      <c r="S61" s="77"/>
    </row>
    <row r="62" spans="1:19" ht="12.75" customHeight="1">
      <c r="A62" s="137" t="s">
        <v>967</v>
      </c>
      <c r="B62" s="463" t="s">
        <v>967</v>
      </c>
      <c r="C62" s="464" t="s">
        <v>967</v>
      </c>
      <c r="D62" s="465" t="s">
        <v>967</v>
      </c>
      <c r="E62" s="115" t="s">
        <v>967</v>
      </c>
      <c r="F62" s="115" t="s">
        <v>132</v>
      </c>
      <c r="G62" s="115" t="s">
        <v>972</v>
      </c>
      <c r="H62" s="460">
        <v>2913241.8366999999</v>
      </c>
      <c r="I62" s="461">
        <v>767.16949999999997</v>
      </c>
      <c r="J62" s="462">
        <v>5.0480316410310477E-2</v>
      </c>
      <c r="K62" s="462">
        <v>-1.9173902412256472E-2</v>
      </c>
      <c r="L62" s="462">
        <v>-0.18154455317829366</v>
      </c>
      <c r="M62" s="303"/>
      <c r="N62" s="303"/>
      <c r="O62" s="303"/>
      <c r="P62" s="246"/>
      <c r="Q62" s="247"/>
      <c r="R62" s="77"/>
      <c r="S62" s="77"/>
    </row>
    <row r="63" spans="1:19" s="273" customFormat="1" ht="12.75" customHeight="1">
      <c r="A63" s="137" t="s">
        <v>967</v>
      </c>
      <c r="B63" s="463" t="s">
        <v>967</v>
      </c>
      <c r="C63" s="464" t="s">
        <v>967</v>
      </c>
      <c r="D63" s="465" t="s">
        <v>967</v>
      </c>
      <c r="E63" s="115" t="s">
        <v>967</v>
      </c>
      <c r="F63" s="115" t="s">
        <v>133</v>
      </c>
      <c r="G63" s="115" t="s">
        <v>972</v>
      </c>
      <c r="H63" s="460">
        <v>2694341.9745999998</v>
      </c>
      <c r="I63" s="461">
        <v>814.01819999999998</v>
      </c>
      <c r="J63" s="462">
        <v>-2.626271954724857E-2</v>
      </c>
      <c r="K63" s="462">
        <v>-1.7895170823577278E-2</v>
      </c>
      <c r="L63" s="462">
        <v>-0.17456477592188457</v>
      </c>
      <c r="M63" s="303"/>
      <c r="N63" s="303"/>
      <c r="O63" s="303"/>
      <c r="P63" s="246"/>
      <c r="Q63" s="247"/>
      <c r="R63" s="77"/>
      <c r="S63" s="77"/>
    </row>
    <row r="64" spans="1:19" ht="12.75" customHeight="1">
      <c r="A64" s="137"/>
      <c r="B64" s="195"/>
      <c r="C64" s="290"/>
      <c r="D64" s="458"/>
      <c r="E64" s="115"/>
      <c r="F64" s="115" t="s">
        <v>971</v>
      </c>
      <c r="G64" s="115" t="s">
        <v>972</v>
      </c>
      <c r="H64" s="460">
        <v>1504046.1836999999</v>
      </c>
      <c r="I64" s="461">
        <v>817.44680000000005</v>
      </c>
      <c r="J64" s="462">
        <v>-2.2342856167239522E-2</v>
      </c>
      <c r="K64" s="462">
        <v>-1.7470821971130923E-2</v>
      </c>
      <c r="L64" s="462">
        <v>-0.17131054481124908</v>
      </c>
      <c r="M64" s="303"/>
      <c r="N64" s="303"/>
      <c r="O64" s="303"/>
      <c r="P64" s="248"/>
      <c r="Q64" s="201"/>
      <c r="R64" s="77"/>
      <c r="S64" s="77"/>
    </row>
    <row r="65" spans="1:19" ht="12.75" customHeight="1">
      <c r="A65" s="137" t="s">
        <v>1054</v>
      </c>
      <c r="B65" s="195">
        <v>74643964821</v>
      </c>
      <c r="C65" s="290" t="s">
        <v>1055</v>
      </c>
      <c r="D65" s="458" t="s">
        <v>129</v>
      </c>
      <c r="E65" s="115" t="s">
        <v>979</v>
      </c>
      <c r="F65" s="115" t="s">
        <v>967</v>
      </c>
      <c r="G65" s="115" t="s">
        <v>976</v>
      </c>
      <c r="H65" s="116">
        <v>149969732.38</v>
      </c>
      <c r="I65" s="117">
        <v>130.97741968180881</v>
      </c>
      <c r="J65" s="462">
        <v>-6.2199778297003516E-2</v>
      </c>
      <c r="K65" s="462">
        <v>1.205227288532118E-4</v>
      </c>
      <c r="L65" s="462">
        <v>7.1205491999615234E-4</v>
      </c>
      <c r="M65" s="303"/>
      <c r="N65" s="303"/>
      <c r="O65" s="303"/>
      <c r="P65" s="168"/>
      <c r="Q65" s="201"/>
      <c r="R65" s="77"/>
      <c r="S65" s="77"/>
    </row>
    <row r="66" spans="1:19" ht="12.75" customHeight="1">
      <c r="A66" s="468" t="s">
        <v>1324</v>
      </c>
      <c r="B66" s="195" t="s">
        <v>1463</v>
      </c>
      <c r="C66" s="290" t="s">
        <v>1464</v>
      </c>
      <c r="D66" s="458" t="s">
        <v>85</v>
      </c>
      <c r="E66" s="459" t="s">
        <v>979</v>
      </c>
      <c r="F66" s="459" t="s">
        <v>967</v>
      </c>
      <c r="G66" s="459" t="s">
        <v>976</v>
      </c>
      <c r="H66" s="116">
        <v>526005665.88</v>
      </c>
      <c r="I66" s="117">
        <v>1011549.3574615385</v>
      </c>
      <c r="J66" s="462">
        <v>4.259358092766341E-3</v>
      </c>
      <c r="K66" s="462">
        <v>4.259358092766119E-3</v>
      </c>
      <c r="L66" s="462" t="s">
        <v>967</v>
      </c>
      <c r="M66" s="303"/>
      <c r="N66" s="303"/>
      <c r="O66" s="303"/>
      <c r="P66" s="168"/>
      <c r="Q66" s="201"/>
      <c r="R66" s="77"/>
      <c r="S66" s="77"/>
    </row>
    <row r="67" spans="1:19" ht="12.75" customHeight="1">
      <c r="A67" s="137" t="s">
        <v>1065</v>
      </c>
      <c r="B67" s="195" t="s">
        <v>1066</v>
      </c>
      <c r="C67" s="290" t="s">
        <v>1067</v>
      </c>
      <c r="D67" s="458" t="s">
        <v>85</v>
      </c>
      <c r="E67" s="459" t="s">
        <v>995</v>
      </c>
      <c r="F67" s="459" t="s">
        <v>967</v>
      </c>
      <c r="G67" s="459" t="s">
        <v>972</v>
      </c>
      <c r="H67" s="116">
        <v>49942911.18</v>
      </c>
      <c r="I67" s="117">
        <v>744.42758162352618</v>
      </c>
      <c r="J67" s="462">
        <v>-1.3973564726209475E-2</v>
      </c>
      <c r="K67" s="462">
        <v>2.6017380110587851E-4</v>
      </c>
      <c r="L67" s="462">
        <v>-1.8430826992861693E-2</v>
      </c>
      <c r="M67" s="303"/>
      <c r="N67" s="303"/>
      <c r="O67" s="303"/>
      <c r="P67" s="168"/>
      <c r="Q67" s="201"/>
      <c r="R67" s="77"/>
      <c r="S67" s="77"/>
    </row>
    <row r="68" spans="1:19" ht="12.75" customHeight="1">
      <c r="A68" s="137" t="s">
        <v>1293</v>
      </c>
      <c r="B68" s="195">
        <v>89809469629</v>
      </c>
      <c r="C68" s="290" t="s">
        <v>1068</v>
      </c>
      <c r="D68" s="458" t="s">
        <v>85</v>
      </c>
      <c r="E68" s="459" t="s">
        <v>979</v>
      </c>
      <c r="F68" s="459" t="s">
        <v>967</v>
      </c>
      <c r="G68" s="459" t="s">
        <v>972</v>
      </c>
      <c r="H68" s="116">
        <v>114367446.64</v>
      </c>
      <c r="I68" s="117">
        <v>762.51606805804329</v>
      </c>
      <c r="J68" s="462">
        <v>-1.3550616907006541E-2</v>
      </c>
      <c r="K68" s="462">
        <v>3.8967516322130358E-4</v>
      </c>
      <c r="L68" s="462">
        <v>3.5184875534377547E-4</v>
      </c>
      <c r="M68" s="303"/>
      <c r="N68" s="303"/>
      <c r="O68" s="303"/>
      <c r="P68" s="168"/>
      <c r="Q68" s="201"/>
      <c r="R68" s="77"/>
      <c r="S68" s="77"/>
    </row>
    <row r="69" spans="1:19" ht="12.75" customHeight="1">
      <c r="A69" s="137" t="s">
        <v>1069</v>
      </c>
      <c r="B69" s="195">
        <v>85535430386</v>
      </c>
      <c r="C69" s="290" t="s">
        <v>1070</v>
      </c>
      <c r="D69" s="458" t="s">
        <v>85</v>
      </c>
      <c r="E69" s="459" t="s">
        <v>971</v>
      </c>
      <c r="F69" s="459" t="s">
        <v>967</v>
      </c>
      <c r="G69" s="459" t="s">
        <v>976</v>
      </c>
      <c r="H69" s="116">
        <v>125108440.26000001</v>
      </c>
      <c r="I69" s="117">
        <v>40.28487585869923</v>
      </c>
      <c r="J69" s="462">
        <v>-1.2856028470006109E-2</v>
      </c>
      <c r="K69" s="462">
        <v>-1.1264234907854997E-2</v>
      </c>
      <c r="L69" s="462">
        <v>-0.19529569020657866</v>
      </c>
      <c r="M69" s="303"/>
      <c r="N69" s="303"/>
      <c r="O69" s="303"/>
      <c r="P69" s="168"/>
      <c r="Q69" s="201"/>
      <c r="R69" s="77"/>
      <c r="S69" s="77"/>
    </row>
    <row r="70" spans="1:19" ht="12.75" customHeight="1">
      <c r="A70" s="137" t="s">
        <v>1071</v>
      </c>
      <c r="B70" s="195">
        <v>40425097619</v>
      </c>
      <c r="C70" s="290" t="s">
        <v>1072</v>
      </c>
      <c r="D70" s="458" t="s">
        <v>85</v>
      </c>
      <c r="E70" s="459" t="s">
        <v>971</v>
      </c>
      <c r="F70" s="459" t="s">
        <v>967</v>
      </c>
      <c r="G70" s="459" t="s">
        <v>972</v>
      </c>
      <c r="H70" s="116">
        <v>14544421.48</v>
      </c>
      <c r="I70" s="117">
        <v>663.71928959469949</v>
      </c>
      <c r="J70" s="462">
        <v>-1.687067545643528E-2</v>
      </c>
      <c r="K70" s="462">
        <v>-8.523661478360256E-3</v>
      </c>
      <c r="L70" s="462">
        <v>-0.14365899455278508</v>
      </c>
      <c r="M70" s="303"/>
      <c r="N70" s="303"/>
      <c r="O70" s="303"/>
      <c r="P70" s="168"/>
      <c r="Q70" s="201"/>
      <c r="R70" s="77"/>
      <c r="S70" s="77"/>
    </row>
    <row r="71" spans="1:19" ht="12.75" customHeight="1">
      <c r="A71" s="114" t="s">
        <v>1073</v>
      </c>
      <c r="B71" s="195" t="s">
        <v>1074</v>
      </c>
      <c r="C71" s="290" t="s">
        <v>1075</v>
      </c>
      <c r="D71" s="458" t="s">
        <v>85</v>
      </c>
      <c r="E71" s="115" t="s">
        <v>995</v>
      </c>
      <c r="F71" s="115" t="s">
        <v>967</v>
      </c>
      <c r="G71" s="115" t="s">
        <v>972</v>
      </c>
      <c r="H71" s="460">
        <v>18814482.170000002</v>
      </c>
      <c r="I71" s="461">
        <v>782.48535108844442</v>
      </c>
      <c r="J71" s="462">
        <v>-1.770509242795848E-2</v>
      </c>
      <c r="K71" s="462">
        <v>1.3335629446746822E-3</v>
      </c>
      <c r="L71" s="462">
        <v>-6.2613573503794706E-3</v>
      </c>
      <c r="M71" s="303"/>
      <c r="N71" s="303"/>
      <c r="O71" s="303"/>
      <c r="P71" s="168"/>
      <c r="Q71" s="201"/>
      <c r="R71" s="77"/>
      <c r="S71" s="77"/>
    </row>
    <row r="72" spans="1:19" ht="12.75" customHeight="1">
      <c r="A72" s="114" t="s">
        <v>1076</v>
      </c>
      <c r="B72" s="195">
        <v>55749429688</v>
      </c>
      <c r="C72" s="290" t="s">
        <v>1077</v>
      </c>
      <c r="D72" s="458" t="s">
        <v>85</v>
      </c>
      <c r="E72" s="115" t="s">
        <v>995</v>
      </c>
      <c r="F72" s="115" t="s">
        <v>967</v>
      </c>
      <c r="G72" s="115" t="s">
        <v>972</v>
      </c>
      <c r="H72" s="460">
        <v>29817802.539999999</v>
      </c>
      <c r="I72" s="461">
        <v>770.81829154250624</v>
      </c>
      <c r="J72" s="462">
        <v>-6.3391844292797206E-3</v>
      </c>
      <c r="K72" s="462">
        <v>2.1995384872020018E-3</v>
      </c>
      <c r="L72" s="462">
        <v>-7.2891783284491085E-3</v>
      </c>
      <c r="M72" s="303"/>
      <c r="N72" s="303"/>
      <c r="O72" s="303"/>
      <c r="P72" s="168"/>
      <c r="Q72" s="201"/>
      <c r="R72" s="77"/>
      <c r="S72" s="77"/>
    </row>
    <row r="73" spans="1:19" ht="12.75" customHeight="1">
      <c r="A73" s="114" t="s">
        <v>1078</v>
      </c>
      <c r="B73" s="195" t="s">
        <v>1079</v>
      </c>
      <c r="C73" s="290" t="s">
        <v>1080</v>
      </c>
      <c r="D73" s="458" t="s">
        <v>85</v>
      </c>
      <c r="E73" s="115" t="s">
        <v>995</v>
      </c>
      <c r="F73" s="115" t="s">
        <v>967</v>
      </c>
      <c r="G73" s="115" t="s">
        <v>1012</v>
      </c>
      <c r="H73" s="460">
        <v>15910951.050000001</v>
      </c>
      <c r="I73" s="461">
        <v>689.0258449794909</v>
      </c>
      <c r="J73" s="462">
        <v>-4.1960200979918483E-2</v>
      </c>
      <c r="K73" s="462">
        <v>7.9450652516608322E-3</v>
      </c>
      <c r="L73" s="462">
        <v>1.9145554674023346E-2</v>
      </c>
      <c r="M73" s="303"/>
      <c r="N73" s="303"/>
      <c r="O73" s="303"/>
      <c r="P73" s="168"/>
      <c r="Q73" s="201"/>
      <c r="R73" s="77"/>
      <c r="S73" s="77"/>
    </row>
    <row r="74" spans="1:19" ht="12.75" customHeight="1">
      <c r="A74" s="114" t="s">
        <v>1081</v>
      </c>
      <c r="B74" s="195" t="s">
        <v>1082</v>
      </c>
      <c r="C74" s="290" t="s">
        <v>1083</v>
      </c>
      <c r="D74" s="458" t="s">
        <v>85</v>
      </c>
      <c r="E74" s="115" t="s">
        <v>979</v>
      </c>
      <c r="F74" s="115" t="s">
        <v>967</v>
      </c>
      <c r="G74" s="115" t="s">
        <v>972</v>
      </c>
      <c r="H74" s="460">
        <v>48098909.350000001</v>
      </c>
      <c r="I74" s="461">
        <v>750.16683948448735</v>
      </c>
      <c r="J74" s="462">
        <v>-7.1060463631577031E-3</v>
      </c>
      <c r="K74" s="462">
        <v>1.950791376320149E-3</v>
      </c>
      <c r="L74" s="462">
        <v>-2.3957345365217542E-3</v>
      </c>
      <c r="M74" s="303"/>
      <c r="N74" s="303"/>
      <c r="O74" s="303"/>
      <c r="P74" s="168"/>
      <c r="Q74" s="201"/>
      <c r="R74" s="77"/>
      <c r="S74" s="77"/>
    </row>
    <row r="75" spans="1:19" ht="12.75" customHeight="1">
      <c r="A75" s="114" t="s">
        <v>1294</v>
      </c>
      <c r="B75" s="195">
        <v>61515780704</v>
      </c>
      <c r="C75" s="290" t="s">
        <v>1084</v>
      </c>
      <c r="D75" s="458" t="s">
        <v>85</v>
      </c>
      <c r="E75" s="115" t="s">
        <v>979</v>
      </c>
      <c r="F75" s="115" t="s">
        <v>967</v>
      </c>
      <c r="G75" s="115" t="s">
        <v>976</v>
      </c>
      <c r="H75" s="460">
        <v>249983636.11000001</v>
      </c>
      <c r="I75" s="461">
        <v>133.32631859611297</v>
      </c>
      <c r="J75" s="462">
        <v>2.788250072736087E-4</v>
      </c>
      <c r="K75" s="462">
        <v>-8.4948585254096542E-5</v>
      </c>
      <c r="L75" s="462">
        <v>1.1139372843815831E-3</v>
      </c>
      <c r="M75" s="303"/>
      <c r="N75" s="303"/>
      <c r="O75" s="303"/>
      <c r="P75" s="168"/>
      <c r="Q75" s="201"/>
      <c r="R75" s="77"/>
      <c r="S75" s="77"/>
    </row>
    <row r="76" spans="1:19" ht="12.75" customHeight="1">
      <c r="A76" s="137" t="s">
        <v>1085</v>
      </c>
      <c r="B76" s="195">
        <v>16128752508</v>
      </c>
      <c r="C76" s="290" t="s">
        <v>1086</v>
      </c>
      <c r="D76" s="458" t="s">
        <v>85</v>
      </c>
      <c r="E76" s="115" t="s">
        <v>975</v>
      </c>
      <c r="F76" s="115" t="s">
        <v>967</v>
      </c>
      <c r="G76" s="115" t="s">
        <v>972</v>
      </c>
      <c r="H76" s="460">
        <v>43054233.079999998</v>
      </c>
      <c r="I76" s="461">
        <v>109.60203816449541</v>
      </c>
      <c r="J76" s="462">
        <v>-2.165973205422056E-2</v>
      </c>
      <c r="K76" s="462">
        <v>7.976229121071654E-4</v>
      </c>
      <c r="L76" s="462">
        <v>1.4610841805712704E-2</v>
      </c>
      <c r="M76" s="303"/>
      <c r="N76" s="303"/>
      <c r="O76" s="303"/>
      <c r="P76" s="168"/>
      <c r="Q76" s="201"/>
      <c r="R76" s="77"/>
      <c r="S76" s="77"/>
    </row>
    <row r="77" spans="1:19" ht="12.75" customHeight="1">
      <c r="A77" s="114" t="s">
        <v>1087</v>
      </c>
      <c r="B77" s="195" t="s">
        <v>1088</v>
      </c>
      <c r="C77" s="290" t="s">
        <v>1089</v>
      </c>
      <c r="D77" s="458" t="s">
        <v>1090</v>
      </c>
      <c r="E77" s="115" t="s">
        <v>979</v>
      </c>
      <c r="F77" s="115" t="s">
        <v>967</v>
      </c>
      <c r="G77" s="115" t="s">
        <v>972</v>
      </c>
      <c r="H77" s="460">
        <v>1103460071.2</v>
      </c>
      <c r="I77" s="461">
        <v>1054.0840439754729</v>
      </c>
      <c r="J77" s="462">
        <v>5.2131940938114685E-2</v>
      </c>
      <c r="K77" s="462">
        <v>1.3382057197294905E-2</v>
      </c>
      <c r="L77" s="462">
        <v>-1.843359704968861E-2</v>
      </c>
      <c r="M77" s="303"/>
      <c r="N77" s="303"/>
      <c r="O77" s="303"/>
      <c r="P77" s="168"/>
      <c r="Q77" s="201"/>
      <c r="R77" s="77"/>
      <c r="S77" s="77"/>
    </row>
    <row r="78" spans="1:19" ht="12.75" customHeight="1">
      <c r="A78" s="114" t="s">
        <v>1091</v>
      </c>
      <c r="B78" s="195">
        <v>97407922886</v>
      </c>
      <c r="C78" s="290" t="s">
        <v>1092</v>
      </c>
      <c r="D78" s="458" t="s">
        <v>1090</v>
      </c>
      <c r="E78" s="115" t="s">
        <v>979</v>
      </c>
      <c r="F78" s="115" t="s">
        <v>967</v>
      </c>
      <c r="G78" s="115" t="s">
        <v>972</v>
      </c>
      <c r="H78" s="460">
        <v>672043277.09000003</v>
      </c>
      <c r="I78" s="461">
        <v>908.35200666526964</v>
      </c>
      <c r="J78" s="462">
        <v>7.2064527336279882E-2</v>
      </c>
      <c r="K78" s="462">
        <v>1.2643477357077604E-2</v>
      </c>
      <c r="L78" s="462">
        <v>-1.5441124407447826E-2</v>
      </c>
      <c r="M78" s="303"/>
      <c r="N78" s="303"/>
      <c r="O78" s="303"/>
      <c r="P78" s="168"/>
      <c r="Q78" s="201"/>
      <c r="R78" s="77"/>
      <c r="S78" s="77"/>
    </row>
    <row r="79" spans="1:19" ht="12.75" customHeight="1">
      <c r="A79" s="114" t="s">
        <v>1093</v>
      </c>
      <c r="B79" s="195" t="s">
        <v>1094</v>
      </c>
      <c r="C79" s="290" t="s">
        <v>1095</v>
      </c>
      <c r="D79" s="458" t="s">
        <v>1090</v>
      </c>
      <c r="E79" s="115" t="s">
        <v>979</v>
      </c>
      <c r="F79" s="115" t="s">
        <v>131</v>
      </c>
      <c r="G79" s="115" t="s">
        <v>1012</v>
      </c>
      <c r="H79" s="460">
        <v>23417774.288600001</v>
      </c>
      <c r="I79" s="461">
        <v>709.57399999999996</v>
      </c>
      <c r="J79" s="462">
        <v>-4.9297124260235359E-2</v>
      </c>
      <c r="K79" s="462">
        <v>2.2593470515230862E-4</v>
      </c>
      <c r="L79" s="462">
        <v>6.6300837710284721E-3</v>
      </c>
      <c r="M79" s="303"/>
      <c r="N79" s="303"/>
      <c r="O79" s="303"/>
      <c r="P79" s="168"/>
      <c r="Q79" s="201"/>
      <c r="R79" s="77"/>
      <c r="S79" s="77"/>
    </row>
    <row r="80" spans="1:19" ht="12.75" customHeight="1">
      <c r="A80" s="114" t="s">
        <v>967</v>
      </c>
      <c r="B80" s="195" t="s">
        <v>967</v>
      </c>
      <c r="C80" s="290" t="s">
        <v>967</v>
      </c>
      <c r="D80" s="458" t="s">
        <v>967</v>
      </c>
      <c r="E80" s="115" t="s">
        <v>967</v>
      </c>
      <c r="F80" s="115" t="s">
        <v>132</v>
      </c>
      <c r="G80" s="115" t="s">
        <v>1012</v>
      </c>
      <c r="H80" s="460">
        <v>10444946.9548</v>
      </c>
      <c r="I80" s="461">
        <v>703.81669999999997</v>
      </c>
      <c r="J80" s="462">
        <v>-5.3546148083644995E-2</v>
      </c>
      <c r="K80" s="462">
        <v>5.6759417302210124E-5</v>
      </c>
      <c r="L80" s="462">
        <v>5.4464211386924255E-3</v>
      </c>
      <c r="M80" s="303"/>
      <c r="N80" s="303"/>
      <c r="O80" s="303"/>
      <c r="P80" s="168"/>
      <c r="Q80" s="201"/>
      <c r="R80" s="77"/>
      <c r="S80" s="77"/>
    </row>
    <row r="81" spans="1:19" ht="12.75" customHeight="1">
      <c r="A81" s="114" t="s">
        <v>967</v>
      </c>
      <c r="B81" s="195" t="s">
        <v>967</v>
      </c>
      <c r="C81" s="290" t="s">
        <v>967</v>
      </c>
      <c r="D81" s="458" t="s">
        <v>967</v>
      </c>
      <c r="E81" s="115" t="s">
        <v>967</v>
      </c>
      <c r="F81" s="115" t="s">
        <v>133</v>
      </c>
      <c r="G81" s="115" t="s">
        <v>1012</v>
      </c>
      <c r="H81" s="460">
        <v>1527683.7768999999</v>
      </c>
      <c r="I81" s="461">
        <v>698.11839999999995</v>
      </c>
      <c r="J81" s="462">
        <v>-4.9619432278413922E-2</v>
      </c>
      <c r="K81" s="462">
        <v>-1.1313253689937408E-4</v>
      </c>
      <c r="L81" s="462">
        <v>4.2907919605243983E-3</v>
      </c>
      <c r="M81" s="303"/>
      <c r="N81" s="303"/>
      <c r="O81" s="303"/>
      <c r="P81" s="168"/>
      <c r="Q81" s="201"/>
      <c r="R81" s="77"/>
      <c r="S81" s="77"/>
    </row>
    <row r="82" spans="1:19" ht="12.75" customHeight="1">
      <c r="A82" s="114" t="s">
        <v>1096</v>
      </c>
      <c r="B82" s="195" t="s">
        <v>1097</v>
      </c>
      <c r="C82" s="290" t="s">
        <v>1098</v>
      </c>
      <c r="D82" s="458" t="s">
        <v>1090</v>
      </c>
      <c r="E82" s="115" t="s">
        <v>979</v>
      </c>
      <c r="F82" s="115" t="s">
        <v>131</v>
      </c>
      <c r="G82" s="115" t="s">
        <v>1012</v>
      </c>
      <c r="H82" s="460">
        <v>30681814.09</v>
      </c>
      <c r="I82" s="461">
        <v>689.70500000000004</v>
      </c>
      <c r="J82" s="462">
        <v>-4.940064110379605E-2</v>
      </c>
      <c r="K82" s="462">
        <v>1.1692409633567991E-4</v>
      </c>
      <c r="L82" s="462">
        <v>5.4964164017934358E-3</v>
      </c>
      <c r="M82" s="303"/>
      <c r="N82" s="303"/>
      <c r="O82" s="303"/>
      <c r="P82" s="168"/>
      <c r="Q82" s="201"/>
      <c r="R82" s="77"/>
      <c r="S82" s="77"/>
    </row>
    <row r="83" spans="1:19" ht="12.75" customHeight="1">
      <c r="A83" s="114" t="s">
        <v>967</v>
      </c>
      <c r="B83" s="195" t="s">
        <v>967</v>
      </c>
      <c r="C83" s="290" t="s">
        <v>967</v>
      </c>
      <c r="D83" s="458" t="s">
        <v>967</v>
      </c>
      <c r="E83" s="115" t="s">
        <v>967</v>
      </c>
      <c r="F83" s="115" t="s">
        <v>132</v>
      </c>
      <c r="G83" s="115" t="s">
        <v>1012</v>
      </c>
      <c r="H83" s="460">
        <v>12509952.262599999</v>
      </c>
      <c r="I83" s="461">
        <v>687.15039999999999</v>
      </c>
      <c r="J83" s="462">
        <v>-4.9481208507201835E-2</v>
      </c>
      <c r="K83" s="462">
        <v>3.231649902613043E-5</v>
      </c>
      <c r="L83" s="462">
        <v>4.9189847802049158E-3</v>
      </c>
      <c r="M83" s="303"/>
      <c r="N83" s="303"/>
      <c r="O83" s="303"/>
      <c r="P83" s="168"/>
      <c r="Q83" s="201"/>
      <c r="R83" s="77"/>
      <c r="S83" s="77"/>
    </row>
    <row r="84" spans="1:19" ht="12.75" customHeight="1">
      <c r="A84" s="114" t="s">
        <v>967</v>
      </c>
      <c r="B84" s="195" t="s">
        <v>967</v>
      </c>
      <c r="C84" s="290" t="s">
        <v>967</v>
      </c>
      <c r="D84" s="458" t="s">
        <v>967</v>
      </c>
      <c r="E84" s="115" t="s">
        <v>967</v>
      </c>
      <c r="F84" s="115" t="s">
        <v>133</v>
      </c>
      <c r="G84" s="115" t="s">
        <v>1012</v>
      </c>
      <c r="H84" s="460">
        <v>3174773.9985000002</v>
      </c>
      <c r="I84" s="461">
        <v>684.5915</v>
      </c>
      <c r="J84" s="462">
        <v>-5.1214347439258678E-2</v>
      </c>
      <c r="K84" s="462">
        <v>-5.2941696190411669E-5</v>
      </c>
      <c r="L84" s="462">
        <v>4.3160672092372732E-3</v>
      </c>
      <c r="M84" s="303"/>
      <c r="N84" s="303"/>
      <c r="O84" s="303"/>
      <c r="P84" s="168"/>
      <c r="Q84" s="201"/>
      <c r="R84" s="77"/>
      <c r="S84" s="77"/>
    </row>
    <row r="85" spans="1:19" ht="12.75" customHeight="1">
      <c r="A85" s="137" t="s">
        <v>1295</v>
      </c>
      <c r="B85" s="195">
        <v>30096106301</v>
      </c>
      <c r="C85" s="290" t="s">
        <v>1099</v>
      </c>
      <c r="D85" s="458" t="s">
        <v>1090</v>
      </c>
      <c r="E85" s="115" t="s">
        <v>979</v>
      </c>
      <c r="F85" s="115" t="s">
        <v>967</v>
      </c>
      <c r="G85" s="115" t="s">
        <v>1012</v>
      </c>
      <c r="H85" s="460">
        <v>375944905.02999997</v>
      </c>
      <c r="I85" s="461">
        <v>895.52319749815513</v>
      </c>
      <c r="J85" s="462">
        <v>2.5824774184802779E-2</v>
      </c>
      <c r="K85" s="462">
        <v>2.7986697051478604E-3</v>
      </c>
      <c r="L85" s="462">
        <v>1.0638588195814869E-2</v>
      </c>
      <c r="M85" s="303"/>
      <c r="N85" s="303"/>
      <c r="O85" s="303"/>
      <c r="P85" s="168"/>
      <c r="Q85" s="201"/>
      <c r="R85" s="77"/>
      <c r="S85" s="77"/>
    </row>
    <row r="86" spans="1:19" ht="12.75" customHeight="1">
      <c r="A86" s="114" t="s">
        <v>1100</v>
      </c>
      <c r="B86" s="195">
        <v>18911840764</v>
      </c>
      <c r="C86" s="290" t="s">
        <v>1101</v>
      </c>
      <c r="D86" s="458" t="s">
        <v>1090</v>
      </c>
      <c r="E86" s="115" t="s">
        <v>971</v>
      </c>
      <c r="F86" s="115" t="s">
        <v>967</v>
      </c>
      <c r="G86" s="115" t="s">
        <v>972</v>
      </c>
      <c r="H86" s="460">
        <v>191975946.34999999</v>
      </c>
      <c r="I86" s="461">
        <v>85.776463376338924</v>
      </c>
      <c r="J86" s="462">
        <v>-1.7019281085297822E-2</v>
      </c>
      <c r="K86" s="462">
        <v>-2.2586856830281166E-3</v>
      </c>
      <c r="L86" s="462">
        <v>-0.16298829729648134</v>
      </c>
      <c r="M86" s="303"/>
      <c r="N86" s="303"/>
      <c r="O86" s="303"/>
      <c r="P86" s="168"/>
      <c r="Q86" s="201"/>
      <c r="R86" s="77"/>
      <c r="S86" s="77"/>
    </row>
    <row r="87" spans="1:19" ht="12.75" customHeight="1">
      <c r="A87" s="137" t="s">
        <v>1102</v>
      </c>
      <c r="B87" s="195" t="s">
        <v>1103</v>
      </c>
      <c r="C87" s="290" t="s">
        <v>1104</v>
      </c>
      <c r="D87" s="458" t="s">
        <v>1090</v>
      </c>
      <c r="E87" s="115" t="s">
        <v>979</v>
      </c>
      <c r="F87" s="115"/>
      <c r="G87" s="115" t="s">
        <v>972</v>
      </c>
      <c r="H87" s="460">
        <v>118261033.56999999</v>
      </c>
      <c r="I87" s="461">
        <v>754.79194970093567</v>
      </c>
      <c r="J87" s="462">
        <v>6.4470579392051253E-2</v>
      </c>
      <c r="K87" s="462">
        <v>6.7818832102881643E-3</v>
      </c>
      <c r="L87" s="462">
        <v>2.3176250568908152E-3</v>
      </c>
      <c r="M87" s="303"/>
      <c r="N87" s="303"/>
      <c r="O87" s="303"/>
      <c r="P87" s="168"/>
      <c r="Q87" s="201"/>
      <c r="R87" s="77"/>
      <c r="S87" s="77"/>
    </row>
    <row r="88" spans="1:19" ht="12.75" customHeight="1">
      <c r="A88" s="114" t="s">
        <v>1105</v>
      </c>
      <c r="B88" s="195">
        <v>62937824927</v>
      </c>
      <c r="C88" s="290" t="s">
        <v>1106</v>
      </c>
      <c r="D88" s="458" t="s">
        <v>1090</v>
      </c>
      <c r="E88" s="115" t="s">
        <v>995</v>
      </c>
      <c r="F88" s="115" t="s">
        <v>967</v>
      </c>
      <c r="G88" s="115" t="s">
        <v>972</v>
      </c>
      <c r="H88" s="460">
        <v>60266920.770000003</v>
      </c>
      <c r="I88" s="461">
        <v>800.15334586552285</v>
      </c>
      <c r="J88" s="462">
        <v>5.3279592837251588E-2</v>
      </c>
      <c r="K88" s="462">
        <v>5.0304451764155989E-3</v>
      </c>
      <c r="L88" s="462">
        <v>-1.6557545365758264E-2</v>
      </c>
      <c r="M88" s="303"/>
      <c r="N88" s="303"/>
      <c r="O88" s="303"/>
      <c r="P88" s="168"/>
      <c r="Q88" s="201"/>
      <c r="R88" s="77"/>
      <c r="S88" s="77"/>
    </row>
    <row r="89" spans="1:19" s="273" customFormat="1" ht="12.75" customHeight="1">
      <c r="A89" s="114" t="s">
        <v>1107</v>
      </c>
      <c r="B89" s="195">
        <v>52772437018</v>
      </c>
      <c r="C89" s="290" t="s">
        <v>1108</v>
      </c>
      <c r="D89" s="458" t="s">
        <v>1090</v>
      </c>
      <c r="E89" s="115" t="s">
        <v>975</v>
      </c>
      <c r="F89" s="115" t="s">
        <v>967</v>
      </c>
      <c r="G89" s="115" t="s">
        <v>972</v>
      </c>
      <c r="H89" s="460">
        <v>226152006.75</v>
      </c>
      <c r="I89" s="461">
        <v>126.29821371085767</v>
      </c>
      <c r="J89" s="462">
        <v>2.8559713097945139E-2</v>
      </c>
      <c r="K89" s="462">
        <v>7.4128126906249925E-3</v>
      </c>
      <c r="L89" s="462">
        <v>-3.2360849334691077E-2</v>
      </c>
      <c r="M89" s="303"/>
      <c r="N89" s="303"/>
      <c r="O89" s="303"/>
      <c r="P89" s="168"/>
      <c r="Q89" s="201"/>
      <c r="R89" s="77"/>
      <c r="S89" s="77"/>
    </row>
    <row r="90" spans="1:19" s="273" customFormat="1" ht="12.75" customHeight="1">
      <c r="A90" s="114" t="s">
        <v>1296</v>
      </c>
      <c r="B90" s="195" t="s">
        <v>1109</v>
      </c>
      <c r="C90" s="290" t="s">
        <v>1110</v>
      </c>
      <c r="D90" s="458" t="s">
        <v>1090</v>
      </c>
      <c r="E90" s="115" t="s">
        <v>995</v>
      </c>
      <c r="F90" s="115" t="s">
        <v>967</v>
      </c>
      <c r="G90" s="115" t="s">
        <v>972</v>
      </c>
      <c r="H90" s="460">
        <v>22106087.199999999</v>
      </c>
      <c r="I90" s="461">
        <v>737.15257111973665</v>
      </c>
      <c r="J90" s="462">
        <v>-1.0084117691920302E-2</v>
      </c>
      <c r="K90" s="462">
        <v>8.6258588408587578E-3</v>
      </c>
      <c r="L90" s="462">
        <v>-1.4546221739225262E-2</v>
      </c>
      <c r="M90" s="303"/>
      <c r="N90" s="303"/>
      <c r="O90" s="303"/>
      <c r="P90" s="168"/>
      <c r="Q90" s="201"/>
      <c r="R90" s="77"/>
      <c r="S90" s="77"/>
    </row>
    <row r="91" spans="1:19" s="273" customFormat="1" ht="12.75" customHeight="1">
      <c r="A91" s="114" t="s">
        <v>1517</v>
      </c>
      <c r="B91" s="195" t="s">
        <v>1518</v>
      </c>
      <c r="C91" s="290" t="s">
        <v>1519</v>
      </c>
      <c r="D91" s="458" t="s">
        <v>1090</v>
      </c>
      <c r="E91" s="115" t="s">
        <v>995</v>
      </c>
      <c r="F91" s="115" t="s">
        <v>967</v>
      </c>
      <c r="G91" s="115" t="s">
        <v>972</v>
      </c>
      <c r="H91" s="460">
        <v>0</v>
      </c>
      <c r="I91" s="461">
        <v>0</v>
      </c>
      <c r="J91" s="462" t="s">
        <v>967</v>
      </c>
      <c r="K91" s="462" t="s">
        <v>967</v>
      </c>
      <c r="L91" s="462" t="s">
        <v>967</v>
      </c>
      <c r="M91" s="303"/>
      <c r="N91" s="303"/>
      <c r="O91" s="303"/>
      <c r="P91" s="168"/>
      <c r="Q91" s="201"/>
      <c r="R91" s="77"/>
      <c r="S91" s="77"/>
    </row>
    <row r="92" spans="1:19" s="273" customFormat="1" ht="12.75" customHeight="1">
      <c r="A92" s="114" t="s">
        <v>1111</v>
      </c>
      <c r="B92" s="195">
        <v>31076456551</v>
      </c>
      <c r="C92" s="290" t="s">
        <v>1112</v>
      </c>
      <c r="D92" s="458" t="s">
        <v>1090</v>
      </c>
      <c r="E92" s="115" t="s">
        <v>979</v>
      </c>
      <c r="F92" s="115" t="s">
        <v>967</v>
      </c>
      <c r="G92" s="115" t="s">
        <v>976</v>
      </c>
      <c r="H92" s="460">
        <v>359818586.92000002</v>
      </c>
      <c r="I92" s="461">
        <v>105.29848661357912</v>
      </c>
      <c r="J92" s="462">
        <v>4.6452365854032784E-4</v>
      </c>
      <c r="K92" s="462">
        <v>3.2613289386296263E-3</v>
      </c>
      <c r="L92" s="462">
        <v>-2.8452555645289701E-3</v>
      </c>
      <c r="M92" s="303"/>
      <c r="N92" s="303"/>
      <c r="O92" s="303"/>
      <c r="P92" s="168"/>
      <c r="Q92" s="201"/>
      <c r="R92" s="77"/>
      <c r="S92" s="77"/>
    </row>
    <row r="93" spans="1:19" ht="12.75" customHeight="1">
      <c r="A93" s="114" t="s">
        <v>1113</v>
      </c>
      <c r="B93" s="195">
        <v>66324185184</v>
      </c>
      <c r="C93" s="290" t="s">
        <v>1114</v>
      </c>
      <c r="D93" s="458" t="s">
        <v>1090</v>
      </c>
      <c r="E93" s="115" t="s">
        <v>979</v>
      </c>
      <c r="F93" s="115" t="s">
        <v>967</v>
      </c>
      <c r="G93" s="115" t="s">
        <v>976</v>
      </c>
      <c r="H93" s="460">
        <v>399647991.63999999</v>
      </c>
      <c r="I93" s="461">
        <v>143.75054722082479</v>
      </c>
      <c r="J93" s="462">
        <v>9.9616065062037906E-2</v>
      </c>
      <c r="K93" s="462">
        <v>1.0214314583860684E-3</v>
      </c>
      <c r="L93" s="462">
        <v>6.7848765880951234E-4</v>
      </c>
      <c r="M93" s="303"/>
      <c r="N93" s="303"/>
      <c r="O93" s="303"/>
      <c r="P93" s="168"/>
      <c r="Q93" s="201"/>
      <c r="R93" s="77"/>
      <c r="S93" s="77"/>
    </row>
    <row r="94" spans="1:19" ht="12.75" customHeight="1">
      <c r="A94" s="137" t="s">
        <v>1115</v>
      </c>
      <c r="B94" s="195">
        <v>51707511570</v>
      </c>
      <c r="C94" s="290" t="s">
        <v>1116</v>
      </c>
      <c r="D94" s="458" t="s">
        <v>1117</v>
      </c>
      <c r="E94" s="115" t="s">
        <v>971</v>
      </c>
      <c r="F94" s="115" t="s">
        <v>967</v>
      </c>
      <c r="G94" s="115" t="s">
        <v>972</v>
      </c>
      <c r="H94" s="460">
        <v>6700829.7101999996</v>
      </c>
      <c r="I94" s="461">
        <v>530.7133304399573</v>
      </c>
      <c r="J94" s="462">
        <v>-2.9772924284723334E-2</v>
      </c>
      <c r="K94" s="462">
        <v>-1.0747293138438474E-2</v>
      </c>
      <c r="L94" s="462">
        <v>-0.22496194743239017</v>
      </c>
      <c r="M94" s="303"/>
      <c r="N94" s="303"/>
      <c r="O94" s="303"/>
      <c r="P94" s="168"/>
      <c r="Q94" s="201"/>
      <c r="R94" s="77"/>
      <c r="S94" s="77"/>
    </row>
    <row r="95" spans="1:19" ht="12.75" customHeight="1">
      <c r="A95" s="137" t="s">
        <v>1118</v>
      </c>
      <c r="B95" s="195" t="s">
        <v>1119</v>
      </c>
      <c r="C95" s="290" t="s">
        <v>1120</v>
      </c>
      <c r="D95" s="458" t="s">
        <v>1117</v>
      </c>
      <c r="E95" s="115" t="s">
        <v>979</v>
      </c>
      <c r="F95" s="115" t="s">
        <v>131</v>
      </c>
      <c r="G95" s="115" t="s">
        <v>1012</v>
      </c>
      <c r="H95" s="460">
        <v>5311443.9899000004</v>
      </c>
      <c r="I95" s="461">
        <v>589.93949999999995</v>
      </c>
      <c r="J95" s="462">
        <v>-8.7671906975621439E-2</v>
      </c>
      <c r="K95" s="462">
        <v>1.4579871033465031E-2</v>
      </c>
      <c r="L95" s="462">
        <v>-6.9479240662354336E-2</v>
      </c>
      <c r="M95" s="303"/>
      <c r="N95" s="303"/>
      <c r="O95" s="303"/>
      <c r="P95" s="168"/>
      <c r="Q95" s="201"/>
      <c r="R95" s="77"/>
      <c r="S95" s="77"/>
    </row>
    <row r="96" spans="1:19" ht="12.75" customHeight="1">
      <c r="A96" s="137"/>
      <c r="B96" s="195"/>
      <c r="C96" s="290"/>
      <c r="D96" s="458"/>
      <c r="E96" s="115"/>
      <c r="F96" s="115" t="s">
        <v>132</v>
      </c>
      <c r="G96" s="115" t="s">
        <v>1012</v>
      </c>
      <c r="H96" s="460">
        <v>91000.717799999999</v>
      </c>
      <c r="I96" s="461">
        <v>582.90560000000005</v>
      </c>
      <c r="J96" s="462">
        <v>-0.11377394403348773</v>
      </c>
      <c r="K96" s="462">
        <v>1.3699159269437766E-2</v>
      </c>
      <c r="L96" s="462">
        <v>-7.4968264563045839E-2</v>
      </c>
      <c r="M96" s="303"/>
      <c r="N96" s="303"/>
      <c r="O96" s="303"/>
      <c r="P96" s="168"/>
      <c r="Q96" s="201"/>
      <c r="R96" s="77"/>
      <c r="S96" s="77"/>
    </row>
    <row r="97" spans="1:19" s="273" customFormat="1" ht="12.75" customHeight="1">
      <c r="A97" s="137" t="s">
        <v>1121</v>
      </c>
      <c r="B97" s="195">
        <v>40759487854</v>
      </c>
      <c r="C97" s="290" t="s">
        <v>1122</v>
      </c>
      <c r="D97" s="458" t="s">
        <v>1117</v>
      </c>
      <c r="E97" s="115" t="s">
        <v>971</v>
      </c>
      <c r="F97" s="115" t="s">
        <v>967</v>
      </c>
      <c r="G97" s="115" t="s">
        <v>1012</v>
      </c>
      <c r="H97" s="460">
        <v>12414012.988299999</v>
      </c>
      <c r="I97" s="461">
        <v>87.986432086068618</v>
      </c>
      <c r="J97" s="462">
        <v>-1.7087805740076623E-2</v>
      </c>
      <c r="K97" s="462">
        <v>3.2493776712354983E-2</v>
      </c>
      <c r="L97" s="462">
        <v>-0.18719391025731169</v>
      </c>
      <c r="M97" s="303"/>
      <c r="N97" s="303"/>
      <c r="O97" s="303"/>
      <c r="P97" s="168"/>
      <c r="Q97" s="201"/>
      <c r="R97" s="77"/>
      <c r="S97" s="77"/>
    </row>
    <row r="98" spans="1:19" s="273" customFormat="1" ht="12.75" customHeight="1">
      <c r="A98" s="137" t="s">
        <v>1123</v>
      </c>
      <c r="B98" s="195">
        <v>89187481269</v>
      </c>
      <c r="C98" s="290" t="s">
        <v>1124</v>
      </c>
      <c r="D98" s="458" t="s">
        <v>1125</v>
      </c>
      <c r="E98" s="115" t="s">
        <v>995</v>
      </c>
      <c r="F98" s="115" t="s">
        <v>967</v>
      </c>
      <c r="G98" s="115" t="s">
        <v>972</v>
      </c>
      <c r="H98" s="460">
        <v>101641444.47139999</v>
      </c>
      <c r="I98" s="461">
        <v>802.70375142097134</v>
      </c>
      <c r="J98" s="462">
        <v>9.2381045994960331E-4</v>
      </c>
      <c r="K98" s="462">
        <v>1.5937687073986462E-2</v>
      </c>
      <c r="L98" s="462">
        <v>-2.0756959869308145E-2</v>
      </c>
      <c r="M98" s="303"/>
      <c r="N98" s="303"/>
      <c r="O98" s="303"/>
      <c r="P98" s="168"/>
      <c r="Q98" s="201"/>
      <c r="R98" s="77"/>
      <c r="S98" s="77"/>
    </row>
    <row r="99" spans="1:19" ht="12.75" customHeight="1">
      <c r="A99" s="114" t="s">
        <v>1126</v>
      </c>
      <c r="B99" s="195" t="s">
        <v>1127</v>
      </c>
      <c r="C99" s="290" t="s">
        <v>1128</v>
      </c>
      <c r="D99" s="458" t="s">
        <v>1125</v>
      </c>
      <c r="E99" s="115" t="s">
        <v>979</v>
      </c>
      <c r="F99" s="115" t="s">
        <v>967</v>
      </c>
      <c r="G99" s="115" t="s">
        <v>972</v>
      </c>
      <c r="H99" s="460">
        <v>503272209.03579998</v>
      </c>
      <c r="I99" s="461">
        <v>846.37400146550988</v>
      </c>
      <c r="J99" s="462">
        <v>1.0020078635117002E-2</v>
      </c>
      <c r="K99" s="462">
        <v>1.7991582523869232E-2</v>
      </c>
      <c r="L99" s="462">
        <v>-5.1879995600317974E-3</v>
      </c>
      <c r="M99" s="303"/>
      <c r="N99" s="303"/>
      <c r="O99" s="303"/>
      <c r="P99" s="168"/>
      <c r="Q99" s="201"/>
      <c r="R99" s="77"/>
      <c r="S99" s="77"/>
    </row>
    <row r="100" spans="1:19" ht="12.75" customHeight="1">
      <c r="A100" s="114" t="s">
        <v>1129</v>
      </c>
      <c r="B100" s="195">
        <v>79265733460</v>
      </c>
      <c r="C100" s="290" t="s">
        <v>1130</v>
      </c>
      <c r="D100" s="458" t="s">
        <v>1125</v>
      </c>
      <c r="E100" s="471" t="s">
        <v>995</v>
      </c>
      <c r="F100" s="471" t="s">
        <v>967</v>
      </c>
      <c r="G100" s="471" t="s">
        <v>972</v>
      </c>
      <c r="H100" s="460">
        <v>80706032.710099995</v>
      </c>
      <c r="I100" s="461">
        <v>793.95684350684201</v>
      </c>
      <c r="J100" s="462">
        <v>1.0071041427335947E-2</v>
      </c>
      <c r="K100" s="462">
        <v>2.0220164226143478E-2</v>
      </c>
      <c r="L100" s="462">
        <v>-8.8971439228808236E-2</v>
      </c>
      <c r="M100" s="303"/>
      <c r="N100" s="303"/>
      <c r="O100" s="303"/>
      <c r="P100" s="168"/>
      <c r="Q100" s="201"/>
      <c r="R100" s="77"/>
      <c r="S100" s="77"/>
    </row>
    <row r="101" spans="1:19" ht="12.75" customHeight="1">
      <c r="A101" s="114" t="s">
        <v>1131</v>
      </c>
      <c r="B101" s="195">
        <v>27751007165</v>
      </c>
      <c r="C101" s="290" t="s">
        <v>1132</v>
      </c>
      <c r="D101" s="458" t="s">
        <v>1125</v>
      </c>
      <c r="E101" s="471" t="s">
        <v>979</v>
      </c>
      <c r="F101" s="471" t="s">
        <v>967</v>
      </c>
      <c r="G101" s="471" t="s">
        <v>972</v>
      </c>
      <c r="H101" s="460">
        <v>111815772.61499999</v>
      </c>
      <c r="I101" s="461">
        <v>776.24516879494399</v>
      </c>
      <c r="J101" s="462">
        <v>1.148894677532275E-2</v>
      </c>
      <c r="K101" s="462">
        <v>2.0180870331387935E-2</v>
      </c>
      <c r="L101" s="462">
        <v>8.9400451460837083E-3</v>
      </c>
      <c r="M101" s="303"/>
      <c r="N101" s="303"/>
      <c r="O101" s="303"/>
      <c r="P101" s="168"/>
      <c r="Q101" s="201"/>
      <c r="R101" s="77"/>
      <c r="S101" s="77"/>
    </row>
    <row r="102" spans="1:19" ht="12.75" customHeight="1">
      <c r="A102" s="474" t="s">
        <v>1297</v>
      </c>
      <c r="B102" s="195">
        <v>20010251059</v>
      </c>
      <c r="C102" s="290" t="s">
        <v>1133</v>
      </c>
      <c r="D102" s="458" t="s">
        <v>1125</v>
      </c>
      <c r="E102" s="471" t="s">
        <v>979</v>
      </c>
      <c r="F102" s="471" t="s">
        <v>967</v>
      </c>
      <c r="G102" s="471" t="s">
        <v>972</v>
      </c>
      <c r="H102" s="460">
        <v>131241408.1733</v>
      </c>
      <c r="I102" s="461">
        <v>798.94978905142432</v>
      </c>
      <c r="J102" s="462">
        <v>9.4926112573090471E-3</v>
      </c>
      <c r="K102" s="462">
        <v>3.4787566604943532E-3</v>
      </c>
      <c r="L102" s="462">
        <v>8.587498289926998E-4</v>
      </c>
      <c r="M102" s="303"/>
      <c r="N102" s="303"/>
      <c r="O102" s="303"/>
      <c r="P102" s="168"/>
      <c r="Q102" s="201"/>
      <c r="R102" s="77"/>
      <c r="S102" s="77"/>
    </row>
    <row r="103" spans="1:19" ht="12.75" customHeight="1">
      <c r="A103" s="474" t="s">
        <v>1298</v>
      </c>
      <c r="B103" s="195" t="s">
        <v>1134</v>
      </c>
      <c r="C103" s="290" t="s">
        <v>1135</v>
      </c>
      <c r="D103" s="458" t="s">
        <v>1125</v>
      </c>
      <c r="E103" s="471" t="s">
        <v>979</v>
      </c>
      <c r="F103" s="471" t="s">
        <v>967</v>
      </c>
      <c r="G103" s="471" t="s">
        <v>976</v>
      </c>
      <c r="H103" s="460">
        <v>196642545.50690001</v>
      </c>
      <c r="I103" s="461">
        <v>103.40735802206422</v>
      </c>
      <c r="J103" s="462">
        <v>5.1292142495413806E-3</v>
      </c>
      <c r="K103" s="462">
        <v>5.7790423560168946E-3</v>
      </c>
      <c r="L103" s="462">
        <v>3.873093438377273E-3</v>
      </c>
      <c r="M103" s="303"/>
      <c r="N103" s="303"/>
      <c r="O103" s="303"/>
      <c r="P103" s="168"/>
      <c r="Q103" s="201"/>
      <c r="R103" s="77"/>
      <c r="S103" s="77"/>
    </row>
    <row r="104" spans="1:19" ht="12.75" customHeight="1">
      <c r="A104" s="114" t="s">
        <v>1136</v>
      </c>
      <c r="B104" s="195" t="s">
        <v>1137</v>
      </c>
      <c r="C104" s="290" t="s">
        <v>1138</v>
      </c>
      <c r="D104" s="458" t="s">
        <v>1125</v>
      </c>
      <c r="E104" s="471" t="s">
        <v>979</v>
      </c>
      <c r="F104" s="471" t="s">
        <v>967</v>
      </c>
      <c r="G104" s="471" t="s">
        <v>1012</v>
      </c>
      <c r="H104" s="460">
        <v>53425559.6206</v>
      </c>
      <c r="I104" s="461">
        <v>650.28844467357669</v>
      </c>
      <c r="J104" s="462">
        <v>0.45985446031193278</v>
      </c>
      <c r="K104" s="462">
        <v>7.5480262844285217E-3</v>
      </c>
      <c r="L104" s="462">
        <v>1.7993764250536559E-2</v>
      </c>
      <c r="M104" s="303"/>
      <c r="N104" s="303"/>
      <c r="O104" s="303"/>
      <c r="P104" s="168"/>
      <c r="Q104" s="201"/>
      <c r="R104" s="77"/>
      <c r="S104" s="77"/>
    </row>
    <row r="105" spans="1:19" s="273" customFormat="1" ht="12.75" customHeight="1">
      <c r="A105" s="114" t="s">
        <v>1139</v>
      </c>
      <c r="B105" s="195" t="s">
        <v>1140</v>
      </c>
      <c r="C105" s="290" t="s">
        <v>1141</v>
      </c>
      <c r="D105" s="458" t="s">
        <v>1125</v>
      </c>
      <c r="E105" s="471" t="s">
        <v>1142</v>
      </c>
      <c r="F105" s="471" t="s">
        <v>967</v>
      </c>
      <c r="G105" s="471" t="s">
        <v>972</v>
      </c>
      <c r="H105" s="460">
        <v>9308745.8676999994</v>
      </c>
      <c r="I105" s="461">
        <v>734.52759052165413</v>
      </c>
      <c r="J105" s="462">
        <v>-3.5752223904407465E-2</v>
      </c>
      <c r="K105" s="462">
        <v>4.1167565541393447E-3</v>
      </c>
      <c r="L105" s="462">
        <v>-3.517229801050159E-2</v>
      </c>
      <c r="M105" s="303"/>
      <c r="N105" s="303"/>
      <c r="O105" s="303"/>
      <c r="P105" s="168"/>
      <c r="Q105" s="201"/>
      <c r="R105" s="77"/>
      <c r="S105" s="77"/>
    </row>
    <row r="106" spans="1:19" ht="12.75" customHeight="1">
      <c r="A106" s="474" t="s">
        <v>1143</v>
      </c>
      <c r="B106" s="195" t="s">
        <v>1144</v>
      </c>
      <c r="C106" s="290" t="s">
        <v>1145</v>
      </c>
      <c r="D106" s="458" t="s">
        <v>1125</v>
      </c>
      <c r="E106" s="471" t="s">
        <v>1142</v>
      </c>
      <c r="F106" s="471" t="s">
        <v>967</v>
      </c>
      <c r="G106" s="471" t="s">
        <v>972</v>
      </c>
      <c r="H106" s="460">
        <v>12295928.970100001</v>
      </c>
      <c r="I106" s="461">
        <v>783.42286563837308</v>
      </c>
      <c r="J106" s="462">
        <v>-0.13058133115115678</v>
      </c>
      <c r="K106" s="462">
        <v>1.0429436580446705E-2</v>
      </c>
      <c r="L106" s="462">
        <v>-6.9946036863028471E-2</v>
      </c>
      <c r="M106" s="303"/>
      <c r="N106" s="303"/>
      <c r="O106" s="303"/>
      <c r="P106" s="168"/>
      <c r="Q106" s="201"/>
      <c r="R106" s="77"/>
      <c r="S106" s="77"/>
    </row>
    <row r="107" spans="1:19" s="273" customFormat="1" ht="12.75" customHeight="1">
      <c r="A107" s="474" t="s">
        <v>1146</v>
      </c>
      <c r="B107" s="195">
        <v>79301865686</v>
      </c>
      <c r="C107" s="290" t="s">
        <v>1147</v>
      </c>
      <c r="D107" s="458" t="s">
        <v>1125</v>
      </c>
      <c r="E107" s="471" t="s">
        <v>995</v>
      </c>
      <c r="F107" s="471" t="s">
        <v>967</v>
      </c>
      <c r="G107" s="471" t="s">
        <v>972</v>
      </c>
      <c r="H107" s="460">
        <v>117410797.7511</v>
      </c>
      <c r="I107" s="461">
        <v>825.871573528917</v>
      </c>
      <c r="J107" s="462">
        <v>2.1020089010019616E-2</v>
      </c>
      <c r="K107" s="462">
        <v>2.3121233482162662E-2</v>
      </c>
      <c r="L107" s="462">
        <v>-2.8649947541735221E-2</v>
      </c>
      <c r="M107" s="303"/>
      <c r="N107" s="303"/>
      <c r="O107" s="303"/>
      <c r="P107" s="168"/>
      <c r="Q107" s="201"/>
      <c r="R107" s="77"/>
      <c r="S107" s="77"/>
    </row>
    <row r="108" spans="1:19" s="273" customFormat="1" ht="12.75" customHeight="1">
      <c r="A108" s="137" t="s">
        <v>1148</v>
      </c>
      <c r="B108" s="195" t="s">
        <v>1149</v>
      </c>
      <c r="C108" s="290" t="s">
        <v>1150</v>
      </c>
      <c r="D108" s="458" t="s">
        <v>1125</v>
      </c>
      <c r="E108" s="115" t="s">
        <v>979</v>
      </c>
      <c r="F108" s="115" t="s">
        <v>967</v>
      </c>
      <c r="G108" s="115" t="s">
        <v>1012</v>
      </c>
      <c r="H108" s="460">
        <v>53676043.185500003</v>
      </c>
      <c r="I108" s="461">
        <v>680.77786356673414</v>
      </c>
      <c r="J108" s="462">
        <v>-4.7063478139247494E-2</v>
      </c>
      <c r="K108" s="462">
        <v>3.2117410456522499E-3</v>
      </c>
      <c r="L108" s="462">
        <v>1.5755773091154834E-2</v>
      </c>
      <c r="M108" s="303"/>
      <c r="N108" s="303"/>
      <c r="O108" s="303"/>
      <c r="P108" s="168"/>
      <c r="Q108" s="201"/>
      <c r="R108" s="77"/>
      <c r="S108" s="77"/>
    </row>
    <row r="109" spans="1:19" ht="12.75" customHeight="1">
      <c r="A109" s="137" t="s">
        <v>1287</v>
      </c>
      <c r="B109" s="195">
        <v>74282954450</v>
      </c>
      <c r="C109" s="290" t="s">
        <v>980</v>
      </c>
      <c r="D109" s="458" t="s">
        <v>1299</v>
      </c>
      <c r="E109" s="115" t="s">
        <v>979</v>
      </c>
      <c r="F109" s="115" t="s">
        <v>967</v>
      </c>
      <c r="G109" s="115" t="s">
        <v>976</v>
      </c>
      <c r="H109" s="116">
        <v>5939876.2599999998</v>
      </c>
      <c r="I109" s="117">
        <v>85.8861423425721</v>
      </c>
      <c r="J109" s="462">
        <v>-2.4805608884668318E-2</v>
      </c>
      <c r="K109" s="462">
        <v>-2.4805608884668318E-2</v>
      </c>
      <c r="L109" s="462">
        <v>-2.1558392700099627E-2</v>
      </c>
      <c r="M109" s="303"/>
      <c r="N109" s="303"/>
      <c r="O109" s="303"/>
      <c r="P109" s="168"/>
      <c r="Q109" s="201"/>
      <c r="R109" s="77"/>
      <c r="S109" s="77"/>
    </row>
    <row r="110" spans="1:19" ht="12.75" customHeight="1">
      <c r="A110" s="137" t="s">
        <v>1288</v>
      </c>
      <c r="B110" s="463">
        <v>51485653636</v>
      </c>
      <c r="C110" s="464" t="s">
        <v>981</v>
      </c>
      <c r="D110" s="458" t="s">
        <v>1299</v>
      </c>
      <c r="E110" s="115" t="s">
        <v>982</v>
      </c>
      <c r="F110" s="115" t="s">
        <v>967</v>
      </c>
      <c r="G110" s="115" t="s">
        <v>976</v>
      </c>
      <c r="H110" s="460">
        <v>5247566.99</v>
      </c>
      <c r="I110" s="461">
        <v>105.71892516530944</v>
      </c>
      <c r="J110" s="462">
        <v>-7.7518290926659184E-4</v>
      </c>
      <c r="K110" s="462">
        <v>-7.7518290926670286E-4</v>
      </c>
      <c r="L110" s="462">
        <v>-3.4381400751177793E-3</v>
      </c>
      <c r="M110" s="303"/>
      <c r="N110" s="303"/>
      <c r="O110" s="303"/>
      <c r="P110" s="168"/>
      <c r="Q110" s="201"/>
      <c r="R110" s="77"/>
      <c r="S110" s="77"/>
    </row>
    <row r="111" spans="1:19" ht="12.75" customHeight="1">
      <c r="A111" s="114" t="s">
        <v>1289</v>
      </c>
      <c r="B111" s="195">
        <v>73876640124</v>
      </c>
      <c r="C111" s="290" t="s">
        <v>983</v>
      </c>
      <c r="D111" s="458" t="s">
        <v>1299</v>
      </c>
      <c r="E111" s="471" t="s">
        <v>971</v>
      </c>
      <c r="F111" s="471" t="s">
        <v>967</v>
      </c>
      <c r="G111" s="471" t="s">
        <v>976</v>
      </c>
      <c r="H111" s="466">
        <v>38556318.68</v>
      </c>
      <c r="I111" s="467">
        <v>167.95606203625164</v>
      </c>
      <c r="J111" s="462">
        <v>3.9730786918957151E-2</v>
      </c>
      <c r="K111" s="462">
        <v>5.5685305172128441E-3</v>
      </c>
      <c r="L111" s="462">
        <v>-2.6233188488768433E-2</v>
      </c>
      <c r="M111" s="303"/>
      <c r="N111" s="303"/>
      <c r="O111" s="303"/>
      <c r="P111" s="168"/>
      <c r="Q111" s="201"/>
      <c r="R111" s="77"/>
      <c r="S111" s="77"/>
    </row>
    <row r="112" spans="1:19" ht="12.75" customHeight="1">
      <c r="A112" s="114" t="s">
        <v>1153</v>
      </c>
      <c r="B112" s="195">
        <v>37884602446</v>
      </c>
      <c r="C112" s="290" t="s">
        <v>1154</v>
      </c>
      <c r="D112" s="458" t="s">
        <v>86</v>
      </c>
      <c r="E112" s="471" t="s">
        <v>971</v>
      </c>
      <c r="F112" s="471" t="s">
        <v>967</v>
      </c>
      <c r="G112" s="471" t="s">
        <v>976</v>
      </c>
      <c r="H112" s="466">
        <v>190178202.5512</v>
      </c>
      <c r="I112" s="467">
        <v>105.12743570451606</v>
      </c>
      <c r="J112" s="462">
        <v>5.8638113677755843E-3</v>
      </c>
      <c r="K112" s="462">
        <v>-4.1257844191351367E-3</v>
      </c>
      <c r="L112" s="462">
        <v>-0.16741218443275996</v>
      </c>
      <c r="M112" s="303"/>
      <c r="N112" s="303"/>
      <c r="O112" s="303"/>
      <c r="P112" s="168"/>
      <c r="Q112" s="201"/>
      <c r="R112" s="77"/>
      <c r="S112" s="77"/>
    </row>
    <row r="113" spans="1:19" s="273" customFormat="1" ht="12.75" customHeight="1">
      <c r="A113" s="114" t="s">
        <v>1155</v>
      </c>
      <c r="B113" s="195" t="s">
        <v>1156</v>
      </c>
      <c r="C113" s="290" t="s">
        <v>1157</v>
      </c>
      <c r="D113" s="458" t="s">
        <v>86</v>
      </c>
      <c r="E113" s="471" t="s">
        <v>979</v>
      </c>
      <c r="F113" s="471" t="s">
        <v>967</v>
      </c>
      <c r="G113" s="471" t="s">
        <v>1012</v>
      </c>
      <c r="H113" s="466">
        <v>90687212.999799997</v>
      </c>
      <c r="I113" s="467">
        <v>705.36350947413302</v>
      </c>
      <c r="J113" s="462">
        <v>-4.5865964862921382E-2</v>
      </c>
      <c r="K113" s="462">
        <v>9.8547573132519162E-3</v>
      </c>
      <c r="L113" s="462">
        <v>4.5030268467038503E-2</v>
      </c>
      <c r="M113" s="303"/>
      <c r="N113" s="303"/>
      <c r="O113" s="303"/>
      <c r="P113" s="168"/>
      <c r="Q113" s="201"/>
      <c r="R113" s="77"/>
      <c r="S113" s="77"/>
    </row>
    <row r="114" spans="1:19" ht="12.75" customHeight="1">
      <c r="A114" s="114" t="s">
        <v>1158</v>
      </c>
      <c r="B114" s="195">
        <v>94465089647</v>
      </c>
      <c r="C114" s="290" t="s">
        <v>1159</v>
      </c>
      <c r="D114" s="458" t="s">
        <v>86</v>
      </c>
      <c r="E114" s="471" t="s">
        <v>979</v>
      </c>
      <c r="F114" s="471" t="s">
        <v>967</v>
      </c>
      <c r="G114" s="471" t="s">
        <v>972</v>
      </c>
      <c r="H114" s="460">
        <v>1792372409.6396999</v>
      </c>
      <c r="I114" s="461">
        <v>1570.9773345587985</v>
      </c>
      <c r="J114" s="462">
        <v>8.3263353029159326E-3</v>
      </c>
      <c r="K114" s="462">
        <v>1.6524009415092467E-2</v>
      </c>
      <c r="L114" s="462">
        <v>-1.8426529065297959E-2</v>
      </c>
      <c r="M114" s="303"/>
      <c r="N114" s="303"/>
      <c r="O114" s="303"/>
      <c r="P114" s="168"/>
      <c r="Q114" s="201"/>
      <c r="R114" s="77"/>
      <c r="S114" s="77"/>
    </row>
    <row r="115" spans="1:19" ht="12.75" customHeight="1">
      <c r="A115" s="114" t="s">
        <v>1160</v>
      </c>
      <c r="B115" s="195">
        <v>78935969676</v>
      </c>
      <c r="C115" s="290" t="s">
        <v>1161</v>
      </c>
      <c r="D115" s="458" t="s">
        <v>86</v>
      </c>
      <c r="E115" s="471" t="s">
        <v>971</v>
      </c>
      <c r="F115" s="471" t="s">
        <v>967</v>
      </c>
      <c r="G115" s="471" t="s">
        <v>972</v>
      </c>
      <c r="H115" s="460">
        <v>63795609.022799999</v>
      </c>
      <c r="I115" s="461">
        <v>823.18040554056495</v>
      </c>
      <c r="J115" s="462">
        <v>0.11921608262324623</v>
      </c>
      <c r="K115" s="462">
        <v>4.9366028676661955E-2</v>
      </c>
      <c r="L115" s="462">
        <v>-5.4998482113675862E-2</v>
      </c>
      <c r="M115" s="303"/>
      <c r="N115" s="303"/>
      <c r="O115" s="303"/>
      <c r="P115" s="168"/>
      <c r="Q115" s="201"/>
      <c r="R115" s="77"/>
      <c r="S115" s="77"/>
    </row>
    <row r="116" spans="1:19" s="273" customFormat="1" ht="12.75" customHeight="1">
      <c r="A116" s="114" t="s">
        <v>1164</v>
      </c>
      <c r="B116" s="195" t="s">
        <v>1165</v>
      </c>
      <c r="C116" s="290" t="s">
        <v>1166</v>
      </c>
      <c r="D116" s="458" t="s">
        <v>86</v>
      </c>
      <c r="E116" s="471" t="s">
        <v>995</v>
      </c>
      <c r="F116" s="471" t="s">
        <v>967</v>
      </c>
      <c r="G116" s="471" t="s">
        <v>972</v>
      </c>
      <c r="H116" s="460">
        <v>66354672.807999998</v>
      </c>
      <c r="I116" s="461">
        <v>808.65746045916364</v>
      </c>
      <c r="J116" s="462">
        <v>-1.6322327494991962E-3</v>
      </c>
      <c r="K116" s="462">
        <v>7.6580734335232048E-3</v>
      </c>
      <c r="L116" s="462">
        <v>-1.9397226969502523E-2</v>
      </c>
      <c r="M116" s="303"/>
      <c r="N116" s="303"/>
      <c r="O116" s="303"/>
      <c r="P116" s="168"/>
      <c r="Q116" s="201"/>
      <c r="R116" s="77"/>
      <c r="S116" s="77"/>
    </row>
    <row r="117" spans="1:19" s="273" customFormat="1" ht="12.75" customHeight="1">
      <c r="A117" s="114" t="s">
        <v>1167</v>
      </c>
      <c r="B117" s="195" t="s">
        <v>1168</v>
      </c>
      <c r="C117" s="290" t="s">
        <v>1169</v>
      </c>
      <c r="D117" s="458" t="s">
        <v>86</v>
      </c>
      <c r="E117" s="471" t="s">
        <v>995</v>
      </c>
      <c r="F117" s="471" t="s">
        <v>967</v>
      </c>
      <c r="G117" s="471" t="s">
        <v>1012</v>
      </c>
      <c r="H117" s="460">
        <v>100476559.2316</v>
      </c>
      <c r="I117" s="461">
        <v>713.10122686333546</v>
      </c>
      <c r="J117" s="462">
        <v>-4.2053029924502439E-2</v>
      </c>
      <c r="K117" s="462">
        <v>8.6424431442293503E-3</v>
      </c>
      <c r="L117" s="462">
        <v>3.634811416103334E-2</v>
      </c>
      <c r="M117" s="303"/>
      <c r="N117" s="303"/>
      <c r="O117" s="303"/>
      <c r="P117" s="168"/>
      <c r="Q117" s="201"/>
      <c r="R117" s="77"/>
      <c r="S117" s="77"/>
    </row>
    <row r="118" spans="1:19" ht="12.75" customHeight="1">
      <c r="A118" s="114" t="s">
        <v>1170</v>
      </c>
      <c r="B118" s="195">
        <v>35313366580</v>
      </c>
      <c r="C118" s="290" t="s">
        <v>1171</v>
      </c>
      <c r="D118" s="458" t="s">
        <v>86</v>
      </c>
      <c r="E118" s="471" t="s">
        <v>979</v>
      </c>
      <c r="F118" s="471" t="s">
        <v>1172</v>
      </c>
      <c r="G118" s="471" t="s">
        <v>972</v>
      </c>
      <c r="H118" s="460">
        <v>90963238.908800006</v>
      </c>
      <c r="I118" s="461">
        <v>1133.7847999999999</v>
      </c>
      <c r="J118" s="462">
        <v>-2.9076776956954764E-2</v>
      </c>
      <c r="K118" s="462">
        <v>3.3734731789603067E-4</v>
      </c>
      <c r="L118" s="462">
        <v>-3.6969087958593772E-4</v>
      </c>
      <c r="M118" s="303"/>
      <c r="N118" s="303"/>
      <c r="O118" s="303"/>
      <c r="P118" s="168"/>
      <c r="Q118" s="201"/>
      <c r="R118" s="77"/>
      <c r="S118" s="77"/>
    </row>
    <row r="119" spans="1:19" ht="12.75" customHeight="1">
      <c r="A119" s="114" t="s">
        <v>967</v>
      </c>
      <c r="B119" s="195" t="s">
        <v>967</v>
      </c>
      <c r="C119" s="290" t="s">
        <v>967</v>
      </c>
      <c r="D119" s="458" t="s">
        <v>967</v>
      </c>
      <c r="E119" s="471" t="s">
        <v>967</v>
      </c>
      <c r="F119" s="471" t="s">
        <v>1173</v>
      </c>
      <c r="G119" s="471" t="s">
        <v>972</v>
      </c>
      <c r="H119" s="460">
        <v>339262765.23110002</v>
      </c>
      <c r="I119" s="461">
        <v>1133.7847999999999</v>
      </c>
      <c r="J119" s="462">
        <v>7.7924355476124418E-3</v>
      </c>
      <c r="K119" s="462">
        <v>3.4058511351986454E-4</v>
      </c>
      <c r="L119" s="462">
        <v>-3.6969087958593772E-4</v>
      </c>
      <c r="M119" s="303"/>
      <c r="N119" s="303"/>
      <c r="O119" s="303"/>
      <c r="P119" s="168"/>
      <c r="Q119" s="201"/>
      <c r="R119" s="77"/>
      <c r="S119" s="77"/>
    </row>
    <row r="120" spans="1:19" ht="12.75" customHeight="1">
      <c r="A120" s="114" t="s">
        <v>1174</v>
      </c>
      <c r="B120" s="195">
        <v>41002460007</v>
      </c>
      <c r="C120" s="290" t="s">
        <v>1175</v>
      </c>
      <c r="D120" s="458" t="s">
        <v>86</v>
      </c>
      <c r="E120" s="471" t="s">
        <v>971</v>
      </c>
      <c r="F120" s="471" t="s">
        <v>967</v>
      </c>
      <c r="G120" s="471" t="s">
        <v>972</v>
      </c>
      <c r="H120" s="460">
        <v>216059301.97920001</v>
      </c>
      <c r="I120" s="461">
        <v>1006.7216330185103</v>
      </c>
      <c r="J120" s="462">
        <v>-1.4677003648212561E-2</v>
      </c>
      <c r="K120" s="462">
        <v>3.2856430613896759E-3</v>
      </c>
      <c r="L120" s="462">
        <v>-0.10099077750649521</v>
      </c>
      <c r="M120" s="303"/>
      <c r="N120" s="303"/>
      <c r="O120" s="303"/>
      <c r="P120" s="168"/>
      <c r="Q120" s="201"/>
      <c r="R120" s="77"/>
      <c r="S120" s="77"/>
    </row>
    <row r="121" spans="1:19" ht="12.75" customHeight="1">
      <c r="A121" s="114" t="s">
        <v>1176</v>
      </c>
      <c r="B121" s="195">
        <v>58320210450</v>
      </c>
      <c r="C121" s="290" t="s">
        <v>1177</v>
      </c>
      <c r="D121" s="458" t="s">
        <v>86</v>
      </c>
      <c r="E121" s="471" t="s">
        <v>995</v>
      </c>
      <c r="F121" s="471" t="s">
        <v>967</v>
      </c>
      <c r="G121" s="471" t="s">
        <v>972</v>
      </c>
      <c r="H121" s="460">
        <v>15912309.471799999</v>
      </c>
      <c r="I121" s="461">
        <v>851.12634216676031</v>
      </c>
      <c r="J121" s="462">
        <v>1.5479705943417521E-3</v>
      </c>
      <c r="K121" s="462">
        <v>9.1871885491516814E-3</v>
      </c>
      <c r="L121" s="462">
        <v>-4.3468800069250135E-2</v>
      </c>
      <c r="M121" s="303"/>
      <c r="N121" s="303"/>
      <c r="O121" s="303"/>
      <c r="P121" s="168"/>
      <c r="Q121" s="201"/>
      <c r="R121" s="77"/>
      <c r="S121" s="77"/>
    </row>
    <row r="122" spans="1:19" ht="12.75" customHeight="1">
      <c r="A122" s="114" t="s">
        <v>1178</v>
      </c>
      <c r="B122" s="195">
        <v>31982273976</v>
      </c>
      <c r="C122" s="290" t="s">
        <v>1179</v>
      </c>
      <c r="D122" s="458" t="s">
        <v>86</v>
      </c>
      <c r="E122" s="471" t="s">
        <v>995</v>
      </c>
      <c r="F122" s="471" t="s">
        <v>967</v>
      </c>
      <c r="G122" s="471" t="s">
        <v>972</v>
      </c>
      <c r="H122" s="460">
        <v>10962519.8093</v>
      </c>
      <c r="I122" s="461">
        <v>846.75307870559698</v>
      </c>
      <c r="J122" s="462">
        <v>7.551888724740774E-3</v>
      </c>
      <c r="K122" s="462">
        <v>9.1030926669946055E-3</v>
      </c>
      <c r="L122" s="462">
        <v>-6.3164254011208065E-2</v>
      </c>
      <c r="M122" s="303"/>
      <c r="N122" s="303"/>
      <c r="O122" s="303"/>
      <c r="P122" s="168"/>
      <c r="Q122" s="201"/>
      <c r="R122" s="77"/>
      <c r="S122" s="77"/>
    </row>
    <row r="123" spans="1:19" ht="12.75" customHeight="1">
      <c r="A123" s="114" t="s">
        <v>1180</v>
      </c>
      <c r="B123" s="195" t="s">
        <v>1181</v>
      </c>
      <c r="C123" s="290" t="s">
        <v>1182</v>
      </c>
      <c r="D123" s="458" t="s">
        <v>86</v>
      </c>
      <c r="E123" s="471" t="s">
        <v>995</v>
      </c>
      <c r="F123" s="471" t="s">
        <v>967</v>
      </c>
      <c r="G123" s="471" t="s">
        <v>972</v>
      </c>
      <c r="H123" s="460">
        <v>9066307.5846999995</v>
      </c>
      <c r="I123" s="461">
        <v>838.29284104818601</v>
      </c>
      <c r="J123" s="462">
        <v>-5.7473429517473917E-4</v>
      </c>
      <c r="K123" s="462">
        <v>6.6568459406410874E-3</v>
      </c>
      <c r="L123" s="462">
        <v>-6.9065068527573104E-2</v>
      </c>
      <c r="M123" s="303"/>
      <c r="N123" s="303"/>
      <c r="O123" s="303"/>
      <c r="P123" s="168"/>
      <c r="Q123" s="201"/>
      <c r="R123" s="77"/>
      <c r="S123" s="77"/>
    </row>
    <row r="124" spans="1:19" ht="12.75" customHeight="1">
      <c r="A124" s="114" t="s">
        <v>1183</v>
      </c>
      <c r="B124" s="195">
        <v>40820433166</v>
      </c>
      <c r="C124" s="290" t="s">
        <v>1184</v>
      </c>
      <c r="D124" s="458" t="s">
        <v>86</v>
      </c>
      <c r="E124" s="471" t="s">
        <v>995</v>
      </c>
      <c r="F124" s="471" t="s">
        <v>967</v>
      </c>
      <c r="G124" s="471" t="s">
        <v>972</v>
      </c>
      <c r="H124" s="460">
        <v>7717009.7013999997</v>
      </c>
      <c r="I124" s="461">
        <v>839.21258462339574</v>
      </c>
      <c r="J124" s="462">
        <v>4.8684442847630738E-3</v>
      </c>
      <c r="K124" s="462">
        <v>6.7169482099549427E-3</v>
      </c>
      <c r="L124" s="462">
        <v>-7.1389732123648075E-2</v>
      </c>
      <c r="M124" s="303"/>
      <c r="N124" s="303"/>
      <c r="O124" s="303"/>
      <c r="P124" s="168"/>
      <c r="Q124" s="201"/>
      <c r="R124" s="77"/>
      <c r="S124" s="77"/>
    </row>
    <row r="125" spans="1:19" s="273" customFormat="1" ht="12.75" customHeight="1">
      <c r="A125" s="114" t="s">
        <v>1185</v>
      </c>
      <c r="B125" s="195" t="s">
        <v>1186</v>
      </c>
      <c r="C125" s="290" t="s">
        <v>1187</v>
      </c>
      <c r="D125" s="458" t="s">
        <v>86</v>
      </c>
      <c r="E125" s="471" t="s">
        <v>979</v>
      </c>
      <c r="F125" s="471" t="s">
        <v>967</v>
      </c>
      <c r="G125" s="471" t="s">
        <v>972</v>
      </c>
      <c r="H125" s="460">
        <v>74623821.669300005</v>
      </c>
      <c r="I125" s="461">
        <v>755.27620982063718</v>
      </c>
      <c r="J125" s="462">
        <v>2.291568157697399E-2</v>
      </c>
      <c r="K125" s="462">
        <v>1.7992325875687776E-2</v>
      </c>
      <c r="L125" s="462">
        <v>-5.7047527558620303E-2</v>
      </c>
      <c r="M125" s="303"/>
      <c r="N125" s="303"/>
      <c r="O125" s="303"/>
      <c r="P125" s="168"/>
      <c r="Q125" s="201"/>
      <c r="R125" s="77"/>
      <c r="S125" s="77"/>
    </row>
    <row r="126" spans="1:19" ht="12.75" customHeight="1">
      <c r="A126" s="114" t="s">
        <v>1188</v>
      </c>
      <c r="B126" s="195">
        <v>84643903663</v>
      </c>
      <c r="C126" s="290" t="s">
        <v>1189</v>
      </c>
      <c r="D126" s="458" t="s">
        <v>86</v>
      </c>
      <c r="E126" s="471" t="s">
        <v>975</v>
      </c>
      <c r="F126" s="471" t="s">
        <v>967</v>
      </c>
      <c r="G126" s="471" t="s">
        <v>972</v>
      </c>
      <c r="H126" s="460">
        <v>277263899.52029997</v>
      </c>
      <c r="I126" s="461">
        <v>1283.6728146701687</v>
      </c>
      <c r="J126" s="462">
        <v>1.6806768988033571E-3</v>
      </c>
      <c r="K126" s="462">
        <v>1.4883561054498395E-2</v>
      </c>
      <c r="L126" s="462">
        <v>-5.1906219610022619E-2</v>
      </c>
      <c r="M126" s="303"/>
      <c r="N126" s="303"/>
      <c r="O126" s="303"/>
      <c r="P126" s="168"/>
      <c r="Q126" s="201"/>
      <c r="R126" s="77"/>
      <c r="S126" s="77"/>
    </row>
    <row r="127" spans="1:19" ht="12.75" customHeight="1">
      <c r="A127" s="114" t="s">
        <v>1300</v>
      </c>
      <c r="B127" s="195" t="s">
        <v>1162</v>
      </c>
      <c r="C127" s="290" t="s">
        <v>1163</v>
      </c>
      <c r="D127" s="458" t="s">
        <v>86</v>
      </c>
      <c r="E127" s="471" t="s">
        <v>995</v>
      </c>
      <c r="F127" s="471" t="s">
        <v>967</v>
      </c>
      <c r="G127" s="471" t="s">
        <v>972</v>
      </c>
      <c r="H127" s="460">
        <v>244366085.15040001</v>
      </c>
      <c r="I127" s="461">
        <v>766.37890916442871</v>
      </c>
      <c r="J127" s="462">
        <v>1.2208503707667573E-2</v>
      </c>
      <c r="K127" s="462">
        <v>1.9667311173204638E-2</v>
      </c>
      <c r="L127" s="462">
        <v>-2.1224492391402894E-4</v>
      </c>
      <c r="M127" s="303"/>
      <c r="N127" s="303"/>
      <c r="O127" s="303"/>
      <c r="P127" s="168"/>
      <c r="Q127" s="201"/>
      <c r="R127" s="77"/>
      <c r="S127" s="77"/>
    </row>
    <row r="128" spans="1:19" ht="12.75" customHeight="1">
      <c r="A128" s="114" t="s">
        <v>1190</v>
      </c>
      <c r="B128" s="195">
        <v>56062339448</v>
      </c>
      <c r="C128" s="290" t="s">
        <v>1191</v>
      </c>
      <c r="D128" s="458" t="s">
        <v>86</v>
      </c>
      <c r="E128" s="471" t="s">
        <v>979</v>
      </c>
      <c r="F128" s="471" t="s">
        <v>967</v>
      </c>
      <c r="G128" s="471" t="s">
        <v>976</v>
      </c>
      <c r="H128" s="460">
        <v>1368547073.6701</v>
      </c>
      <c r="I128" s="461">
        <v>176.2362084617846</v>
      </c>
      <c r="J128" s="462">
        <v>1.7866977681548324E-2</v>
      </c>
      <c r="K128" s="462">
        <v>7.915060927596862E-4</v>
      </c>
      <c r="L128" s="462">
        <v>-1.9201136295332599E-4</v>
      </c>
      <c r="M128" s="303"/>
      <c r="N128" s="303"/>
      <c r="O128" s="303"/>
      <c r="P128" s="168"/>
      <c r="Q128" s="201"/>
      <c r="R128" s="77"/>
      <c r="S128" s="77"/>
    </row>
    <row r="129" spans="1:19" s="273" customFormat="1" ht="12.75" customHeight="1">
      <c r="A129" s="114" t="s">
        <v>1192</v>
      </c>
      <c r="B129" s="195">
        <v>53751385334</v>
      </c>
      <c r="C129" s="290" t="s">
        <v>1193</v>
      </c>
      <c r="D129" s="458" t="s">
        <v>86</v>
      </c>
      <c r="E129" s="471" t="s">
        <v>995</v>
      </c>
      <c r="F129" s="471" t="s">
        <v>967</v>
      </c>
      <c r="G129" s="471" t="s">
        <v>972</v>
      </c>
      <c r="H129" s="460">
        <v>51083559.387100004</v>
      </c>
      <c r="I129" s="461">
        <v>812.82468853894443</v>
      </c>
      <c r="J129" s="462">
        <v>-1.0038903756407924E-2</v>
      </c>
      <c r="K129" s="462">
        <v>2.1054192422487183E-3</v>
      </c>
      <c r="L129" s="462">
        <v>-8.3622383433240577E-3</v>
      </c>
      <c r="M129" s="303"/>
      <c r="N129" s="303"/>
      <c r="O129" s="303"/>
      <c r="P129" s="168"/>
      <c r="Q129" s="201"/>
      <c r="R129" s="77"/>
      <c r="S129" s="77"/>
    </row>
    <row r="130" spans="1:19" ht="12.75" customHeight="1">
      <c r="A130" s="468" t="s">
        <v>1194</v>
      </c>
      <c r="B130" s="195">
        <v>88183360964</v>
      </c>
      <c r="C130" s="290" t="s">
        <v>1195</v>
      </c>
      <c r="D130" s="458" t="s">
        <v>86</v>
      </c>
      <c r="E130" s="471" t="s">
        <v>971</v>
      </c>
      <c r="F130" s="471" t="s">
        <v>967</v>
      </c>
      <c r="G130" s="471" t="s">
        <v>1012</v>
      </c>
      <c r="H130" s="460">
        <v>111458228.78820001</v>
      </c>
      <c r="I130" s="461">
        <v>1468.4167751989617</v>
      </c>
      <c r="J130" s="462">
        <v>2.1213419509961806E-2</v>
      </c>
      <c r="K130" s="462">
        <v>6.4255940820707735E-2</v>
      </c>
      <c r="L130" s="462">
        <v>5.4346094029243286E-2</v>
      </c>
      <c r="M130" s="303"/>
      <c r="N130" s="303"/>
      <c r="O130" s="303"/>
      <c r="P130" s="168"/>
      <c r="Q130" s="201"/>
      <c r="R130" s="77"/>
      <c r="S130" s="77"/>
    </row>
    <row r="131" spans="1:19" ht="18.75" customHeight="1">
      <c r="A131" s="616" t="s">
        <v>467</v>
      </c>
      <c r="B131" s="617"/>
      <c r="C131" s="617"/>
      <c r="D131" s="617"/>
      <c r="E131" s="618"/>
      <c r="F131" s="618"/>
      <c r="G131" s="618"/>
      <c r="H131" s="619">
        <f>SUM(H11:H130)</f>
        <v>16811748108.760103</v>
      </c>
      <c r="I131" s="619"/>
      <c r="J131" s="620">
        <v>1.5730749806238009E-2</v>
      </c>
      <c r="K131" s="620"/>
      <c r="L131" s="620"/>
      <c r="M131" s="303"/>
      <c r="N131" s="303"/>
      <c r="O131" s="303"/>
      <c r="P131" s="168"/>
    </row>
    <row r="132" spans="1:19" ht="12.75" customHeight="1">
      <c r="A132" s="22" t="s">
        <v>365</v>
      </c>
      <c r="M132" s="168"/>
      <c r="N132" s="168"/>
      <c r="O132" s="168"/>
      <c r="P132" s="168"/>
    </row>
    <row r="133" spans="1:19" s="273" customFormat="1" ht="12.75" customHeight="1">
      <c r="A133" s="22"/>
      <c r="F133" s="230" t="s">
        <v>520</v>
      </c>
      <c r="G133" s="230"/>
      <c r="M133" s="168"/>
      <c r="N133" s="168"/>
      <c r="O133" s="168"/>
      <c r="P133" s="168"/>
    </row>
    <row r="134" spans="1:19" ht="12.75" customHeight="1">
      <c r="A134" s="46" t="s">
        <v>472</v>
      </c>
      <c r="C134" s="229"/>
      <c r="F134" s="230" t="s">
        <v>521</v>
      </c>
      <c r="G134" s="230"/>
      <c r="M134" s="168"/>
      <c r="N134" s="168"/>
      <c r="O134" s="168"/>
      <c r="P134" s="168"/>
    </row>
    <row r="135" spans="1:19" ht="12.75" customHeight="1">
      <c r="A135" s="47" t="s">
        <v>522</v>
      </c>
      <c r="F135" s="230"/>
      <c r="G135" s="230"/>
      <c r="M135" s="168"/>
      <c r="N135" s="168"/>
      <c r="O135" s="168"/>
      <c r="P135" s="168"/>
    </row>
    <row r="136" spans="1:19" ht="12.75" customHeight="1">
      <c r="A136" s="34" t="s">
        <v>126</v>
      </c>
      <c r="M136" s="168"/>
      <c r="N136" s="168"/>
      <c r="O136" s="168"/>
      <c r="P136" s="168"/>
    </row>
    <row r="137" spans="1:19" ht="12.75" customHeight="1">
      <c r="A137" s="573" t="s">
        <v>127</v>
      </c>
      <c r="H137" s="136"/>
    </row>
    <row r="138" spans="1:19" ht="12.75" customHeight="1">
      <c r="A138" s="573" t="s">
        <v>523</v>
      </c>
    </row>
    <row r="139" spans="1:19" ht="12.75" customHeight="1">
      <c r="A139" s="33" t="s">
        <v>932</v>
      </c>
    </row>
    <row r="140" spans="1:19" ht="12.75" customHeight="1">
      <c r="A140" s="33" t="s">
        <v>962</v>
      </c>
      <c r="B140" s="49"/>
      <c r="C140" s="49"/>
      <c r="D140" s="49"/>
      <c r="E140" s="49"/>
      <c r="F140" s="49"/>
      <c r="G140" s="49"/>
      <c r="H140" s="49"/>
      <c r="I140" s="49"/>
      <c r="J140" s="49"/>
    </row>
    <row r="141" spans="1:19" s="273" customFormat="1" ht="12.75" customHeight="1">
      <c r="A141" s="33"/>
      <c r="B141" s="49"/>
      <c r="C141" s="49"/>
      <c r="D141" s="49"/>
      <c r="E141" s="49"/>
      <c r="F141" s="49"/>
      <c r="G141" s="49"/>
      <c r="H141" s="49"/>
      <c r="I141" s="49"/>
      <c r="J141" s="49"/>
    </row>
    <row r="142" spans="1:19" s="273" customFormat="1" ht="12.75" customHeight="1">
      <c r="A142" s="573"/>
      <c r="B142" s="49"/>
      <c r="C142" s="49"/>
      <c r="D142" s="49"/>
      <c r="E142" s="49"/>
      <c r="F142" s="49"/>
      <c r="G142" s="49"/>
      <c r="H142" s="49"/>
      <c r="I142" s="49"/>
      <c r="J142" s="49"/>
    </row>
    <row r="143" spans="1:19" ht="12.75" customHeight="1">
      <c r="A143" s="33"/>
      <c r="E143" s="50"/>
      <c r="F143" s="50"/>
      <c r="G143" s="50"/>
      <c r="H143" s="50"/>
      <c r="I143" s="50"/>
      <c r="J143" s="50"/>
    </row>
    <row r="144" spans="1:19" s="273" customFormat="1" ht="12.75" customHeight="1">
      <c r="A144" s="33"/>
      <c r="E144" s="50"/>
      <c r="F144" s="50"/>
      <c r="G144" s="50"/>
      <c r="H144" s="50"/>
      <c r="I144" s="50"/>
      <c r="J144" s="50"/>
    </row>
    <row r="145" spans="1:12" ht="12.75" customHeight="1">
      <c r="A145" s="655" t="s">
        <v>461</v>
      </c>
      <c r="B145" s="656"/>
      <c r="C145" s="656"/>
      <c r="D145" s="639"/>
    </row>
    <row r="146" spans="1:12" ht="12.75" customHeight="1">
      <c r="A146" s="639" t="s">
        <v>207</v>
      </c>
      <c r="B146" s="639"/>
      <c r="C146" s="639"/>
      <c r="D146" s="639"/>
    </row>
    <row r="147" spans="1:12" ht="12.75" customHeight="1">
      <c r="A147" s="639" t="s">
        <v>282</v>
      </c>
      <c r="B147" s="639"/>
      <c r="C147" s="639"/>
      <c r="D147" s="639"/>
    </row>
    <row r="148" spans="1:12" ht="12.75" customHeight="1">
      <c r="A148" s="660" t="s">
        <v>93</v>
      </c>
      <c r="L148" s="35" t="s">
        <v>1441</v>
      </c>
    </row>
    <row r="149" spans="1:12" ht="12.75" customHeight="1"/>
    <row r="150" spans="1:12" ht="12.75" customHeight="1"/>
    <row r="151" spans="1:12" ht="12.75" customHeight="1"/>
    <row r="152" spans="1:12">
      <c r="A152" s="54"/>
      <c r="B152" s="54"/>
      <c r="C152" s="54"/>
      <c r="D152" s="54"/>
      <c r="E152" s="54"/>
      <c r="F152" s="54"/>
      <c r="G152" s="54"/>
      <c r="H152" s="54"/>
      <c r="I152" s="54"/>
      <c r="J152" s="54"/>
      <c r="K152" s="54"/>
    </row>
    <row r="153" spans="1:12" ht="12.75" customHeight="1"/>
    <row r="154" spans="1:12" ht="12.75" customHeight="1">
      <c r="A154" s="34"/>
    </row>
    <row r="155" spans="1:12" ht="12.75" customHeight="1">
      <c r="A155" s="54"/>
    </row>
    <row r="156" spans="1:12" ht="12.75" customHeight="1">
      <c r="A156" s="34"/>
    </row>
    <row r="157" spans="1:12" ht="12.75" customHeight="1">
      <c r="A157" s="34"/>
    </row>
    <row r="158" spans="1:12" ht="12.75" customHeight="1">
      <c r="A158" s="54"/>
    </row>
    <row r="159" spans="1:12" ht="12.75" customHeight="1"/>
    <row r="160" spans="1:12" ht="12.75" customHeight="1">
      <c r="A160" s="34"/>
    </row>
    <row r="161" spans="1:1" ht="12.75" customHeight="1">
      <c r="A161" s="54"/>
    </row>
    <row r="162" spans="1:1" ht="12.75" customHeight="1">
      <c r="A162" s="57"/>
    </row>
    <row r="163" spans="1:1" ht="12.75" customHeight="1">
      <c r="A163" s="34"/>
    </row>
    <row r="164" spans="1:1" ht="12.75" customHeight="1">
      <c r="A164" s="54"/>
    </row>
    <row r="165" spans="1:1" ht="12.75" customHeight="1"/>
    <row r="166" spans="1:1" ht="12.75" customHeight="1"/>
    <row r="167" spans="1:1" ht="12.75" customHeight="1"/>
    <row r="168" spans="1:1" ht="12.75" customHeight="1"/>
    <row r="169" spans="1:1" ht="12.75" customHeight="1"/>
    <row r="170" spans="1:1" ht="12.75" customHeight="1"/>
    <row r="171" spans="1:1" ht="12.75" customHeight="1"/>
    <row r="172" spans="1:1" ht="12.75" customHeight="1"/>
    <row r="173" spans="1:1" ht="12.75" customHeight="1"/>
    <row r="174" spans="1:1" ht="12.75" customHeight="1"/>
    <row r="175" spans="1:1" ht="12.75" customHeight="1"/>
    <row r="176" spans="1:1"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sheetData>
  <mergeCells count="3">
    <mergeCell ref="K8:L8"/>
    <mergeCell ref="H6:I6"/>
    <mergeCell ref="H7:I7"/>
  </mergeCells>
  <hyperlinks>
    <hyperlink ref="A148" location="'2 Sadržaj'!A1" display="Sadržaj / Contents"/>
  </hyperlinks>
  <pageMargins left="0.7" right="0.7" top="0.75" bottom="0.75" header="0.3" footer="0.3"/>
  <pageSetup paperSize="9" scale="38" orientation="portrait" r:id="rId1"/>
  <ignoredErrors>
    <ignoredError sqref="B15:B38 B39:B51 B58:B79 B82:B99 B103:B117 B123:B127"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O198"/>
  <sheetViews>
    <sheetView showGridLines="0" zoomScaleNormal="100" workbookViewId="0"/>
  </sheetViews>
  <sheetFormatPr defaultRowHeight="15"/>
  <cols>
    <col min="1" max="1" width="24.140625" customWidth="1"/>
    <col min="2" max="3" width="8.85546875" customWidth="1"/>
    <col min="4" max="4" width="9.85546875" bestFit="1" customWidth="1"/>
    <col min="5" max="6" width="9.5703125" customWidth="1"/>
    <col min="7" max="8" width="9.85546875" customWidth="1"/>
    <col min="9" max="13" width="8.85546875" customWidth="1"/>
  </cols>
  <sheetData>
    <row r="1" spans="1:15" ht="12.75" customHeight="1">
      <c r="A1" s="145" t="s">
        <v>781</v>
      </c>
      <c r="O1" s="141" t="str">
        <f>Naslovnica!A20</f>
        <v>Srpanj 2020.</v>
      </c>
    </row>
    <row r="2" spans="1:15" ht="12.75" customHeight="1">
      <c r="A2" s="578" t="s">
        <v>782</v>
      </c>
      <c r="O2" s="572" t="str">
        <f>Naslovnica!A24</f>
        <v>July 2020</v>
      </c>
    </row>
    <row r="3" spans="1:15" ht="12.75" customHeight="1">
      <c r="A3" s="11"/>
      <c r="M3" s="12"/>
    </row>
    <row r="4" spans="1:15" ht="12.75" customHeight="1">
      <c r="A4" s="64"/>
      <c r="B4" s="64"/>
      <c r="C4" s="64"/>
      <c r="D4" s="64"/>
      <c r="E4" s="64"/>
      <c r="F4" s="64"/>
      <c r="G4" s="64"/>
      <c r="H4" s="64"/>
      <c r="I4" s="64"/>
      <c r="J4" s="64"/>
      <c r="K4" s="64"/>
      <c r="L4" s="64"/>
      <c r="M4" s="14"/>
      <c r="O4" s="14" t="s">
        <v>487</v>
      </c>
    </row>
    <row r="5" spans="1:15" ht="25.5" customHeight="1">
      <c r="A5" s="1129" t="s">
        <v>479</v>
      </c>
      <c r="B5" s="1130" t="s">
        <v>480</v>
      </c>
      <c r="C5" s="1131"/>
      <c r="D5" s="1126" t="s">
        <v>481</v>
      </c>
      <c r="E5" s="1127"/>
      <c r="F5" s="1126" t="s">
        <v>482</v>
      </c>
      <c r="G5" s="1127"/>
      <c r="H5" s="1126" t="s">
        <v>483</v>
      </c>
      <c r="I5" s="1127"/>
      <c r="J5" s="1126" t="s">
        <v>484</v>
      </c>
      <c r="K5" s="1127"/>
      <c r="L5" s="1126" t="s">
        <v>485</v>
      </c>
      <c r="M5" s="1127"/>
      <c r="N5" s="1126" t="s">
        <v>486</v>
      </c>
      <c r="O5" s="1127"/>
    </row>
    <row r="6" spans="1:15" ht="12.75" customHeight="1">
      <c r="A6" s="1129"/>
      <c r="B6" s="621" t="s">
        <v>31</v>
      </c>
      <c r="C6" s="621" t="s">
        <v>32</v>
      </c>
      <c r="D6" s="621" t="s">
        <v>31</v>
      </c>
      <c r="E6" s="621" t="s">
        <v>32</v>
      </c>
      <c r="F6" s="621" t="s">
        <v>31</v>
      </c>
      <c r="G6" s="621" t="s">
        <v>32</v>
      </c>
      <c r="H6" s="621" t="s">
        <v>31</v>
      </c>
      <c r="I6" s="621" t="s">
        <v>32</v>
      </c>
      <c r="J6" s="621" t="s">
        <v>31</v>
      </c>
      <c r="K6" s="621" t="s">
        <v>32</v>
      </c>
      <c r="L6" s="621" t="s">
        <v>31</v>
      </c>
      <c r="M6" s="621" t="s">
        <v>32</v>
      </c>
      <c r="N6" s="621" t="s">
        <v>31</v>
      </c>
      <c r="O6" s="621" t="s">
        <v>32</v>
      </c>
    </row>
    <row r="7" spans="1:15" ht="12.75" customHeight="1">
      <c r="A7" s="1129"/>
      <c r="B7" s="622" t="s">
        <v>29</v>
      </c>
      <c r="C7" s="622" t="s">
        <v>30</v>
      </c>
      <c r="D7" s="622" t="s">
        <v>29</v>
      </c>
      <c r="E7" s="622" t="s">
        <v>30</v>
      </c>
      <c r="F7" s="622" t="s">
        <v>29</v>
      </c>
      <c r="G7" s="622" t="s">
        <v>30</v>
      </c>
      <c r="H7" s="622" t="s">
        <v>29</v>
      </c>
      <c r="I7" s="622" t="s">
        <v>30</v>
      </c>
      <c r="J7" s="622" t="s">
        <v>29</v>
      </c>
      <c r="K7" s="622" t="s">
        <v>30</v>
      </c>
      <c r="L7" s="622" t="s">
        <v>29</v>
      </c>
      <c r="M7" s="622" t="s">
        <v>30</v>
      </c>
      <c r="N7" s="622" t="s">
        <v>29</v>
      </c>
      <c r="O7" s="622" t="s">
        <v>30</v>
      </c>
    </row>
    <row r="8" spans="1:15" ht="18">
      <c r="A8" s="379" t="s">
        <v>488</v>
      </c>
      <c r="B8" s="475">
        <v>162797.81600999998</v>
      </c>
      <c r="C8" s="476">
        <v>0.11004203348637287</v>
      </c>
      <c r="D8" s="475">
        <v>99071.000249999997</v>
      </c>
      <c r="E8" s="476">
        <v>0.11621041388435396</v>
      </c>
      <c r="F8" s="475">
        <v>658.20508999999993</v>
      </c>
      <c r="G8" s="476">
        <v>3.046586419697957E-2</v>
      </c>
      <c r="H8" s="475">
        <v>99.244590000000002</v>
      </c>
      <c r="I8" s="476">
        <v>1.8912496055624436E-2</v>
      </c>
      <c r="J8" s="475">
        <v>1866314.9156099998</v>
      </c>
      <c r="K8" s="476">
        <v>0.14211042536272755</v>
      </c>
      <c r="L8" s="475">
        <v>159122.83318000002</v>
      </c>
      <c r="M8" s="476">
        <v>0.12053692000422619</v>
      </c>
      <c r="N8" s="475">
        <v>2288064.0147299999</v>
      </c>
      <c r="O8" s="476">
        <v>0.13609911354416332</v>
      </c>
    </row>
    <row r="9" spans="1:15" ht="18">
      <c r="A9" s="379" t="s">
        <v>489</v>
      </c>
      <c r="B9" s="475">
        <v>4240.5032899999997</v>
      </c>
      <c r="C9" s="476">
        <v>2.8663382376615605E-3</v>
      </c>
      <c r="D9" s="475">
        <v>999.62239999999997</v>
      </c>
      <c r="E9" s="476">
        <v>1.1725583928589762E-3</v>
      </c>
      <c r="F9" s="475">
        <v>0</v>
      </c>
      <c r="G9" s="476">
        <v>0</v>
      </c>
      <c r="H9" s="475">
        <v>0</v>
      </c>
      <c r="I9" s="476">
        <v>0</v>
      </c>
      <c r="J9" s="475">
        <v>20043.864590000001</v>
      </c>
      <c r="K9" s="476">
        <v>1.5262387386893962E-3</v>
      </c>
      <c r="L9" s="475">
        <v>4382.3123399999995</v>
      </c>
      <c r="M9" s="476">
        <v>3.3196394345403469E-3</v>
      </c>
      <c r="N9" s="475">
        <v>29666.302620000002</v>
      </c>
      <c r="O9" s="476">
        <v>1.7646173632914447E-3</v>
      </c>
    </row>
    <row r="10" spans="1:15" ht="18">
      <c r="A10" s="379" t="s">
        <v>490</v>
      </c>
      <c r="B10" s="475">
        <v>1322279.57076</v>
      </c>
      <c r="C10" s="476">
        <v>0.89378553330826527</v>
      </c>
      <c r="D10" s="475">
        <v>765027.70441000001</v>
      </c>
      <c r="E10" s="476">
        <v>0.89737850569933364</v>
      </c>
      <c r="F10" s="475">
        <v>20984.376410000001</v>
      </c>
      <c r="G10" s="476">
        <v>0.97128869356717029</v>
      </c>
      <c r="H10" s="475">
        <v>5155.5713699999997</v>
      </c>
      <c r="I10" s="476">
        <v>0.98246890031602996</v>
      </c>
      <c r="J10" s="475">
        <v>11769259.540539999</v>
      </c>
      <c r="K10" s="476">
        <v>0.89616948646837313</v>
      </c>
      <c r="L10" s="475">
        <v>1213446.5170799999</v>
      </c>
      <c r="M10" s="476">
        <v>0.91919621361456971</v>
      </c>
      <c r="N10" s="475">
        <v>15096153.280569999</v>
      </c>
      <c r="O10" s="476">
        <v>0.89795262116162289</v>
      </c>
    </row>
    <row r="11" spans="1:15" ht="21.75" customHeight="1">
      <c r="A11" s="379" t="s">
        <v>491</v>
      </c>
      <c r="B11" s="477">
        <v>426677.88425</v>
      </c>
      <c r="C11" s="478">
        <v>0.28840990117244036</v>
      </c>
      <c r="D11" s="477">
        <v>368724.02082999994</v>
      </c>
      <c r="E11" s="478">
        <v>0.43251376246963297</v>
      </c>
      <c r="F11" s="477">
        <v>0</v>
      </c>
      <c r="G11" s="478">
        <v>0</v>
      </c>
      <c r="H11" s="477">
        <v>5155.5713699999997</v>
      </c>
      <c r="I11" s="478">
        <v>0.98246890031602996</v>
      </c>
      <c r="J11" s="477">
        <v>8803920.5820499994</v>
      </c>
      <c r="K11" s="478">
        <v>0.67037394831400654</v>
      </c>
      <c r="L11" s="477">
        <v>599187.31160999998</v>
      </c>
      <c r="M11" s="478">
        <v>0.45388956194226249</v>
      </c>
      <c r="N11" s="477">
        <v>10203665.37011</v>
      </c>
      <c r="O11" s="478">
        <v>0.60693660790654103</v>
      </c>
    </row>
    <row r="12" spans="1:15" ht="18" customHeight="1">
      <c r="A12" s="386" t="s">
        <v>492</v>
      </c>
      <c r="B12" s="477">
        <v>379169.76993000001</v>
      </c>
      <c r="C12" s="478">
        <v>0.25629712696572288</v>
      </c>
      <c r="D12" s="477">
        <v>48318.64544</v>
      </c>
      <c r="E12" s="478">
        <v>5.6677834792666817E-2</v>
      </c>
      <c r="F12" s="477">
        <v>0</v>
      </c>
      <c r="G12" s="478">
        <v>0</v>
      </c>
      <c r="H12" s="477">
        <v>0</v>
      </c>
      <c r="I12" s="478">
        <v>0</v>
      </c>
      <c r="J12" s="477">
        <v>0</v>
      </c>
      <c r="K12" s="478">
        <v>0</v>
      </c>
      <c r="L12" s="477">
        <v>6275.3184600000004</v>
      </c>
      <c r="M12" s="478">
        <v>4.7536079147008047E-3</v>
      </c>
      <c r="N12" s="477">
        <v>433763.73382999998</v>
      </c>
      <c r="O12" s="478">
        <v>2.5801227274157245E-2</v>
      </c>
    </row>
    <row r="13" spans="1:15" ht="18" customHeight="1">
      <c r="A13" s="386" t="s">
        <v>493</v>
      </c>
      <c r="B13" s="477">
        <v>12012.39551</v>
      </c>
      <c r="C13" s="478">
        <v>8.119693871579816E-3</v>
      </c>
      <c r="D13" s="477">
        <v>279601.95239999995</v>
      </c>
      <c r="E13" s="478">
        <v>0.32797345872439027</v>
      </c>
      <c r="F13" s="477">
        <v>0</v>
      </c>
      <c r="G13" s="478">
        <v>0</v>
      </c>
      <c r="H13" s="477">
        <v>0</v>
      </c>
      <c r="I13" s="478">
        <v>0</v>
      </c>
      <c r="J13" s="477">
        <v>6877866.16261</v>
      </c>
      <c r="K13" s="478">
        <v>0.52371466239766507</v>
      </c>
      <c r="L13" s="477">
        <v>418198.45974000002</v>
      </c>
      <c r="M13" s="478">
        <v>0.31678894398862906</v>
      </c>
      <c r="N13" s="477">
        <v>7587678.9702599999</v>
      </c>
      <c r="O13" s="478">
        <v>0.45133194485029982</v>
      </c>
    </row>
    <row r="14" spans="1:15" ht="18" customHeight="1">
      <c r="A14" s="386" t="s">
        <v>494</v>
      </c>
      <c r="B14" s="477">
        <v>0</v>
      </c>
      <c r="C14" s="478">
        <v>0</v>
      </c>
      <c r="D14" s="477">
        <v>0</v>
      </c>
      <c r="E14" s="478">
        <v>0</v>
      </c>
      <c r="F14" s="477">
        <v>0</v>
      </c>
      <c r="G14" s="478">
        <v>0</v>
      </c>
      <c r="H14" s="477">
        <v>0</v>
      </c>
      <c r="I14" s="478">
        <v>0</v>
      </c>
      <c r="J14" s="477">
        <v>0</v>
      </c>
      <c r="K14" s="478">
        <v>0</v>
      </c>
      <c r="L14" s="477">
        <v>0</v>
      </c>
      <c r="M14" s="478">
        <v>0</v>
      </c>
      <c r="N14" s="477">
        <v>0</v>
      </c>
      <c r="O14" s="478">
        <v>0</v>
      </c>
    </row>
    <row r="15" spans="1:15" ht="19.5">
      <c r="A15" s="386" t="s">
        <v>495</v>
      </c>
      <c r="B15" s="477">
        <v>431.89726000000002</v>
      </c>
      <c r="C15" s="478">
        <v>2.9193790133322993E-4</v>
      </c>
      <c r="D15" s="477">
        <v>16830.785210000002</v>
      </c>
      <c r="E15" s="478">
        <v>1.97425332369425E-2</v>
      </c>
      <c r="F15" s="477">
        <v>0</v>
      </c>
      <c r="G15" s="478">
        <v>0</v>
      </c>
      <c r="H15" s="477">
        <v>0</v>
      </c>
      <c r="I15" s="478">
        <v>0</v>
      </c>
      <c r="J15" s="477">
        <v>124762.08225000001</v>
      </c>
      <c r="K15" s="478">
        <v>9.5000004711917035E-3</v>
      </c>
      <c r="L15" s="477">
        <v>4199.4230499999994</v>
      </c>
      <c r="M15" s="478">
        <v>3.1810992182948099E-3</v>
      </c>
      <c r="N15" s="477">
        <v>146224.18777000002</v>
      </c>
      <c r="O15" s="478">
        <v>8.6977384400500173E-3</v>
      </c>
    </row>
    <row r="16" spans="1:15" ht="19.5">
      <c r="A16" s="387" t="s">
        <v>496</v>
      </c>
      <c r="B16" s="477">
        <v>0</v>
      </c>
      <c r="C16" s="478">
        <v>0</v>
      </c>
      <c r="D16" s="477">
        <v>0</v>
      </c>
      <c r="E16" s="478">
        <v>0</v>
      </c>
      <c r="F16" s="477">
        <v>0</v>
      </c>
      <c r="G16" s="478">
        <v>0</v>
      </c>
      <c r="H16" s="477">
        <v>0</v>
      </c>
      <c r="I16" s="478">
        <v>0</v>
      </c>
      <c r="J16" s="477">
        <v>0</v>
      </c>
      <c r="K16" s="478">
        <v>0</v>
      </c>
      <c r="L16" s="477">
        <v>0</v>
      </c>
      <c r="M16" s="478">
        <v>0</v>
      </c>
      <c r="N16" s="477">
        <v>0</v>
      </c>
      <c r="O16" s="478">
        <v>0</v>
      </c>
    </row>
    <row r="17" spans="1:15" ht="18" customHeight="1">
      <c r="A17" s="387" t="s">
        <v>497</v>
      </c>
      <c r="B17" s="477">
        <v>7158.4833200000003</v>
      </c>
      <c r="C17" s="478">
        <v>4.8387262219948607E-3</v>
      </c>
      <c r="D17" s="477">
        <v>739.92241999999999</v>
      </c>
      <c r="E17" s="478">
        <v>8.6792997399370451E-4</v>
      </c>
      <c r="F17" s="477">
        <v>0</v>
      </c>
      <c r="G17" s="478">
        <v>0</v>
      </c>
      <c r="H17" s="477">
        <v>0</v>
      </c>
      <c r="I17" s="478">
        <v>0</v>
      </c>
      <c r="J17" s="477">
        <v>77431.371239999993</v>
      </c>
      <c r="K17" s="478">
        <v>5.896006623158292E-3</v>
      </c>
      <c r="L17" s="477">
        <v>39681.61449</v>
      </c>
      <c r="M17" s="478">
        <v>3.0059165588190745E-2</v>
      </c>
      <c r="N17" s="477">
        <v>125011.39147</v>
      </c>
      <c r="O17" s="478">
        <v>7.4359543493791131E-3</v>
      </c>
    </row>
    <row r="18" spans="1:15" ht="18" customHeight="1">
      <c r="A18" s="388" t="s">
        <v>498</v>
      </c>
      <c r="B18" s="477">
        <v>0</v>
      </c>
      <c r="C18" s="478">
        <v>0</v>
      </c>
      <c r="D18" s="477">
        <v>0</v>
      </c>
      <c r="E18" s="478">
        <v>0</v>
      </c>
      <c r="F18" s="477">
        <v>0</v>
      </c>
      <c r="G18" s="478">
        <v>0</v>
      </c>
      <c r="H18" s="477">
        <v>0</v>
      </c>
      <c r="I18" s="478">
        <v>0</v>
      </c>
      <c r="J18" s="477">
        <v>312954.70883999998</v>
      </c>
      <c r="K18" s="478">
        <v>2.3829915530619177E-2</v>
      </c>
      <c r="L18" s="477">
        <v>199.95560999999998</v>
      </c>
      <c r="M18" s="478">
        <v>1.514681009965552E-4</v>
      </c>
      <c r="N18" s="477">
        <v>313154.66444999998</v>
      </c>
      <c r="O18" s="478">
        <v>1.8627132789767787E-2</v>
      </c>
    </row>
    <row r="19" spans="1:15" ht="18" customHeight="1">
      <c r="A19" s="379" t="s">
        <v>499</v>
      </c>
      <c r="B19" s="477">
        <v>27905.338230000001</v>
      </c>
      <c r="C19" s="478">
        <v>1.8862416211809608E-2</v>
      </c>
      <c r="D19" s="477">
        <v>23232.715359999998</v>
      </c>
      <c r="E19" s="478">
        <v>2.7252005741639693E-2</v>
      </c>
      <c r="F19" s="477">
        <v>0</v>
      </c>
      <c r="G19" s="478">
        <v>0</v>
      </c>
      <c r="H19" s="477">
        <v>5155.5713699999997</v>
      </c>
      <c r="I19" s="478">
        <v>0.98246890031602996</v>
      </c>
      <c r="J19" s="477">
        <v>1410906.2571099999</v>
      </c>
      <c r="K19" s="478">
        <v>0.10743336329137229</v>
      </c>
      <c r="L19" s="477">
        <v>130632.54026000001</v>
      </c>
      <c r="M19" s="478">
        <v>9.8955277131450567E-2</v>
      </c>
      <c r="N19" s="477">
        <v>1597832.4223299997</v>
      </c>
      <c r="O19" s="478">
        <v>9.5042610202887026E-2</v>
      </c>
    </row>
    <row r="20" spans="1:15" ht="18" customHeight="1">
      <c r="A20" s="386" t="s">
        <v>500</v>
      </c>
      <c r="B20" s="477">
        <v>895601.68650999991</v>
      </c>
      <c r="C20" s="478">
        <v>0.60537563213582479</v>
      </c>
      <c r="D20" s="477">
        <v>396303.68358000001</v>
      </c>
      <c r="E20" s="478">
        <v>0.46486474322970062</v>
      </c>
      <c r="F20" s="477">
        <v>20984.376410000001</v>
      </c>
      <c r="G20" s="478">
        <v>0.97128869356717029</v>
      </c>
      <c r="H20" s="477">
        <v>0</v>
      </c>
      <c r="I20" s="478">
        <v>0</v>
      </c>
      <c r="J20" s="477">
        <v>2965338.9584900001</v>
      </c>
      <c r="K20" s="478">
        <v>0.22579553815436673</v>
      </c>
      <c r="L20" s="477">
        <v>614259.20546999993</v>
      </c>
      <c r="M20" s="478">
        <v>0.46530665167230723</v>
      </c>
      <c r="N20" s="477">
        <v>4892487.910459999</v>
      </c>
      <c r="O20" s="478">
        <v>0.29101601325508197</v>
      </c>
    </row>
    <row r="21" spans="1:15" ht="18" customHeight="1">
      <c r="A21" s="386" t="s">
        <v>501</v>
      </c>
      <c r="B21" s="477">
        <v>841924.51880999992</v>
      </c>
      <c r="C21" s="478">
        <v>0.56909292988425264</v>
      </c>
      <c r="D21" s="477">
        <v>154422.72907</v>
      </c>
      <c r="E21" s="478">
        <v>0.18113806475246685</v>
      </c>
      <c r="F21" s="477">
        <v>0</v>
      </c>
      <c r="G21" s="478">
        <v>0</v>
      </c>
      <c r="H21" s="477">
        <v>0</v>
      </c>
      <c r="I21" s="478">
        <v>0</v>
      </c>
      <c r="J21" s="477">
        <v>8795.0805600000003</v>
      </c>
      <c r="K21" s="478">
        <v>6.6970082542181192E-4</v>
      </c>
      <c r="L21" s="477">
        <v>43854.006529999999</v>
      </c>
      <c r="M21" s="478">
        <v>3.3219788583024164E-2</v>
      </c>
      <c r="N21" s="477">
        <v>1048996.33497</v>
      </c>
      <c r="O21" s="478">
        <v>6.2396624561808986E-2</v>
      </c>
    </row>
    <row r="22" spans="1:15" ht="18" customHeight="1">
      <c r="A22" s="386" t="s">
        <v>502</v>
      </c>
      <c r="B22" s="477">
        <v>4180.9765099999995</v>
      </c>
      <c r="C22" s="478">
        <v>2.8261015313061533E-3</v>
      </c>
      <c r="D22" s="477">
        <v>109722.91431000001</v>
      </c>
      <c r="E22" s="478">
        <v>0.128705123117626</v>
      </c>
      <c r="F22" s="477">
        <v>0</v>
      </c>
      <c r="G22" s="478">
        <v>0</v>
      </c>
      <c r="H22" s="477">
        <v>0</v>
      </c>
      <c r="I22" s="478">
        <v>0</v>
      </c>
      <c r="J22" s="477">
        <v>2874300.5237099999</v>
      </c>
      <c r="K22" s="478">
        <v>0.21886342258119498</v>
      </c>
      <c r="L22" s="477">
        <v>104158.36684999999</v>
      </c>
      <c r="M22" s="478">
        <v>7.8900862194724364E-2</v>
      </c>
      <c r="N22" s="477">
        <v>3092362.7813799996</v>
      </c>
      <c r="O22" s="478">
        <v>0.18394058496324248</v>
      </c>
    </row>
    <row r="23" spans="1:15" ht="18" customHeight="1">
      <c r="A23" s="386" t="s">
        <v>494</v>
      </c>
      <c r="B23" s="477">
        <v>0</v>
      </c>
      <c r="C23" s="478">
        <v>0</v>
      </c>
      <c r="D23" s="477">
        <v>0</v>
      </c>
      <c r="E23" s="478">
        <v>0</v>
      </c>
      <c r="F23" s="477">
        <v>0</v>
      </c>
      <c r="G23" s="478">
        <v>0</v>
      </c>
      <c r="H23" s="477">
        <v>0</v>
      </c>
      <c r="I23" s="478">
        <v>0</v>
      </c>
      <c r="J23" s="477">
        <v>0</v>
      </c>
      <c r="K23" s="478">
        <v>0</v>
      </c>
      <c r="L23" s="477">
        <v>0</v>
      </c>
      <c r="M23" s="478">
        <v>0</v>
      </c>
      <c r="N23" s="477">
        <v>0</v>
      </c>
      <c r="O23" s="478">
        <v>0</v>
      </c>
    </row>
    <row r="24" spans="1:15" ht="19.5">
      <c r="A24" s="386" t="s">
        <v>503</v>
      </c>
      <c r="B24" s="477">
        <v>221.51962</v>
      </c>
      <c r="C24" s="478">
        <v>1.4973462199536664E-4</v>
      </c>
      <c r="D24" s="477">
        <v>0</v>
      </c>
      <c r="E24" s="478">
        <v>0</v>
      </c>
      <c r="F24" s="477">
        <v>0</v>
      </c>
      <c r="G24" s="478">
        <v>0</v>
      </c>
      <c r="H24" s="477">
        <v>0</v>
      </c>
      <c r="I24" s="478">
        <v>0</v>
      </c>
      <c r="J24" s="477">
        <v>4345.3220499999998</v>
      </c>
      <c r="K24" s="478">
        <v>3.3087425905381355E-4</v>
      </c>
      <c r="L24" s="477">
        <v>139152.66162999999</v>
      </c>
      <c r="M24" s="478">
        <v>0.10540934263215877</v>
      </c>
      <c r="N24" s="477">
        <v>143719.50329999998</v>
      </c>
      <c r="O24" s="478">
        <v>8.548754262212202E-3</v>
      </c>
    </row>
    <row r="25" spans="1:15" ht="19.5">
      <c r="A25" s="387" t="s">
        <v>496</v>
      </c>
      <c r="B25" s="477">
        <v>0</v>
      </c>
      <c r="C25" s="478">
        <v>0</v>
      </c>
      <c r="D25" s="477">
        <v>0</v>
      </c>
      <c r="E25" s="478">
        <v>0</v>
      </c>
      <c r="F25" s="477">
        <v>0</v>
      </c>
      <c r="G25" s="478">
        <v>0</v>
      </c>
      <c r="H25" s="477">
        <v>0</v>
      </c>
      <c r="I25" s="478">
        <v>0</v>
      </c>
      <c r="J25" s="477">
        <v>0</v>
      </c>
      <c r="K25" s="478">
        <v>0</v>
      </c>
      <c r="L25" s="477">
        <v>0</v>
      </c>
      <c r="M25" s="478">
        <v>0</v>
      </c>
      <c r="N25" s="477">
        <v>0</v>
      </c>
      <c r="O25" s="478">
        <v>0</v>
      </c>
    </row>
    <row r="26" spans="1:15" ht="19.5">
      <c r="A26" s="387" t="s">
        <v>504</v>
      </c>
      <c r="B26" s="477">
        <v>49274.671569999999</v>
      </c>
      <c r="C26" s="478">
        <v>3.3306866098270611E-2</v>
      </c>
      <c r="D26" s="477">
        <v>132158.04019999999</v>
      </c>
      <c r="E26" s="478">
        <v>0.15502155535960777</v>
      </c>
      <c r="F26" s="477">
        <v>20984.376410000001</v>
      </c>
      <c r="G26" s="478">
        <v>0.97128869356717029</v>
      </c>
      <c r="H26" s="477">
        <v>0</v>
      </c>
      <c r="I26" s="478">
        <v>0</v>
      </c>
      <c r="J26" s="477">
        <v>60283.135799999996</v>
      </c>
      <c r="K26" s="478">
        <v>4.5902553738831446E-3</v>
      </c>
      <c r="L26" s="477">
        <v>327094.17045999999</v>
      </c>
      <c r="M26" s="478">
        <v>0.24777665826239997</v>
      </c>
      <c r="N26" s="477">
        <v>589794.39443999995</v>
      </c>
      <c r="O26" s="478">
        <v>3.5082276431008343E-2</v>
      </c>
    </row>
    <row r="27" spans="1:15" ht="18" customHeight="1">
      <c r="A27" s="388" t="s">
        <v>498</v>
      </c>
      <c r="B27" s="477">
        <v>0</v>
      </c>
      <c r="C27" s="478">
        <v>0</v>
      </c>
      <c r="D27" s="477">
        <v>0</v>
      </c>
      <c r="E27" s="478">
        <v>0</v>
      </c>
      <c r="F27" s="477">
        <v>0</v>
      </c>
      <c r="G27" s="478">
        <v>0</v>
      </c>
      <c r="H27" s="477">
        <v>0</v>
      </c>
      <c r="I27" s="478">
        <v>0</v>
      </c>
      <c r="J27" s="477">
        <v>17614.896370000002</v>
      </c>
      <c r="K27" s="478">
        <v>1.3412851148129426E-3</v>
      </c>
      <c r="L27" s="477">
        <v>0</v>
      </c>
      <c r="M27" s="478">
        <v>0</v>
      </c>
      <c r="N27" s="477">
        <v>17614.896370000002</v>
      </c>
      <c r="O27" s="478">
        <v>1.0477730368099859E-3</v>
      </c>
    </row>
    <row r="28" spans="1:15" ht="18" customHeight="1">
      <c r="A28" s="386" t="s">
        <v>499</v>
      </c>
      <c r="B28" s="477">
        <v>0</v>
      </c>
      <c r="C28" s="478">
        <v>0</v>
      </c>
      <c r="D28" s="477">
        <v>0</v>
      </c>
      <c r="E28" s="478">
        <v>0</v>
      </c>
      <c r="F28" s="477">
        <v>0</v>
      </c>
      <c r="G28" s="478">
        <v>0</v>
      </c>
      <c r="H28" s="477">
        <v>0</v>
      </c>
      <c r="I28" s="478">
        <v>0</v>
      </c>
      <c r="J28" s="477">
        <v>0</v>
      </c>
      <c r="K28" s="478">
        <v>0</v>
      </c>
      <c r="L28" s="477">
        <v>0</v>
      </c>
      <c r="M28" s="478">
        <v>0</v>
      </c>
      <c r="N28" s="477">
        <v>0</v>
      </c>
      <c r="O28" s="478">
        <v>0</v>
      </c>
    </row>
    <row r="29" spans="1:15" ht="18" customHeight="1">
      <c r="A29" s="386" t="s">
        <v>505</v>
      </c>
      <c r="B29" s="479">
        <v>22.929400000000001</v>
      </c>
      <c r="C29" s="480">
        <v>1.5498965922659853E-5</v>
      </c>
      <c r="D29" s="479">
        <v>1648.7717399999999</v>
      </c>
      <c r="E29" s="480">
        <v>1.934011424359536E-3</v>
      </c>
      <c r="F29" s="479">
        <v>0</v>
      </c>
      <c r="G29" s="480">
        <v>0</v>
      </c>
      <c r="H29" s="479">
        <v>0</v>
      </c>
      <c r="I29" s="480">
        <v>0</v>
      </c>
      <c r="J29" s="479">
        <v>2698.3806199999999</v>
      </c>
      <c r="K29" s="480">
        <v>2.0546801319079908E-4</v>
      </c>
      <c r="L29" s="479">
        <v>14611.25123</v>
      </c>
      <c r="M29" s="480">
        <v>1.1068148960620219E-2</v>
      </c>
      <c r="N29" s="479">
        <v>18981.332989999999</v>
      </c>
      <c r="O29" s="480">
        <v>1.1290517123623515E-3</v>
      </c>
    </row>
    <row r="30" spans="1:15" ht="18" customHeight="1">
      <c r="A30" s="379" t="s">
        <v>506</v>
      </c>
      <c r="B30" s="475">
        <v>1489340.8194600001</v>
      </c>
      <c r="C30" s="476">
        <v>1.0067094039982225</v>
      </c>
      <c r="D30" s="475">
        <v>866747.09880000004</v>
      </c>
      <c r="E30" s="476">
        <v>1.0166954894009061</v>
      </c>
      <c r="F30" s="475">
        <v>21642.5815</v>
      </c>
      <c r="G30" s="476">
        <v>1.0017545577641498</v>
      </c>
      <c r="H30" s="475">
        <v>5254.8159599999999</v>
      </c>
      <c r="I30" s="476">
        <v>1.0013813963716545</v>
      </c>
      <c r="J30" s="475">
        <v>13658316.701359998</v>
      </c>
      <c r="K30" s="476">
        <v>1.0400116185829809</v>
      </c>
      <c r="L30" s="475">
        <v>1391562.91383</v>
      </c>
      <c r="M30" s="476">
        <v>1.0541209220139565</v>
      </c>
      <c r="N30" s="475">
        <v>17432864.930909999</v>
      </c>
      <c r="O30" s="476">
        <v>1.0369454037814401</v>
      </c>
    </row>
    <row r="31" spans="1:15" ht="18" customHeight="1">
      <c r="A31" s="386" t="s">
        <v>507</v>
      </c>
      <c r="B31" s="479">
        <v>9925.991759999999</v>
      </c>
      <c r="C31" s="480">
        <v>6.709403998222477E-3</v>
      </c>
      <c r="D31" s="479">
        <v>14233.1378</v>
      </c>
      <c r="E31" s="480">
        <v>1.6695489400906129E-2</v>
      </c>
      <c r="F31" s="479">
        <v>37.906649999999999</v>
      </c>
      <c r="G31" s="480">
        <v>1.7545577641498271E-3</v>
      </c>
      <c r="H31" s="479">
        <v>7.2489699999999999</v>
      </c>
      <c r="I31" s="480">
        <v>1.381396371654514E-3</v>
      </c>
      <c r="J31" s="479">
        <v>525466.58958000003</v>
      </c>
      <c r="K31" s="480">
        <v>4.0011618582980947E-2</v>
      </c>
      <c r="L31" s="479">
        <v>71445.947390000001</v>
      </c>
      <c r="M31" s="480">
        <v>5.4120922013956456E-2</v>
      </c>
      <c r="N31" s="479">
        <v>621116.82215000002</v>
      </c>
      <c r="O31" s="480">
        <v>3.6945403781440095E-2</v>
      </c>
    </row>
    <row r="32" spans="1:15" ht="26.25" customHeight="1">
      <c r="A32" s="623" t="s">
        <v>508</v>
      </c>
      <c r="B32" s="624">
        <v>1479414.8277000003</v>
      </c>
      <c r="C32" s="625">
        <v>1</v>
      </c>
      <c r="D32" s="624">
        <v>852513.96100000001</v>
      </c>
      <c r="E32" s="625">
        <v>1</v>
      </c>
      <c r="F32" s="624">
        <v>21604.674849999999</v>
      </c>
      <c r="G32" s="625">
        <v>1</v>
      </c>
      <c r="H32" s="624">
        <v>5247.5669900000003</v>
      </c>
      <c r="I32" s="625">
        <v>1</v>
      </c>
      <c r="J32" s="624">
        <v>13132850.111779999</v>
      </c>
      <c r="K32" s="625">
        <v>1</v>
      </c>
      <c r="L32" s="624">
        <v>1320116.9664399999</v>
      </c>
      <c r="M32" s="625">
        <v>1</v>
      </c>
      <c r="N32" s="624">
        <v>16811748.108759999</v>
      </c>
      <c r="O32" s="625">
        <v>1</v>
      </c>
    </row>
    <row r="33" spans="1:15" ht="19.5">
      <c r="A33" s="388" t="s">
        <v>509</v>
      </c>
      <c r="B33" s="477">
        <v>280.63049000000001</v>
      </c>
      <c r="C33" s="478">
        <v>1.896901969248797E-4</v>
      </c>
      <c r="D33" s="477">
        <v>398.31596000000002</v>
      </c>
      <c r="E33" s="478">
        <v>4.6722514612285631E-4</v>
      </c>
      <c r="F33" s="477">
        <v>0</v>
      </c>
      <c r="G33" s="478">
        <v>0</v>
      </c>
      <c r="H33" s="477">
        <v>0</v>
      </c>
      <c r="I33" s="478">
        <v>0</v>
      </c>
      <c r="J33" s="477">
        <v>1946.0824700000001</v>
      </c>
      <c r="K33" s="478">
        <v>1.4818432049676627E-4</v>
      </c>
      <c r="L33" s="477">
        <v>874.67633000000001</v>
      </c>
      <c r="M33" s="478">
        <v>6.6257487195151097E-4</v>
      </c>
      <c r="N33" s="477">
        <v>3499.70525</v>
      </c>
      <c r="O33" s="478">
        <v>2.0817021688401512E-4</v>
      </c>
    </row>
    <row r="34" spans="1:15" ht="28.5">
      <c r="A34" s="388" t="s">
        <v>510</v>
      </c>
      <c r="B34" s="477">
        <v>231.25539000000001</v>
      </c>
      <c r="C34" s="478">
        <v>1.5631544693892619E-4</v>
      </c>
      <c r="D34" s="477">
        <v>0</v>
      </c>
      <c r="E34" s="478">
        <v>0</v>
      </c>
      <c r="F34" s="477">
        <v>0</v>
      </c>
      <c r="G34" s="478">
        <v>0</v>
      </c>
      <c r="H34" s="477">
        <v>0</v>
      </c>
      <c r="I34" s="478">
        <v>0</v>
      </c>
      <c r="J34" s="477">
        <v>504222.38686999999</v>
      </c>
      <c r="K34" s="478">
        <v>3.8393980177822855E-2</v>
      </c>
      <c r="L34" s="477">
        <v>67626.88192</v>
      </c>
      <c r="M34" s="478">
        <v>5.1227946946528151E-2</v>
      </c>
      <c r="N34" s="477">
        <v>572080.52417999995</v>
      </c>
      <c r="O34" s="478">
        <v>3.4028616208085422E-2</v>
      </c>
    </row>
    <row r="35" spans="1:15" ht="12.75" customHeight="1">
      <c r="A35" s="22" t="s">
        <v>456</v>
      </c>
    </row>
    <row r="36" spans="1:15" ht="12.75" customHeight="1">
      <c r="A36" s="40" t="s">
        <v>511</v>
      </c>
    </row>
    <row r="37" spans="1:15" ht="12.75" customHeight="1"/>
    <row r="38" spans="1:15" ht="12.75" customHeight="1"/>
    <row r="39" spans="1:15" ht="12.75" customHeight="1"/>
    <row r="40" spans="1:15" ht="12.75" customHeight="1"/>
    <row r="41" spans="1:15" ht="12.75" customHeight="1">
      <c r="A41" s="145" t="s">
        <v>811</v>
      </c>
      <c r="H41" s="141" t="str">
        <f>Naslovnica!A20</f>
        <v>Srpanj 2020.</v>
      </c>
    </row>
    <row r="42" spans="1:15">
      <c r="A42" s="578" t="s">
        <v>812</v>
      </c>
      <c r="H42" s="572" t="str">
        <f>Naslovnica!A24</f>
        <v>July 2020</v>
      </c>
    </row>
    <row r="43" spans="1:15" ht="12.75" customHeight="1"/>
    <row r="44" spans="1:15">
      <c r="H44" s="14" t="s">
        <v>512</v>
      </c>
    </row>
    <row r="45" spans="1:15" ht="22.5">
      <c r="A45" s="1128" t="s">
        <v>513</v>
      </c>
      <c r="B45" s="626" t="s">
        <v>480</v>
      </c>
      <c r="C45" s="626" t="s">
        <v>481</v>
      </c>
      <c r="D45" s="626" t="s">
        <v>482</v>
      </c>
      <c r="E45" s="626" t="s">
        <v>483</v>
      </c>
      <c r="F45" s="626" t="s">
        <v>484</v>
      </c>
      <c r="G45" s="626" t="s">
        <v>515</v>
      </c>
      <c r="H45" s="626" t="s">
        <v>486</v>
      </c>
    </row>
    <row r="46" spans="1:15" ht="22.5">
      <c r="A46" s="1128"/>
      <c r="B46" s="627" t="s">
        <v>514</v>
      </c>
      <c r="C46" s="627" t="s">
        <v>514</v>
      </c>
      <c r="D46" s="627" t="s">
        <v>514</v>
      </c>
      <c r="E46" s="627" t="s">
        <v>514</v>
      </c>
      <c r="F46" s="627" t="s">
        <v>514</v>
      </c>
      <c r="G46" s="627" t="s">
        <v>514</v>
      </c>
      <c r="H46" s="627" t="s">
        <v>514</v>
      </c>
    </row>
    <row r="47" spans="1:15" ht="22.5">
      <c r="A47" s="80" t="s">
        <v>516</v>
      </c>
      <c r="B47" s="481">
        <v>40806.222429999987</v>
      </c>
      <c r="C47" s="481">
        <v>17856.959640000001</v>
      </c>
      <c r="D47" s="481">
        <v>1135.5203199999999</v>
      </c>
      <c r="E47" s="481">
        <v>5302.6874299999999</v>
      </c>
      <c r="F47" s="481">
        <v>482766.53366000013</v>
      </c>
      <c r="G47" s="481">
        <v>19533.883209999985</v>
      </c>
      <c r="H47" s="481">
        <v>567401.80669000011</v>
      </c>
    </row>
    <row r="48" spans="1:15" ht="22.5">
      <c r="A48" s="482" t="s">
        <v>517</v>
      </c>
      <c r="B48" s="481">
        <v>35733.929660000002</v>
      </c>
      <c r="C48" s="481">
        <v>11542.811929999998</v>
      </c>
      <c r="D48" s="481">
        <v>3345.4636</v>
      </c>
      <c r="E48" s="481">
        <v>5302.5460400000002</v>
      </c>
      <c r="F48" s="481">
        <v>287887.90390999999</v>
      </c>
      <c r="G48" s="481">
        <v>8704.5058500000014</v>
      </c>
      <c r="H48" s="481">
        <v>352517.16099</v>
      </c>
    </row>
    <row r="49" spans="1:15" ht="33">
      <c r="A49" s="623" t="s">
        <v>518</v>
      </c>
      <c r="B49" s="628">
        <v>5072.2927699999855</v>
      </c>
      <c r="C49" s="628">
        <v>6314.1477100000029</v>
      </c>
      <c r="D49" s="628">
        <v>-2209.9432800000004</v>
      </c>
      <c r="E49" s="628">
        <v>0.14138999999977386</v>
      </c>
      <c r="F49" s="628">
        <v>194878.62975000014</v>
      </c>
      <c r="G49" s="628">
        <v>10829.377359999984</v>
      </c>
      <c r="H49" s="628">
        <v>214884.64570000011</v>
      </c>
    </row>
    <row r="50" spans="1:15" ht="12.75" customHeight="1">
      <c r="A50" s="22" t="s">
        <v>456</v>
      </c>
    </row>
    <row r="51" spans="1:15" ht="12.75" customHeight="1">
      <c r="A51" s="40" t="s">
        <v>511</v>
      </c>
    </row>
    <row r="52" spans="1:15" ht="12.75" customHeight="1"/>
    <row r="53" spans="1:15" ht="12.75" customHeight="1">
      <c r="A53" s="660" t="s">
        <v>93</v>
      </c>
    </row>
    <row r="54" spans="1:15" ht="12.75" customHeight="1"/>
    <row r="55" spans="1:15" ht="12.75" customHeight="1"/>
    <row r="56" spans="1:15" ht="12.75" customHeight="1">
      <c r="O56" s="35" t="s">
        <v>1442</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H5:I5"/>
    <mergeCell ref="J5:K5"/>
  </mergeCells>
  <hyperlinks>
    <hyperlink ref="A53" location="'2 Sadržaj'!A1" display="Sadržaj / Contents"/>
  </hyperlinks>
  <pageMargins left="0.7" right="0.7" top="0.75" bottom="0.75" header="0.3" footer="0.3"/>
  <pageSetup paperSize="9" scale="5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U98"/>
  <sheetViews>
    <sheetView showGridLines="0" zoomScaleNormal="100" workbookViewId="0"/>
  </sheetViews>
  <sheetFormatPr defaultRowHeight="15"/>
  <cols>
    <col min="1" max="1" width="25.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 min="10" max="10" width="9.140625" customWidth="1"/>
  </cols>
  <sheetData>
    <row r="1" spans="1:21" ht="12.75" customHeight="1">
      <c r="A1" s="143" t="s">
        <v>813</v>
      </c>
      <c r="F1" s="284" t="s">
        <v>269</v>
      </c>
      <c r="G1" s="162" t="s">
        <v>1461</v>
      </c>
    </row>
    <row r="2" spans="1:21">
      <c r="A2" s="574" t="s">
        <v>814</v>
      </c>
      <c r="F2" s="575" t="s">
        <v>270</v>
      </c>
      <c r="G2" s="576" t="s">
        <v>1462</v>
      </c>
    </row>
    <row r="3" spans="1:21" ht="12.75" customHeight="1"/>
    <row r="4" spans="1:21" ht="12.75" customHeight="1">
      <c r="C4" s="192"/>
      <c r="G4" s="161" t="s">
        <v>449</v>
      </c>
    </row>
    <row r="5" spans="1:21" ht="22.5" customHeight="1">
      <c r="A5" s="610" t="s">
        <v>462</v>
      </c>
      <c r="B5" s="610" t="s">
        <v>463</v>
      </c>
      <c r="C5" s="610" t="s">
        <v>452</v>
      </c>
      <c r="D5" s="610" t="s">
        <v>464</v>
      </c>
      <c r="E5" s="610"/>
      <c r="F5" s="610" t="s">
        <v>465</v>
      </c>
      <c r="G5" s="610" t="s">
        <v>466</v>
      </c>
      <c r="I5" s="273"/>
      <c r="J5" s="273"/>
    </row>
    <row r="6" spans="1:21" ht="12.75" customHeight="1">
      <c r="A6" s="114" t="s">
        <v>84</v>
      </c>
      <c r="B6" s="195">
        <v>47572962490</v>
      </c>
      <c r="C6" s="290" t="s">
        <v>174</v>
      </c>
      <c r="D6" s="114" t="s">
        <v>83</v>
      </c>
      <c r="E6" s="114"/>
      <c r="F6" s="116">
        <v>7018972.3799999999</v>
      </c>
      <c r="G6" s="117">
        <v>86.629501283637282</v>
      </c>
      <c r="H6" s="299"/>
      <c r="I6" s="273"/>
      <c r="J6" s="273"/>
      <c r="N6" s="273"/>
      <c r="Q6" s="273"/>
      <c r="R6" s="273"/>
      <c r="S6" s="273"/>
    </row>
    <row r="7" spans="1:21" ht="12.75" customHeight="1">
      <c r="A7" s="114" t="s">
        <v>1465</v>
      </c>
      <c r="B7" s="195">
        <v>93273216321</v>
      </c>
      <c r="C7" s="290" t="s">
        <v>176</v>
      </c>
      <c r="D7" s="114" t="s">
        <v>120</v>
      </c>
      <c r="E7" s="114"/>
      <c r="F7" s="116">
        <v>1565941291.6300001</v>
      </c>
      <c r="G7" s="117">
        <v>858.56723236797677</v>
      </c>
      <c r="H7" s="299"/>
      <c r="I7" s="273"/>
      <c r="J7" s="273"/>
      <c r="O7" s="280"/>
      <c r="P7" s="279"/>
      <c r="Q7" s="922"/>
      <c r="R7" s="280"/>
      <c r="S7" s="280"/>
      <c r="T7" s="926"/>
      <c r="U7" s="925"/>
    </row>
    <row r="8" spans="1:21" ht="12.75" customHeight="1">
      <c r="A8" s="114" t="s">
        <v>1546</v>
      </c>
      <c r="B8" s="195">
        <v>97433886648</v>
      </c>
      <c r="C8" s="290" t="s">
        <v>177</v>
      </c>
      <c r="D8" s="114" t="s">
        <v>120</v>
      </c>
      <c r="E8" s="114"/>
      <c r="F8" s="116">
        <v>34979638.259999998</v>
      </c>
      <c r="G8" s="117">
        <v>760.42691869565215</v>
      </c>
      <c r="H8" s="299"/>
      <c r="I8" s="273"/>
      <c r="J8" s="273"/>
      <c r="N8" s="273"/>
    </row>
    <row r="9" spans="1:21" ht="12.75" customHeight="1">
      <c r="A9" s="114" t="s">
        <v>1466</v>
      </c>
      <c r="B9" s="195">
        <v>45897406091</v>
      </c>
      <c r="C9" s="290" t="s">
        <v>179</v>
      </c>
      <c r="D9" s="114" t="s">
        <v>1201</v>
      </c>
      <c r="E9" s="114"/>
      <c r="F9" s="116">
        <v>2187507.16</v>
      </c>
      <c r="G9" s="117">
        <v>27.156542624638814</v>
      </c>
      <c r="H9" s="296"/>
      <c r="I9" s="273"/>
      <c r="J9" s="273"/>
    </row>
    <row r="10" spans="1:21" ht="12.75" customHeight="1">
      <c r="A10" s="114" t="s">
        <v>1467</v>
      </c>
      <c r="B10" s="195">
        <v>48815690681</v>
      </c>
      <c r="C10" s="290" t="s">
        <v>180</v>
      </c>
      <c r="D10" s="114" t="s">
        <v>1468</v>
      </c>
      <c r="E10" s="114"/>
      <c r="F10" s="116">
        <v>213207.41</v>
      </c>
      <c r="G10" s="117">
        <v>515.16409653337064</v>
      </c>
      <c r="H10" s="299"/>
      <c r="I10" s="273"/>
      <c r="J10" s="273"/>
    </row>
    <row r="11" spans="1:21" ht="12.75" customHeight="1">
      <c r="A11" s="114" t="s">
        <v>935</v>
      </c>
      <c r="B11" s="195" t="s">
        <v>939</v>
      </c>
      <c r="C11" s="290" t="s">
        <v>940</v>
      </c>
      <c r="D11" s="137" t="s">
        <v>936</v>
      </c>
      <c r="E11" s="137"/>
      <c r="F11" s="118">
        <v>71923279.359999999</v>
      </c>
      <c r="G11" s="117">
        <v>103.67718504667675</v>
      </c>
      <c r="H11" s="299"/>
      <c r="I11" s="273"/>
      <c r="J11" s="273"/>
    </row>
    <row r="12" spans="1:21" ht="12.75" customHeight="1">
      <c r="A12" s="114" t="s">
        <v>156</v>
      </c>
      <c r="B12" s="195">
        <v>57255663752</v>
      </c>
      <c r="C12" s="290" t="s">
        <v>175</v>
      </c>
      <c r="D12" s="137" t="s">
        <v>208</v>
      </c>
      <c r="E12" s="137"/>
      <c r="F12" s="118">
        <v>7868008.5099999998</v>
      </c>
      <c r="G12" s="117">
        <v>133.57275884926676</v>
      </c>
      <c r="H12" s="299"/>
      <c r="I12" s="273"/>
      <c r="J12" s="273"/>
    </row>
    <row r="13" spans="1:21" s="273" customFormat="1" ht="12.75" customHeight="1">
      <c r="A13" s="114" t="s">
        <v>209</v>
      </c>
      <c r="B13" s="195">
        <v>13264226136</v>
      </c>
      <c r="C13" s="290" t="s">
        <v>178</v>
      </c>
      <c r="D13" s="137" t="s">
        <v>129</v>
      </c>
      <c r="E13" s="137"/>
      <c r="F13" s="118">
        <v>21195511.890000001</v>
      </c>
      <c r="G13" s="117">
        <v>0.97557714297854103</v>
      </c>
      <c r="H13" s="299"/>
    </row>
    <row r="14" spans="1:21" ht="12.75" customHeight="1">
      <c r="A14" s="114" t="s">
        <v>241</v>
      </c>
      <c r="B14" s="195" t="s">
        <v>244</v>
      </c>
      <c r="C14" s="291" t="s">
        <v>245</v>
      </c>
      <c r="D14" s="114" t="s">
        <v>129</v>
      </c>
      <c r="E14" s="114"/>
      <c r="F14" s="116">
        <v>105655006.53</v>
      </c>
      <c r="G14" s="117">
        <v>8.0115656798526942</v>
      </c>
      <c r="I14" s="273"/>
      <c r="J14" s="273"/>
    </row>
    <row r="15" spans="1:21" ht="12.75" customHeight="1">
      <c r="A15" s="114" t="s">
        <v>958</v>
      </c>
      <c r="B15" s="195">
        <v>75398635234</v>
      </c>
      <c r="C15" s="290" t="s">
        <v>941</v>
      </c>
      <c r="D15" s="114" t="s">
        <v>1267</v>
      </c>
      <c r="E15" s="114"/>
      <c r="F15" s="119">
        <v>45175330.469999999</v>
      </c>
      <c r="G15" s="120">
        <v>5841.1338636893233</v>
      </c>
      <c r="H15" s="299"/>
      <c r="I15" s="273"/>
      <c r="J15" s="273"/>
    </row>
    <row r="16" spans="1:21" ht="12.75" customHeight="1">
      <c r="A16" s="114" t="s">
        <v>167</v>
      </c>
      <c r="B16" s="195">
        <v>81393286204</v>
      </c>
      <c r="C16" s="290" t="s">
        <v>181</v>
      </c>
      <c r="D16" s="114" t="s">
        <v>86</v>
      </c>
      <c r="E16" s="114"/>
      <c r="F16" s="118">
        <v>6212606.7918999996</v>
      </c>
      <c r="G16" s="121">
        <v>56.411534359186881</v>
      </c>
      <c r="H16" s="299"/>
      <c r="I16" s="273"/>
      <c r="J16" s="273"/>
    </row>
    <row r="17" spans="1:17" ht="18.75" customHeight="1">
      <c r="A17" s="616" t="s">
        <v>467</v>
      </c>
      <c r="B17" s="630"/>
      <c r="C17" s="631"/>
      <c r="D17" s="617"/>
      <c r="E17" s="617"/>
      <c r="F17" s="619">
        <f>SUM(F6:F16)</f>
        <v>1868370360.3919003</v>
      </c>
      <c r="G17" s="632"/>
      <c r="I17" s="273"/>
      <c r="J17" s="273"/>
    </row>
    <row r="18" spans="1:17" ht="12.75" customHeight="1">
      <c r="A18" s="22" t="s">
        <v>447</v>
      </c>
      <c r="I18" s="273"/>
      <c r="J18" s="273"/>
    </row>
    <row r="19" spans="1:17" ht="12.75" customHeight="1">
      <c r="A19" s="46" t="s">
        <v>468</v>
      </c>
      <c r="I19" s="273"/>
      <c r="J19" s="273"/>
    </row>
    <row r="20" spans="1:17" ht="12.75" customHeight="1">
      <c r="A20" s="114"/>
    </row>
    <row r="21" spans="1:17" ht="12.75" customHeight="1">
      <c r="A21" s="143" t="s">
        <v>815</v>
      </c>
      <c r="G21" s="162" t="s">
        <v>1461</v>
      </c>
    </row>
    <row r="22" spans="1:17" ht="12.75" customHeight="1">
      <c r="A22" s="574" t="s">
        <v>816</v>
      </c>
      <c r="G22" s="576" t="s">
        <v>1462</v>
      </c>
    </row>
    <row r="23" spans="1:17" ht="12.75" customHeight="1">
      <c r="A23" s="54"/>
    </row>
    <row r="24" spans="1:17" ht="12.75" customHeight="1">
      <c r="A24" s="54"/>
      <c r="G24" s="186" t="s">
        <v>449</v>
      </c>
    </row>
    <row r="25" spans="1:17" ht="21.75">
      <c r="A25" s="610" t="s">
        <v>469</v>
      </c>
      <c r="B25" s="610" t="s">
        <v>463</v>
      </c>
      <c r="C25" s="610" t="s">
        <v>452</v>
      </c>
      <c r="D25" s="610" t="s">
        <v>464</v>
      </c>
      <c r="E25" s="610" t="s">
        <v>470</v>
      </c>
      <c r="F25" s="610" t="s">
        <v>465</v>
      </c>
      <c r="G25" s="610" t="s">
        <v>466</v>
      </c>
    </row>
    <row r="26" spans="1:17">
      <c r="A26" s="114" t="s">
        <v>248</v>
      </c>
      <c r="B26" s="195" t="s">
        <v>254</v>
      </c>
      <c r="C26" s="290" t="s">
        <v>255</v>
      </c>
      <c r="D26" s="114" t="s">
        <v>83</v>
      </c>
      <c r="E26" s="115"/>
      <c r="F26" s="118">
        <v>4002626.16</v>
      </c>
      <c r="G26" s="117">
        <v>65.499240420945966</v>
      </c>
      <c r="I26" s="205"/>
      <c r="J26" s="205"/>
      <c r="K26" s="280"/>
      <c r="L26" s="279"/>
      <c r="M26" s="922"/>
      <c r="N26" s="280"/>
      <c r="O26" s="923"/>
      <c r="P26" s="924"/>
      <c r="Q26" s="925"/>
    </row>
    <row r="27" spans="1:17">
      <c r="A27" s="114" t="s">
        <v>249</v>
      </c>
      <c r="B27" s="195" t="s">
        <v>256</v>
      </c>
      <c r="C27" s="290" t="s">
        <v>257</v>
      </c>
      <c r="D27" s="114" t="s">
        <v>252</v>
      </c>
      <c r="E27" s="115"/>
      <c r="F27" s="118">
        <v>357194764.78170002</v>
      </c>
      <c r="G27" s="117">
        <v>893.20388971304192</v>
      </c>
      <c r="I27" s="205"/>
      <c r="J27" s="205"/>
      <c r="K27" s="280"/>
      <c r="L27" s="279"/>
      <c r="M27" s="922"/>
      <c r="N27" s="280"/>
      <c r="O27" s="923"/>
      <c r="P27" s="924"/>
      <c r="Q27" s="925"/>
    </row>
    <row r="28" spans="1:17">
      <c r="A28" s="114" t="s">
        <v>250</v>
      </c>
      <c r="B28" s="195" t="s">
        <v>258</v>
      </c>
      <c r="C28" s="290" t="s">
        <v>259</v>
      </c>
      <c r="D28" s="114" t="s">
        <v>252</v>
      </c>
      <c r="E28" s="115"/>
      <c r="F28" s="118">
        <v>4941353.6025</v>
      </c>
      <c r="G28" s="117">
        <v>808.30258617216407</v>
      </c>
      <c r="I28" s="205"/>
      <c r="J28" s="205"/>
      <c r="K28" s="280"/>
      <c r="L28" s="279"/>
      <c r="M28" s="922"/>
      <c r="N28" s="280"/>
      <c r="O28" s="923"/>
      <c r="P28" s="924"/>
      <c r="Q28" s="925"/>
    </row>
    <row r="29" spans="1:17">
      <c r="A29" s="114" t="s">
        <v>251</v>
      </c>
      <c r="B29" s="195" t="s">
        <v>260</v>
      </c>
      <c r="C29" s="290" t="s">
        <v>261</v>
      </c>
      <c r="D29" s="114" t="s">
        <v>252</v>
      </c>
      <c r="E29" s="115"/>
      <c r="F29" s="118">
        <v>6516625.8627000004</v>
      </c>
      <c r="G29" s="117">
        <v>121.11483960327131</v>
      </c>
      <c r="I29" s="205"/>
      <c r="J29" s="205"/>
      <c r="K29" s="280"/>
      <c r="L29" s="279"/>
      <c r="M29" s="922"/>
      <c r="N29" s="280"/>
      <c r="O29" s="923"/>
      <c r="P29" s="924"/>
      <c r="Q29" s="925"/>
    </row>
    <row r="30" spans="1:17" s="273" customFormat="1">
      <c r="A30" s="114" t="s">
        <v>1544</v>
      </c>
      <c r="B30" s="195"/>
      <c r="C30" s="290"/>
      <c r="D30" s="114" t="s">
        <v>1545</v>
      </c>
      <c r="E30" s="115"/>
      <c r="F30" s="118">
        <v>7367129.6500000004</v>
      </c>
      <c r="G30" s="117">
        <v>753.01986622996435</v>
      </c>
      <c r="I30" s="205"/>
      <c r="J30" s="205"/>
      <c r="K30" s="280"/>
      <c r="L30" s="279"/>
      <c r="M30" s="922"/>
      <c r="N30" s="280"/>
      <c r="O30" s="923"/>
      <c r="P30" s="924"/>
      <c r="Q30" s="925"/>
    </row>
    <row r="31" spans="1:17" ht="12.75" customHeight="1">
      <c r="A31" s="114" t="s">
        <v>211</v>
      </c>
      <c r="B31" s="195" t="s">
        <v>212</v>
      </c>
      <c r="C31" s="290" t="s">
        <v>213</v>
      </c>
      <c r="D31" s="114" t="s">
        <v>208</v>
      </c>
      <c r="E31" s="115" t="s">
        <v>131</v>
      </c>
      <c r="F31" s="118">
        <v>13069762.0623</v>
      </c>
      <c r="G31" s="117">
        <v>131.80969999999999</v>
      </c>
      <c r="I31" s="205"/>
      <c r="J31" s="205"/>
      <c r="K31" s="280"/>
      <c r="L31" s="279"/>
      <c r="M31" s="922"/>
      <c r="N31" s="280"/>
      <c r="O31" s="923"/>
      <c r="P31" s="924"/>
      <c r="Q31" s="925"/>
    </row>
    <row r="32" spans="1:17" ht="12.75" customHeight="1">
      <c r="A32" s="114"/>
      <c r="B32" s="195"/>
      <c r="C32" s="290"/>
      <c r="D32" s="114"/>
      <c r="E32" s="115" t="s">
        <v>132</v>
      </c>
      <c r="F32" s="118">
        <v>19604356.837699998</v>
      </c>
      <c r="G32" s="117">
        <v>126.71680000000001</v>
      </c>
      <c r="I32" s="205"/>
      <c r="J32" s="205"/>
      <c r="K32" s="280"/>
      <c r="L32" s="279"/>
      <c r="M32" s="922"/>
      <c r="N32" s="280"/>
      <c r="O32" s="923"/>
      <c r="P32" s="924"/>
      <c r="Q32" s="925"/>
    </row>
    <row r="33" spans="1:17" ht="12.75" customHeight="1">
      <c r="A33" s="114" t="s">
        <v>937</v>
      </c>
      <c r="B33" s="195" t="s">
        <v>246</v>
      </c>
      <c r="C33" s="290" t="s">
        <v>247</v>
      </c>
      <c r="D33" s="137" t="s">
        <v>129</v>
      </c>
      <c r="E33" s="137"/>
      <c r="F33" s="118">
        <v>38176829.549999997</v>
      </c>
      <c r="G33" s="117">
        <v>7.7377061995661851</v>
      </c>
      <c r="I33" s="205"/>
      <c r="J33" s="205"/>
      <c r="K33" s="280"/>
      <c r="L33" s="279"/>
      <c r="M33" s="922"/>
      <c r="N33" s="286"/>
      <c r="O33" s="286"/>
      <c r="P33" s="924"/>
      <c r="Q33" s="925"/>
    </row>
    <row r="34" spans="1:17" ht="12.75" customHeight="1">
      <c r="A34" s="114" t="s">
        <v>210</v>
      </c>
      <c r="B34" s="195" t="s">
        <v>202</v>
      </c>
      <c r="C34" s="290" t="s">
        <v>182</v>
      </c>
      <c r="D34" s="114" t="s">
        <v>129</v>
      </c>
      <c r="E34" s="114"/>
      <c r="F34" s="118">
        <v>55844529.859999999</v>
      </c>
      <c r="G34" s="117">
        <v>1.3248776537301299</v>
      </c>
      <c r="I34" s="205"/>
      <c r="J34" s="205"/>
      <c r="K34" s="280"/>
      <c r="L34" s="279"/>
      <c r="M34" s="922"/>
      <c r="N34" s="280"/>
      <c r="O34" s="280"/>
      <c r="P34" s="924"/>
      <c r="Q34" s="925"/>
    </row>
    <row r="35" spans="1:17" ht="12.75" customHeight="1">
      <c r="A35" s="114" t="s">
        <v>214</v>
      </c>
      <c r="B35" s="195" t="s">
        <v>215</v>
      </c>
      <c r="C35" s="290" t="s">
        <v>216</v>
      </c>
      <c r="D35" s="114" t="s">
        <v>129</v>
      </c>
      <c r="E35" s="114"/>
      <c r="F35" s="118">
        <v>105386947.98</v>
      </c>
      <c r="G35" s="117">
        <v>8.1115047215462734</v>
      </c>
      <c r="I35" s="205"/>
      <c r="J35" s="205"/>
      <c r="K35" s="280"/>
      <c r="L35" s="279"/>
      <c r="M35" s="922"/>
      <c r="N35" s="280"/>
      <c r="O35" s="280"/>
      <c r="P35" s="924"/>
      <c r="Q35" s="925"/>
    </row>
    <row r="36" spans="1:17" ht="12.75" customHeight="1">
      <c r="A36" s="114" t="s">
        <v>1268</v>
      </c>
      <c r="B36" s="195" t="s">
        <v>1270</v>
      </c>
      <c r="C36" s="290" t="s">
        <v>1271</v>
      </c>
      <c r="D36" s="114" t="s">
        <v>1267</v>
      </c>
      <c r="E36" s="114"/>
      <c r="F36" s="118">
        <v>56933690.850000001</v>
      </c>
      <c r="G36" s="117">
        <v>112.21084340550097</v>
      </c>
      <c r="I36" s="205"/>
      <c r="J36" s="205"/>
      <c r="K36" s="280"/>
      <c r="L36" s="279"/>
      <c r="M36" s="922"/>
      <c r="N36" s="280"/>
      <c r="O36" s="280"/>
      <c r="P36" s="924"/>
      <c r="Q36" s="925"/>
    </row>
    <row r="37" spans="1:17" ht="12.75" customHeight="1">
      <c r="A37" s="114" t="s">
        <v>1266</v>
      </c>
      <c r="B37" s="195" t="s">
        <v>1272</v>
      </c>
      <c r="C37" s="290" t="s">
        <v>1273</v>
      </c>
      <c r="D37" s="114" t="s">
        <v>1267</v>
      </c>
      <c r="E37" s="114"/>
      <c r="F37" s="116">
        <v>379321.33</v>
      </c>
      <c r="G37" s="117">
        <v>94.830332499999997</v>
      </c>
      <c r="H37" s="297"/>
      <c r="I37" s="205"/>
      <c r="J37" s="205"/>
      <c r="K37" s="280"/>
      <c r="L37" s="279"/>
      <c r="M37" s="922"/>
      <c r="N37" s="280"/>
      <c r="O37" s="280"/>
      <c r="P37" s="926"/>
      <c r="Q37" s="925"/>
    </row>
    <row r="38" spans="1:17" ht="12.75" customHeight="1">
      <c r="A38" s="114" t="s">
        <v>1269</v>
      </c>
      <c r="B38" s="195" t="s">
        <v>1274</v>
      </c>
      <c r="C38" s="290" t="s">
        <v>1275</v>
      </c>
      <c r="D38" s="114" t="s">
        <v>1267</v>
      </c>
      <c r="E38" s="114"/>
      <c r="F38" s="116">
        <v>2379604.23</v>
      </c>
      <c r="G38" s="117">
        <v>82.985860766817211</v>
      </c>
      <c r="H38" s="297"/>
      <c r="I38" s="205"/>
      <c r="J38" s="205"/>
      <c r="K38" s="280"/>
      <c r="L38" s="279"/>
      <c r="M38" s="922"/>
      <c r="N38" s="280"/>
      <c r="O38" s="280"/>
      <c r="P38" s="926"/>
      <c r="Q38" s="925"/>
    </row>
    <row r="39" spans="1:17" ht="12.75" customHeight="1">
      <c r="A39" s="114" t="s">
        <v>253</v>
      </c>
      <c r="B39" s="195" t="s">
        <v>263</v>
      </c>
      <c r="C39" s="290" t="s">
        <v>262</v>
      </c>
      <c r="D39" s="114" t="s">
        <v>273</v>
      </c>
      <c r="E39" s="114"/>
      <c r="F39" s="116">
        <v>2902101.62</v>
      </c>
      <c r="G39" s="117">
        <v>765.75208496542496</v>
      </c>
      <c r="H39" s="296"/>
      <c r="I39" s="205"/>
      <c r="J39" s="205"/>
      <c r="K39" s="280"/>
      <c r="L39" s="279"/>
      <c r="M39" s="922"/>
      <c r="N39" s="286"/>
      <c r="O39" s="280"/>
      <c r="P39" s="926"/>
      <c r="Q39" s="925"/>
    </row>
    <row r="40" spans="1:17" s="273" customFormat="1" ht="12.75" customHeight="1">
      <c r="A40" s="114" t="s">
        <v>271</v>
      </c>
      <c r="B40" s="195">
        <v>34988643147</v>
      </c>
      <c r="C40" s="290" t="s">
        <v>183</v>
      </c>
      <c r="D40" s="137" t="s">
        <v>273</v>
      </c>
      <c r="E40" s="114"/>
      <c r="F40" s="116">
        <v>44589566.159999996</v>
      </c>
      <c r="G40" s="117">
        <v>1786.5610867038429</v>
      </c>
      <c r="H40" s="296"/>
      <c r="I40" s="205"/>
      <c r="J40" s="205"/>
      <c r="K40" s="280"/>
      <c r="L40" s="279"/>
      <c r="M40" s="922"/>
      <c r="N40" s="286"/>
      <c r="O40" s="280"/>
      <c r="P40" s="926"/>
      <c r="Q40" s="925"/>
    </row>
    <row r="41" spans="1:17" ht="18.75" customHeight="1">
      <c r="A41" s="616" t="s">
        <v>471</v>
      </c>
      <c r="B41" s="630"/>
      <c r="C41" s="631"/>
      <c r="D41" s="617"/>
      <c r="E41" s="617"/>
      <c r="F41" s="619">
        <f>SUM(F26:F40)</f>
        <v>719289210.53690016</v>
      </c>
      <c r="G41" s="632"/>
      <c r="H41" s="285"/>
      <c r="I41" s="205"/>
      <c r="J41" s="205"/>
      <c r="K41" s="205"/>
      <c r="L41" s="205"/>
      <c r="M41" s="205"/>
      <c r="N41" s="205"/>
      <c r="O41" s="205"/>
      <c r="P41" s="205"/>
      <c r="Q41" s="205"/>
    </row>
    <row r="42" spans="1:17" ht="12.75" customHeight="1">
      <c r="A42" s="22" t="s">
        <v>447</v>
      </c>
    </row>
    <row r="43" spans="1:17" ht="12.75" customHeight="1">
      <c r="A43" s="46" t="s">
        <v>472</v>
      </c>
    </row>
    <row r="44" spans="1:17" ht="12.75" customHeight="1">
      <c r="A44" s="286" t="s">
        <v>473</v>
      </c>
    </row>
    <row r="45" spans="1:17" ht="12.75" customHeight="1">
      <c r="A45" s="286" t="s">
        <v>1276</v>
      </c>
    </row>
    <row r="46" spans="1:17" s="273" customFormat="1" ht="12.75" customHeight="1">
      <c r="A46" s="286"/>
      <c r="C46" s="286"/>
    </row>
    <row r="47" spans="1:17" ht="12.75" customHeight="1">
      <c r="A47" s="143" t="s">
        <v>817</v>
      </c>
      <c r="G47" s="162" t="s">
        <v>1461</v>
      </c>
    </row>
    <row r="48" spans="1:17" ht="12.75" customHeight="1">
      <c r="A48" s="574" t="s">
        <v>929</v>
      </c>
      <c r="G48" s="576" t="s">
        <v>1462</v>
      </c>
    </row>
    <row r="49" spans="1:7" ht="12.75" customHeight="1">
      <c r="A49" s="69"/>
    </row>
    <row r="50" spans="1:7" ht="12.75" customHeight="1">
      <c r="A50" s="46"/>
      <c r="G50" s="200" t="s">
        <v>449</v>
      </c>
    </row>
    <row r="51" spans="1:7" ht="47.25" customHeight="1">
      <c r="A51" s="633" t="s">
        <v>474</v>
      </c>
      <c r="B51" s="610" t="s">
        <v>451</v>
      </c>
      <c r="C51" s="610" t="s">
        <v>452</v>
      </c>
      <c r="D51" s="633" t="s">
        <v>453</v>
      </c>
      <c r="E51" s="633"/>
      <c r="F51" s="633" t="s">
        <v>454</v>
      </c>
      <c r="G51" s="633" t="s">
        <v>455</v>
      </c>
    </row>
    <row r="52" spans="1:7">
      <c r="A52" s="122" t="s">
        <v>169</v>
      </c>
      <c r="B52" s="114">
        <v>8269700991</v>
      </c>
      <c r="C52" s="290" t="s">
        <v>192</v>
      </c>
      <c r="D52" s="122" t="s">
        <v>936</v>
      </c>
      <c r="E52" s="122"/>
      <c r="F52" s="123">
        <v>1156218225.74</v>
      </c>
      <c r="G52" s="117">
        <v>300.6677740403656</v>
      </c>
    </row>
    <row r="53" spans="1:7">
      <c r="A53" s="22" t="s">
        <v>365</v>
      </c>
      <c r="G53" s="228"/>
    </row>
    <row r="54" spans="1:7">
      <c r="A54" s="158" t="s">
        <v>475</v>
      </c>
    </row>
    <row r="55" spans="1:7" ht="12.75" customHeight="1">
      <c r="A55" s="164" t="s">
        <v>124</v>
      </c>
      <c r="B55" s="187"/>
      <c r="C55" s="187"/>
      <c r="D55" s="187"/>
      <c r="E55" s="227"/>
      <c r="F55" s="187"/>
      <c r="G55" s="187"/>
    </row>
    <row r="56" spans="1:7" ht="21.75" customHeight="1">
      <c r="A56" s="1132" t="s">
        <v>125</v>
      </c>
      <c r="B56" s="1132"/>
      <c r="C56" s="1132"/>
      <c r="D56" s="1132"/>
      <c r="E56" s="1132"/>
      <c r="F56" s="1132"/>
      <c r="G56" s="1132"/>
    </row>
    <row r="57" spans="1:7" ht="12.75" customHeight="1">
      <c r="A57" s="54"/>
    </row>
    <row r="58" spans="1:7" ht="12.75" customHeight="1">
      <c r="A58" s="149" t="s">
        <v>818</v>
      </c>
      <c r="F58" s="150"/>
      <c r="G58" s="162" t="s">
        <v>1249</v>
      </c>
    </row>
    <row r="59" spans="1:7" ht="12.75" customHeight="1">
      <c r="A59" s="577" t="s">
        <v>926</v>
      </c>
      <c r="F59" s="55"/>
      <c r="G59" s="576" t="s">
        <v>1250</v>
      </c>
    </row>
    <row r="60" spans="1:7" ht="12.75" customHeight="1"/>
    <row r="61" spans="1:7" ht="12.75" customHeight="1">
      <c r="G61" s="161" t="s">
        <v>457</v>
      </c>
    </row>
    <row r="62" spans="1:7" ht="35.25" customHeight="1">
      <c r="A62" s="633" t="s">
        <v>925</v>
      </c>
      <c r="B62" s="610" t="s">
        <v>463</v>
      </c>
      <c r="C62" s="610" t="s">
        <v>452</v>
      </c>
      <c r="D62" s="633" t="s">
        <v>453</v>
      </c>
      <c r="E62" s="633"/>
      <c r="F62" s="633" t="s">
        <v>454</v>
      </c>
      <c r="G62" s="610" t="s">
        <v>466</v>
      </c>
    </row>
    <row r="63" spans="1:7" ht="12.75" customHeight="1">
      <c r="A63" s="126" t="s">
        <v>946</v>
      </c>
      <c r="B63" s="195">
        <v>40266711905</v>
      </c>
      <c r="C63" s="292" t="s">
        <v>184</v>
      </c>
      <c r="D63" s="126" t="s">
        <v>208</v>
      </c>
      <c r="E63" s="126"/>
      <c r="F63" s="127">
        <v>2178817.5</v>
      </c>
      <c r="G63" s="128">
        <v>10.99232038763256</v>
      </c>
    </row>
    <row r="64" spans="1:7" ht="12.75" customHeight="1">
      <c r="A64" s="41" t="s">
        <v>476</v>
      </c>
    </row>
    <row r="65" spans="1:7" s="273" customFormat="1" ht="12.75" customHeight="1">
      <c r="A65" s="41" t="s">
        <v>477</v>
      </c>
    </row>
    <row r="66" spans="1:7" ht="12.75" customHeight="1">
      <c r="A66" s="46" t="s">
        <v>472</v>
      </c>
    </row>
    <row r="67" spans="1:7" ht="12.75" customHeight="1"/>
    <row r="68" spans="1:7" ht="12.75" customHeight="1">
      <c r="A68" s="149" t="s">
        <v>927</v>
      </c>
      <c r="F68" s="150"/>
      <c r="G68" s="162" t="s">
        <v>1249</v>
      </c>
    </row>
    <row r="69" spans="1:7" ht="12.75" customHeight="1">
      <c r="A69" s="577" t="s">
        <v>928</v>
      </c>
      <c r="F69" s="55"/>
      <c r="G69" s="576" t="s">
        <v>1250</v>
      </c>
    </row>
    <row r="70" spans="1:7" ht="12.75" customHeight="1">
      <c r="A70" s="163"/>
    </row>
    <row r="71" spans="1:7" ht="12.75" customHeight="1">
      <c r="G71" s="161" t="s">
        <v>457</v>
      </c>
    </row>
    <row r="72" spans="1:7" ht="32.25">
      <c r="A72" s="633" t="s">
        <v>478</v>
      </c>
      <c r="B72" s="610" t="s">
        <v>463</v>
      </c>
      <c r="C72" s="610" t="s">
        <v>452</v>
      </c>
      <c r="D72" s="633" t="s">
        <v>453</v>
      </c>
      <c r="E72" s="633"/>
      <c r="F72" s="633" t="s">
        <v>454</v>
      </c>
      <c r="G72" s="610" t="s">
        <v>466</v>
      </c>
    </row>
    <row r="73" spans="1:7" ht="12.75" customHeight="1">
      <c r="A73" s="126" t="s">
        <v>89</v>
      </c>
      <c r="B73" s="195">
        <v>50454412454</v>
      </c>
      <c r="C73" s="292" t="s">
        <v>185</v>
      </c>
      <c r="D73" s="129" t="s">
        <v>90</v>
      </c>
      <c r="E73" s="129"/>
      <c r="F73" s="880">
        <v>11252175.939999999</v>
      </c>
      <c r="G73" s="881">
        <v>0.66540033718407066</v>
      </c>
    </row>
    <row r="74" spans="1:7" ht="12.75" customHeight="1">
      <c r="A74" s="293" t="s">
        <v>1197</v>
      </c>
      <c r="B74" s="195">
        <v>79640747340</v>
      </c>
      <c r="C74" s="292" t="s">
        <v>186</v>
      </c>
      <c r="D74" s="126" t="s">
        <v>208</v>
      </c>
      <c r="E74" s="126"/>
      <c r="F74" s="880">
        <v>105261171.93000001</v>
      </c>
      <c r="G74" s="881">
        <v>46.890180017404155</v>
      </c>
    </row>
    <row r="75" spans="1:7" ht="12.75" customHeight="1">
      <c r="A75" s="126" t="s">
        <v>91</v>
      </c>
      <c r="B75" s="195">
        <v>61196386099</v>
      </c>
      <c r="C75" s="292" t="s">
        <v>188</v>
      </c>
      <c r="D75" s="126" t="s">
        <v>92</v>
      </c>
      <c r="E75" s="126"/>
      <c r="F75" s="880">
        <v>261877088.66999999</v>
      </c>
      <c r="G75" s="881">
        <v>3.6417799438969931</v>
      </c>
    </row>
    <row r="76" spans="1:7" ht="12.75" customHeight="1">
      <c r="A76" s="293" t="s">
        <v>1198</v>
      </c>
      <c r="B76" s="195">
        <v>37735093339</v>
      </c>
      <c r="C76" s="292" t="s">
        <v>187</v>
      </c>
      <c r="D76" s="126" t="s">
        <v>92</v>
      </c>
      <c r="E76" s="126"/>
      <c r="F76" s="880">
        <v>45263022.189999998</v>
      </c>
      <c r="G76" s="881">
        <v>3.2553860158047985</v>
      </c>
    </row>
    <row r="77" spans="1:7" ht="12.75" customHeight="1">
      <c r="A77" s="126" t="s">
        <v>272</v>
      </c>
      <c r="B77" s="195">
        <v>48379655657</v>
      </c>
      <c r="C77" s="292" t="s">
        <v>189</v>
      </c>
      <c r="D77" s="129" t="s">
        <v>88</v>
      </c>
      <c r="E77" s="129"/>
      <c r="F77" s="880">
        <v>259014225.33000001</v>
      </c>
      <c r="G77" s="881">
        <v>191.2056499461558</v>
      </c>
    </row>
    <row r="78" spans="1:7" ht="18.75" customHeight="1">
      <c r="A78" s="616" t="s">
        <v>471</v>
      </c>
      <c r="B78" s="630"/>
      <c r="C78" s="631"/>
      <c r="D78" s="630"/>
      <c r="E78" s="630"/>
      <c r="F78" s="634">
        <f>SUM(F73:F77)</f>
        <v>682667684.05999994</v>
      </c>
      <c r="G78" s="635"/>
    </row>
    <row r="79" spans="1:7" ht="12.75" customHeight="1">
      <c r="A79" s="41" t="s">
        <v>476</v>
      </c>
    </row>
    <row r="80" spans="1:7" ht="12.75" customHeight="1">
      <c r="A80" s="46" t="s">
        <v>472</v>
      </c>
      <c r="F80" s="45"/>
    </row>
    <row r="81" spans="1:7" ht="12.75" customHeight="1">
      <c r="A81" s="573" t="s">
        <v>199</v>
      </c>
      <c r="D81" s="45"/>
    </row>
    <row r="82" spans="1:7" ht="12.75" customHeight="1"/>
    <row r="83" spans="1:7">
      <c r="A83" s="164" t="s">
        <v>123</v>
      </c>
    </row>
    <row r="84" spans="1:7" ht="21" customHeight="1">
      <c r="A84" s="1133" t="s">
        <v>122</v>
      </c>
      <c r="B84" s="1133"/>
      <c r="C84" s="1133"/>
      <c r="D84" s="1133"/>
      <c r="E84" s="1133"/>
      <c r="F84" s="1133"/>
      <c r="G84" s="1133"/>
    </row>
    <row r="85" spans="1:7" ht="12.75" customHeight="1">
      <c r="A85" s="165"/>
      <c r="D85" s="45"/>
    </row>
    <row r="86" spans="1:7" ht="12.75" customHeight="1">
      <c r="A86" s="660" t="s">
        <v>93</v>
      </c>
    </row>
    <row r="87" spans="1:7" ht="12.75" customHeight="1">
      <c r="G87" s="35" t="s">
        <v>918</v>
      </c>
    </row>
    <row r="88" spans="1:7" ht="12.75" customHeight="1"/>
    <row r="89" spans="1:7" ht="12.75" customHeight="1">
      <c r="A89" s="166"/>
    </row>
    <row r="90" spans="1:7" ht="12.75" customHeight="1">
      <c r="A90" s="164"/>
    </row>
    <row r="91" spans="1:7" ht="12.75" customHeight="1">
      <c r="A91" s="164"/>
    </row>
    <row r="92" spans="1:7" ht="12.75" customHeight="1">
      <c r="A92" s="164"/>
    </row>
    <row r="93" spans="1:7" ht="12.75" customHeight="1">
      <c r="A93" s="165"/>
    </row>
    <row r="94" spans="1:7" ht="12.75" customHeight="1">
      <c r="A94" s="165"/>
    </row>
    <row r="95" spans="1:7" ht="12.75" customHeight="1">
      <c r="A95" s="165"/>
    </row>
    <row r="96" spans="1:7" ht="12.75" customHeight="1">
      <c r="A96" s="165"/>
    </row>
    <row r="97" ht="12.75" customHeight="1"/>
    <row r="98" ht="12.75" customHeight="1"/>
  </sheetData>
  <mergeCells count="2">
    <mergeCell ref="A56:G56"/>
    <mergeCell ref="A84:G84"/>
  </mergeCells>
  <hyperlinks>
    <hyperlink ref="A86" location="'2 Sadržaj'!A1" display="Sadržaj / Contents"/>
  </hyperlinks>
  <pageMargins left="0.7" right="0.7" top="0.75" bottom="0.75" header="0.3" footer="0.3"/>
  <pageSetup paperSize="9" scale="58" orientation="portrait" r:id="rId1"/>
  <ignoredErrors>
    <ignoredError sqref="B31:B39 B11:B14 B26:B29"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6"/>
  <sheetViews>
    <sheetView showGridLines="0" zoomScaleNormal="100" workbookViewId="0"/>
  </sheetViews>
  <sheetFormatPr defaultColWidth="9.140625" defaultRowHeight="15"/>
  <cols>
    <col min="1" max="1" width="32.140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5" t="s">
        <v>820</v>
      </c>
      <c r="F1" s="147" t="str">
        <f>Naslovnica!A20</f>
        <v>Srpanj 2020.</v>
      </c>
    </row>
    <row r="2" spans="1:6" ht="12.75" customHeight="1">
      <c r="A2" s="570" t="s">
        <v>821</v>
      </c>
      <c r="F2" s="571" t="str">
        <f>Naslovnica!A24</f>
        <v>July 2020</v>
      </c>
    </row>
    <row r="3" spans="1:6" ht="12.75" customHeight="1"/>
    <row r="4" spans="1:6" ht="12.75" customHeight="1">
      <c r="F4" s="14" t="s">
        <v>449</v>
      </c>
    </row>
    <row r="5" spans="1:6" ht="33">
      <c r="A5" s="633" t="s">
        <v>450</v>
      </c>
      <c r="B5" s="610" t="s">
        <v>451</v>
      </c>
      <c r="C5" s="610" t="s">
        <v>452</v>
      </c>
      <c r="D5" s="633" t="s">
        <v>453</v>
      </c>
      <c r="E5" s="633" t="s">
        <v>454</v>
      </c>
      <c r="F5" s="610" t="s">
        <v>466</v>
      </c>
    </row>
    <row r="6" spans="1:6">
      <c r="A6" s="122" t="s">
        <v>158</v>
      </c>
      <c r="B6" s="195" t="s">
        <v>158</v>
      </c>
      <c r="C6" s="290" t="s">
        <v>158</v>
      </c>
      <c r="D6" s="122" t="s">
        <v>158</v>
      </c>
      <c r="E6" s="123" t="s">
        <v>158</v>
      </c>
      <c r="F6" s="169" t="s">
        <v>158</v>
      </c>
    </row>
    <row r="7" spans="1:6" ht="12.75" customHeight="1">
      <c r="A7" s="22" t="s">
        <v>456</v>
      </c>
    </row>
    <row r="8" spans="1:6" ht="12.75" customHeight="1">
      <c r="A8" s="22"/>
    </row>
    <row r="9" spans="1:6" ht="12.75" customHeight="1">
      <c r="A9" s="145" t="s">
        <v>822</v>
      </c>
      <c r="F9" s="147" t="s">
        <v>1461</v>
      </c>
    </row>
    <row r="10" spans="1:6" ht="12.75" customHeight="1">
      <c r="A10" s="570" t="s">
        <v>823</v>
      </c>
      <c r="F10" s="571" t="s">
        <v>1462</v>
      </c>
    </row>
    <row r="11" spans="1:6" ht="12.75" customHeight="1"/>
    <row r="12" spans="1:6" ht="12.75" customHeight="1">
      <c r="F12" s="14" t="s">
        <v>457</v>
      </c>
    </row>
    <row r="13" spans="1:6" ht="54.75">
      <c r="A13" s="633" t="s">
        <v>458</v>
      </c>
      <c r="B13" s="610" t="s">
        <v>451</v>
      </c>
      <c r="C13" s="610" t="s">
        <v>452</v>
      </c>
      <c r="D13" s="633" t="s">
        <v>453</v>
      </c>
      <c r="E13" s="633" t="s">
        <v>454</v>
      </c>
      <c r="F13" s="633" t="s">
        <v>455</v>
      </c>
    </row>
    <row r="14" spans="1:6" ht="12.75" customHeight="1">
      <c r="A14" s="122" t="s">
        <v>168</v>
      </c>
      <c r="B14" s="195" t="s">
        <v>201</v>
      </c>
      <c r="C14" s="290" t="s">
        <v>190</v>
      </c>
      <c r="D14" s="122" t="s">
        <v>95</v>
      </c>
      <c r="E14" s="123">
        <v>102185383.36</v>
      </c>
      <c r="F14" s="169">
        <v>33.542797922018579</v>
      </c>
    </row>
    <row r="15" spans="1:6" ht="12.75" customHeight="1">
      <c r="A15" s="122" t="s">
        <v>157</v>
      </c>
      <c r="B15" s="195">
        <v>75111210338</v>
      </c>
      <c r="C15" s="290" t="s">
        <v>191</v>
      </c>
      <c r="D15" s="288" t="s">
        <v>159</v>
      </c>
      <c r="E15" s="123">
        <v>27847707.866799999</v>
      </c>
      <c r="F15" s="169">
        <v>55.034995784189718</v>
      </c>
    </row>
    <row r="16" spans="1:6">
      <c r="A16" s="616" t="s">
        <v>446</v>
      </c>
      <c r="B16" s="629"/>
      <c r="C16" s="629"/>
      <c r="D16" s="636"/>
      <c r="E16" s="637">
        <f>SUM(E14:E15)</f>
        <v>130033091.22679999</v>
      </c>
      <c r="F16" s="638"/>
    </row>
    <row r="17" spans="1:6" ht="12.75" customHeight="1">
      <c r="A17" s="22" t="s">
        <v>459</v>
      </c>
    </row>
    <row r="18" spans="1:6" ht="12.75" customHeight="1"/>
    <row r="19" spans="1:6" ht="12.75" customHeight="1">
      <c r="A19" s="146" t="s">
        <v>824</v>
      </c>
      <c r="F19" s="147" t="s">
        <v>1461</v>
      </c>
    </row>
    <row r="20" spans="1:6" ht="12.75" customHeight="1">
      <c r="A20" s="568" t="s">
        <v>825</v>
      </c>
      <c r="F20" s="571" t="s">
        <v>1462</v>
      </c>
    </row>
    <row r="21" spans="1:6" ht="12.75" customHeight="1"/>
    <row r="22" spans="1:6" ht="12.75" customHeight="1">
      <c r="F22" s="14" t="s">
        <v>449</v>
      </c>
    </row>
    <row r="23" spans="1:6" ht="54.75">
      <c r="A23" s="633" t="s">
        <v>458</v>
      </c>
      <c r="B23" s="610" t="s">
        <v>451</v>
      </c>
      <c r="C23" s="610" t="s">
        <v>452</v>
      </c>
      <c r="D23" s="633" t="s">
        <v>453</v>
      </c>
      <c r="E23" s="633" t="s">
        <v>454</v>
      </c>
      <c r="F23" s="633" t="s">
        <v>455</v>
      </c>
    </row>
    <row r="24" spans="1:6" ht="12.75" customHeight="1">
      <c r="A24" s="122" t="s">
        <v>957</v>
      </c>
      <c r="B24" s="195">
        <v>56903349567</v>
      </c>
      <c r="C24" s="290" t="s">
        <v>193</v>
      </c>
      <c r="D24" s="293" t="s">
        <v>1301</v>
      </c>
      <c r="E24" s="123" t="s">
        <v>158</v>
      </c>
      <c r="F24" s="169" t="s">
        <v>158</v>
      </c>
    </row>
    <row r="25" spans="1:6" ht="12.75" customHeight="1">
      <c r="A25" s="879" t="s">
        <v>959</v>
      </c>
    </row>
    <row r="26" spans="1:6" ht="12.75" customHeight="1">
      <c r="A26" s="22" t="s">
        <v>456</v>
      </c>
    </row>
    <row r="27" spans="1:6" ht="19.5" customHeight="1">
      <c r="A27" s="1134" t="s">
        <v>124</v>
      </c>
      <c r="B27" s="1134"/>
      <c r="C27" s="1134"/>
      <c r="D27" s="1134"/>
    </row>
    <row r="28" spans="1:6" ht="21.75" customHeight="1">
      <c r="A28" s="1132" t="s">
        <v>125</v>
      </c>
      <c r="B28" s="1132"/>
      <c r="C28" s="1132"/>
      <c r="D28" s="1132"/>
      <c r="E28" s="54"/>
      <c r="F28" s="54"/>
    </row>
    <row r="29" spans="1:6" ht="12.75" customHeight="1">
      <c r="A29" s="879"/>
    </row>
    <row r="30" spans="1:6" ht="12.75" customHeight="1"/>
    <row r="31" spans="1:6" ht="12.75" customHeight="1">
      <c r="A31" s="148" t="s">
        <v>826</v>
      </c>
      <c r="E31" s="141" t="str">
        <f>Naslovnica!A20</f>
        <v>Srpanj 2020.</v>
      </c>
    </row>
    <row r="32" spans="1:6" ht="12.75" customHeight="1">
      <c r="A32" s="568" t="s">
        <v>827</v>
      </c>
      <c r="E32" s="572" t="str">
        <f>Naslovnica!A24</f>
        <v>July 2020</v>
      </c>
    </row>
    <row r="33" spans="1:5" ht="12.75" customHeight="1"/>
    <row r="34" spans="1:5" ht="12.75" customHeight="1">
      <c r="E34" s="14" t="s">
        <v>457</v>
      </c>
    </row>
    <row r="35" spans="1:5" ht="22.5" customHeight="1">
      <c r="A35" s="633" t="s">
        <v>460</v>
      </c>
      <c r="B35" s="610" t="s">
        <v>451</v>
      </c>
      <c r="C35" s="610" t="s">
        <v>452</v>
      </c>
      <c r="D35" s="633" t="s">
        <v>453</v>
      </c>
      <c r="E35" s="633" t="s">
        <v>454</v>
      </c>
    </row>
    <row r="36" spans="1:5" ht="22.5" customHeight="1">
      <c r="A36" s="124" t="s">
        <v>87</v>
      </c>
      <c r="B36" s="195">
        <v>39146857475</v>
      </c>
      <c r="C36" s="290" t="s">
        <v>194</v>
      </c>
      <c r="D36" s="270" t="s">
        <v>129</v>
      </c>
      <c r="E36" s="125">
        <v>906909192.42999995</v>
      </c>
    </row>
    <row r="37" spans="1:5" ht="12.75" customHeight="1">
      <c r="A37" s="22" t="s">
        <v>456</v>
      </c>
      <c r="B37" s="279"/>
      <c r="C37" s="280"/>
      <c r="D37" s="281"/>
      <c r="E37" s="282"/>
    </row>
    <row r="38" spans="1:5" ht="12.75" customHeight="1">
      <c r="A38" s="573" t="s">
        <v>200</v>
      </c>
    </row>
    <row r="39" spans="1:5" ht="12.75" customHeight="1">
      <c r="A39" s="160"/>
      <c r="D39" s="1008"/>
    </row>
    <row r="40" spans="1:5" ht="12.75" customHeight="1">
      <c r="A40" s="283"/>
      <c r="B40" s="188"/>
      <c r="C40" s="188"/>
      <c r="D40" s="188"/>
    </row>
    <row r="41" spans="1:5" ht="12.75" customHeight="1">
      <c r="A41" s="289"/>
      <c r="B41" s="54"/>
      <c r="C41" s="54"/>
      <c r="D41" s="54"/>
    </row>
    <row r="42" spans="1:5" ht="12.75" customHeight="1">
      <c r="A42" s="179"/>
    </row>
    <row r="43" spans="1:5" ht="12.75" customHeight="1"/>
    <row r="44" spans="1:5" ht="12.75" customHeight="1"/>
    <row r="45" spans="1:5" ht="12.75" customHeight="1">
      <c r="A45" s="655" t="s">
        <v>461</v>
      </c>
      <c r="B45" s="657"/>
    </row>
    <row r="46" spans="1:5" ht="12.75" customHeight="1">
      <c r="A46" s="658" t="s">
        <v>206</v>
      </c>
      <c r="B46" s="657"/>
    </row>
    <row r="47" spans="1:5" ht="12.75" customHeight="1"/>
    <row r="48" spans="1:5" ht="12.75" customHeight="1">
      <c r="A48" s="660" t="s">
        <v>93</v>
      </c>
    </row>
    <row r="49" spans="6:6" ht="12.75" customHeight="1"/>
    <row r="50" spans="6:6" ht="12.75" customHeight="1">
      <c r="F50" s="35" t="s">
        <v>1443</v>
      </c>
    </row>
    <row r="51" spans="6:6" ht="12.75" customHeight="1"/>
    <row r="52" spans="6:6" ht="12.75" customHeight="1"/>
    <row r="53" spans="6:6" ht="12.75" customHeight="1"/>
    <row r="54" spans="6:6" ht="12.75" customHeight="1"/>
    <row r="55" spans="6:6" ht="12.75" customHeight="1"/>
    <row r="56" spans="6:6" ht="12.75" customHeight="1"/>
    <row r="57" spans="6:6" ht="12.75" customHeight="1"/>
    <row r="58" spans="6:6" ht="12.75" customHeight="1"/>
    <row r="59" spans="6:6" ht="12.75" customHeight="1"/>
    <row r="60" spans="6:6" ht="12.75" customHeight="1"/>
    <row r="61" spans="6:6" ht="12.75" customHeight="1"/>
    <row r="62" spans="6:6" ht="12.75" customHeight="1"/>
    <row r="63" spans="6:6" ht="12.75" customHeight="1"/>
    <row r="64" spans="6: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sheetData>
  <mergeCells count="2">
    <mergeCell ref="A27:D27"/>
    <mergeCell ref="A28:D28"/>
  </mergeCells>
  <hyperlinks>
    <hyperlink ref="A48" location="'2 Sadržaj'!A1" display="Sadržaj / Contents"/>
  </hyperlinks>
  <pageMargins left="0.7" right="0.7" top="0.75" bottom="0.75" header="0.3" footer="0.3"/>
  <pageSetup paperSize="9" scale="79" orientation="portrait" r:id="rId1"/>
  <ignoredErrors>
    <ignoredError sqref="B14"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51" t="s">
        <v>783</v>
      </c>
      <c r="B1" s="652"/>
      <c r="C1" s="652"/>
      <c r="D1" s="555"/>
      <c r="E1" s="649"/>
      <c r="F1" s="205"/>
      <c r="G1" s="205"/>
      <c r="H1" s="205"/>
      <c r="I1" s="556" t="s">
        <v>1514</v>
      </c>
    </row>
    <row r="2" spans="1:27" ht="15" customHeight="1">
      <c r="A2" s="653" t="s">
        <v>784</v>
      </c>
      <c r="B2" s="652"/>
      <c r="C2" s="652"/>
      <c r="D2" s="555"/>
      <c r="E2" s="650"/>
      <c r="F2" s="205"/>
      <c r="G2" s="205"/>
      <c r="H2" s="205"/>
      <c r="I2" s="563" t="s">
        <v>1515</v>
      </c>
    </row>
    <row r="3" spans="1:27" ht="12.75" customHeight="1">
      <c r="A3" s="42" t="s">
        <v>1209</v>
      </c>
    </row>
    <row r="4" spans="1:27" ht="12.75" customHeight="1"/>
    <row r="5" spans="1:27" ht="12.75" customHeight="1">
      <c r="A5" s="151" t="s">
        <v>785</v>
      </c>
    </row>
    <row r="6" spans="1:27" ht="12.75" customHeight="1">
      <c r="A6" s="564" t="s">
        <v>786</v>
      </c>
    </row>
    <row r="7" spans="1:27" ht="12.75" customHeight="1">
      <c r="J7" s="1135"/>
      <c r="K7" s="1135"/>
      <c r="L7" s="331"/>
      <c r="M7" s="331"/>
      <c r="N7" s="331"/>
      <c r="O7" s="331"/>
      <c r="P7" s="331"/>
    </row>
    <row r="8" spans="1:27" ht="16.5" customHeight="1">
      <c r="A8" s="1136" t="s">
        <v>435</v>
      </c>
      <c r="B8" s="1136"/>
      <c r="C8" s="483">
        <v>44012</v>
      </c>
      <c r="D8" s="331"/>
      <c r="E8" s="331"/>
      <c r="F8" s="331"/>
      <c r="G8" s="331"/>
      <c r="J8" s="1135"/>
      <c r="K8" s="1135"/>
      <c r="L8" s="332"/>
      <c r="M8" s="332"/>
      <c r="N8" s="332"/>
      <c r="O8" s="332"/>
      <c r="P8" s="332"/>
    </row>
    <row r="9" spans="1:27" ht="21.75" customHeight="1">
      <c r="A9" s="1137" t="s">
        <v>436</v>
      </c>
      <c r="B9" s="1137"/>
      <c r="C9" s="484">
        <v>15</v>
      </c>
      <c r="D9" s="331"/>
      <c r="E9" s="332"/>
      <c r="F9" s="332"/>
      <c r="G9" s="332"/>
    </row>
    <row r="10" spans="1:27" ht="12.75" customHeight="1">
      <c r="A10" s="17" t="s">
        <v>365</v>
      </c>
    </row>
    <row r="11" spans="1:27" ht="12.75" customHeight="1"/>
    <row r="12" spans="1:27" ht="12.75" customHeight="1">
      <c r="A12" s="151" t="s">
        <v>787</v>
      </c>
    </row>
    <row r="13" spans="1:27" ht="12.75" customHeight="1">
      <c r="A13" s="564" t="s">
        <v>788</v>
      </c>
      <c r="Z13" s="65"/>
      <c r="AA13" s="65"/>
    </row>
    <row r="14" spans="1:27" s="273" customFormat="1" ht="12.75" customHeight="1">
      <c r="A14" s="43"/>
      <c r="F14" s="205"/>
      <c r="I14" s="65" t="s">
        <v>438</v>
      </c>
      <c r="Y14" s="65"/>
      <c r="Z14" s="65"/>
      <c r="AA14" s="65"/>
    </row>
    <row r="15" spans="1:27" s="273" customFormat="1" ht="22.5" customHeight="1">
      <c r="A15" s="485"/>
      <c r="B15" s="1141" t="s">
        <v>437</v>
      </c>
      <c r="C15" s="1141"/>
      <c r="D15" s="1141"/>
      <c r="E15" s="1141"/>
      <c r="F15" s="1141" t="s">
        <v>375</v>
      </c>
      <c r="G15" s="1141"/>
      <c r="H15" s="1141"/>
      <c r="I15" s="1141"/>
      <c r="Y15" s="65"/>
      <c r="Z15" s="65"/>
      <c r="AA15" s="65"/>
    </row>
    <row r="16" spans="1:27" ht="135" customHeight="1">
      <c r="A16" s="1142" t="s">
        <v>439</v>
      </c>
      <c r="B16" s="882" t="s">
        <v>879</v>
      </c>
      <c r="C16" s="1140" t="s">
        <v>440</v>
      </c>
      <c r="D16" s="882" t="s">
        <v>441</v>
      </c>
      <c r="E16" s="1140" t="s">
        <v>440</v>
      </c>
      <c r="F16" s="882" t="s">
        <v>880</v>
      </c>
      <c r="G16" s="1140" t="s">
        <v>442</v>
      </c>
      <c r="H16" s="882" t="s">
        <v>877</v>
      </c>
      <c r="I16" s="1140" t="s">
        <v>442</v>
      </c>
    </row>
    <row r="17" spans="1:16" ht="15.75" customHeight="1">
      <c r="A17" s="1142"/>
      <c r="B17" s="536">
        <v>44012</v>
      </c>
      <c r="C17" s="1140"/>
      <c r="D17" s="536">
        <v>44012</v>
      </c>
      <c r="E17" s="1140"/>
      <c r="F17" s="536" t="s">
        <v>1547</v>
      </c>
      <c r="G17" s="1140"/>
      <c r="H17" s="536" t="s">
        <v>1547</v>
      </c>
      <c r="I17" s="1140"/>
      <c r="J17" s="1135"/>
      <c r="K17" s="233"/>
      <c r="L17" s="333"/>
      <c r="M17" s="233"/>
      <c r="N17" s="334"/>
      <c r="O17" s="273"/>
    </row>
    <row r="18" spans="1:16" ht="16.5" customHeight="1">
      <c r="A18" s="486" t="s">
        <v>443</v>
      </c>
      <c r="B18" s="487">
        <v>42051</v>
      </c>
      <c r="C18" s="488">
        <v>-5.2350475503673319E-2</v>
      </c>
      <c r="D18" s="487">
        <v>2514002.6753099998</v>
      </c>
      <c r="E18" s="488">
        <v>-1.6158440185991569E-2</v>
      </c>
      <c r="F18" s="487">
        <v>4312</v>
      </c>
      <c r="G18" s="488">
        <v>-0.48222862632084534</v>
      </c>
      <c r="H18" s="487">
        <v>543223.14145</v>
      </c>
      <c r="I18" s="490">
        <v>-0.36303566735498721</v>
      </c>
      <c r="J18" s="1135"/>
      <c r="K18" s="335"/>
      <c r="L18" s="336"/>
      <c r="M18" s="335"/>
      <c r="N18" s="336"/>
      <c r="O18" s="273"/>
    </row>
    <row r="19" spans="1:16" ht="16.5" customHeight="1">
      <c r="A19" s="486" t="s">
        <v>444</v>
      </c>
      <c r="B19" s="487">
        <v>105972</v>
      </c>
      <c r="C19" s="488">
        <v>-3.9476652379878191E-3</v>
      </c>
      <c r="D19" s="487">
        <v>14450254.371510003</v>
      </c>
      <c r="E19" s="488">
        <v>-1.7307194527195632E-2</v>
      </c>
      <c r="F19" s="487">
        <v>13345</v>
      </c>
      <c r="G19" s="488">
        <v>-0.57498646453708713</v>
      </c>
      <c r="H19" s="487">
        <v>2575142.8783</v>
      </c>
      <c r="I19" s="490">
        <v>-0.51099476736802929</v>
      </c>
      <c r="J19" s="42"/>
      <c r="K19" s="337"/>
      <c r="L19" s="338"/>
      <c r="M19" s="337"/>
      <c r="N19" s="339"/>
      <c r="O19" s="273"/>
    </row>
    <row r="20" spans="1:16" ht="16.5" customHeight="1">
      <c r="A20" s="486" t="s">
        <v>445</v>
      </c>
      <c r="B20" s="487">
        <v>24</v>
      </c>
      <c r="C20" s="488">
        <v>-0.17241379310344829</v>
      </c>
      <c r="D20" s="487">
        <v>436.04530999999997</v>
      </c>
      <c r="E20" s="488">
        <v>-0.44437471675293305</v>
      </c>
      <c r="F20" s="487"/>
      <c r="G20" s="488"/>
      <c r="H20" s="487"/>
      <c r="I20" s="489"/>
      <c r="J20" s="42"/>
      <c r="K20" s="337"/>
      <c r="L20" s="338"/>
      <c r="M20" s="337"/>
      <c r="N20" s="339"/>
      <c r="O20" s="273"/>
    </row>
    <row r="21" spans="1:16" ht="16.5" customHeight="1">
      <c r="A21" s="491" t="s">
        <v>446</v>
      </c>
      <c r="B21" s="492">
        <v>148047</v>
      </c>
      <c r="C21" s="493">
        <v>-1.822341589575251E-2</v>
      </c>
      <c r="D21" s="492">
        <v>16964693.092130005</v>
      </c>
      <c r="E21" s="493">
        <v>-1.7156550105214774E-2</v>
      </c>
      <c r="F21" s="492">
        <v>17657</v>
      </c>
      <c r="G21" s="493">
        <v>-0.55554157122360104</v>
      </c>
      <c r="H21" s="492">
        <v>3118366.01975</v>
      </c>
      <c r="I21" s="494">
        <v>-0.49037278792705391</v>
      </c>
      <c r="J21" s="42"/>
      <c r="K21" s="337"/>
      <c r="L21" s="338"/>
      <c r="M21" s="337"/>
      <c r="N21" s="339"/>
      <c r="O21" s="273"/>
    </row>
    <row r="22" spans="1:16" ht="12.75" customHeight="1">
      <c r="A22" s="17" t="s">
        <v>447</v>
      </c>
    </row>
    <row r="23" spans="1:16" ht="49.5" customHeight="1">
      <c r="A23" s="1138" t="s">
        <v>448</v>
      </c>
      <c r="B23" s="1138"/>
      <c r="C23" s="1138"/>
      <c r="D23" s="1138"/>
      <c r="E23" s="1138"/>
      <c r="F23" s="1138"/>
      <c r="G23" s="1138"/>
      <c r="H23" s="1138"/>
      <c r="I23" s="1138"/>
    </row>
    <row r="24" spans="1:16" ht="56.25" customHeight="1">
      <c r="A24" s="1138" t="s">
        <v>878</v>
      </c>
      <c r="B24" s="1138"/>
      <c r="C24" s="1138"/>
      <c r="D24" s="1138"/>
      <c r="E24" s="1138"/>
      <c r="F24" s="1138"/>
      <c r="G24" s="1138"/>
      <c r="H24" s="1138"/>
      <c r="I24" s="1138"/>
    </row>
    <row r="25" spans="1:16" ht="23.25" customHeight="1">
      <c r="A25" s="1139" t="s">
        <v>398</v>
      </c>
      <c r="B25" s="1139"/>
      <c r="C25" s="1139"/>
      <c r="D25" s="1139"/>
      <c r="E25" s="1139"/>
      <c r="F25" s="1139"/>
      <c r="G25" s="1139"/>
      <c r="H25" s="1139"/>
      <c r="I25" s="1139"/>
      <c r="J25" s="159"/>
      <c r="K25" s="71"/>
      <c r="L25" s="71"/>
      <c r="M25" s="71"/>
      <c r="N25" s="71"/>
      <c r="O25" s="71"/>
      <c r="P25" s="71"/>
    </row>
    <row r="26" spans="1:16">
      <c r="A26" s="159"/>
      <c r="B26" s="71"/>
      <c r="C26" s="71"/>
      <c r="D26" s="71"/>
      <c r="E26" s="71"/>
      <c r="F26" s="71"/>
      <c r="G26" s="71"/>
    </row>
    <row r="27" spans="1:16" ht="12.75" customHeight="1">
      <c r="A27" s="660" t="s">
        <v>93</v>
      </c>
    </row>
    <row r="28" spans="1:16" ht="12.75" customHeight="1"/>
    <row r="29" spans="1:16" ht="12.75" customHeight="1"/>
    <row r="30" spans="1:16" ht="12.75" customHeight="1"/>
    <row r="31" spans="1:16" ht="12.75" customHeight="1"/>
    <row r="32" spans="1:16" ht="12.75" customHeight="1">
      <c r="I32" s="35" t="s">
        <v>919</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2" t="s">
        <v>789</v>
      </c>
    </row>
    <row r="2" spans="1:5" ht="12.75" customHeight="1">
      <c r="A2" s="567" t="s">
        <v>790</v>
      </c>
    </row>
    <row r="3" spans="1:5" ht="12.75" customHeight="1"/>
    <row r="4" spans="1:5" ht="12.75" customHeight="1">
      <c r="D4" s="65" t="s">
        <v>376</v>
      </c>
      <c r="E4" s="74"/>
    </row>
    <row r="5" spans="1:5" ht="45" customHeight="1">
      <c r="A5" s="1142" t="s">
        <v>366</v>
      </c>
      <c r="B5" s="495" t="s">
        <v>404</v>
      </c>
      <c r="C5" s="1145" t="s">
        <v>405</v>
      </c>
      <c r="D5" s="1145"/>
    </row>
    <row r="6" spans="1:5" ht="22.5" customHeight="1">
      <c r="A6" s="1143"/>
      <c r="B6" s="866">
        <v>44012</v>
      </c>
      <c r="C6" s="867" t="s">
        <v>406</v>
      </c>
      <c r="D6" s="867" t="s">
        <v>407</v>
      </c>
    </row>
    <row r="7" spans="1:5" ht="12.75" customHeight="1">
      <c r="A7" s="504" t="s">
        <v>408</v>
      </c>
      <c r="B7" s="505">
        <v>14368632.776609996</v>
      </c>
      <c r="C7" s="506">
        <v>-5.2411066268892885E-3</v>
      </c>
      <c r="D7" s="505">
        <v>-75704.310830004513</v>
      </c>
      <c r="E7" s="44"/>
    </row>
    <row r="8" spans="1:5" ht="12.75" customHeight="1">
      <c r="A8" s="496" t="s">
        <v>409</v>
      </c>
      <c r="B8" s="497">
        <v>22909.582439999998</v>
      </c>
      <c r="C8" s="498">
        <v>-0.24515571465097308</v>
      </c>
      <c r="D8" s="497">
        <v>-7440.4949000000051</v>
      </c>
      <c r="E8" s="53"/>
    </row>
    <row r="9" spans="1:5" ht="12.75" customHeight="1">
      <c r="A9" s="496" t="s">
        <v>410</v>
      </c>
      <c r="B9" s="497">
        <v>4313640.5972799994</v>
      </c>
      <c r="C9" s="498">
        <v>-7.7973004934119308E-2</v>
      </c>
      <c r="D9" s="497">
        <v>-364791.40130999964</v>
      </c>
      <c r="E9" s="53"/>
    </row>
    <row r="10" spans="1:5" ht="12.75" customHeight="1">
      <c r="A10" s="496" t="s">
        <v>411</v>
      </c>
      <c r="B10" s="497">
        <v>119511.15858999999</v>
      </c>
      <c r="C10" s="498">
        <v>-5.7321006549010386E-2</v>
      </c>
      <c r="D10" s="497">
        <v>-7267.0548000000272</v>
      </c>
    </row>
    <row r="11" spans="1:5" ht="12.75" customHeight="1">
      <c r="A11" s="496" t="s">
        <v>412</v>
      </c>
      <c r="B11" s="497">
        <v>9770498.8109399993</v>
      </c>
      <c r="C11" s="498">
        <v>3.056454215672752E-2</v>
      </c>
      <c r="D11" s="497">
        <v>289774.01276999898</v>
      </c>
    </row>
    <row r="12" spans="1:5" ht="12.75" customHeight="1">
      <c r="A12" s="496" t="s">
        <v>413</v>
      </c>
      <c r="B12" s="497">
        <v>142072.62735999998</v>
      </c>
      <c r="C12" s="498">
        <v>0.10949167069217626</v>
      </c>
      <c r="D12" s="497">
        <v>14020.627409999972</v>
      </c>
    </row>
    <row r="13" spans="1:5" ht="12.75" customHeight="1">
      <c r="A13" s="504" t="s">
        <v>414</v>
      </c>
      <c r="B13" s="505">
        <v>6237431.3181699989</v>
      </c>
      <c r="C13" s="506">
        <v>-0.16405203843569419</v>
      </c>
      <c r="D13" s="505">
        <v>-1224075.3843500009</v>
      </c>
    </row>
    <row r="14" spans="1:5" ht="12.75" customHeight="1">
      <c r="A14" s="496" t="s">
        <v>415</v>
      </c>
      <c r="B14" s="497">
        <v>213549.82730999999</v>
      </c>
      <c r="C14" s="498">
        <v>0.30770044003503849</v>
      </c>
      <c r="D14" s="497">
        <v>50248.033740000013</v>
      </c>
    </row>
    <row r="15" spans="1:5" ht="12.75" customHeight="1">
      <c r="A15" s="496" t="s">
        <v>416</v>
      </c>
      <c r="B15" s="497">
        <v>5436143.0233499995</v>
      </c>
      <c r="C15" s="498">
        <v>-0.14963816670813615</v>
      </c>
      <c r="D15" s="497">
        <v>-956598.0552400006</v>
      </c>
    </row>
    <row r="16" spans="1:5" ht="12.75" customHeight="1">
      <c r="A16" s="496" t="s">
        <v>417</v>
      </c>
      <c r="B16" s="497">
        <v>44772.851609999998</v>
      </c>
      <c r="C16" s="498">
        <v>0.132121224328625</v>
      </c>
      <c r="D16" s="497">
        <v>5225.0976700000028</v>
      </c>
    </row>
    <row r="17" spans="1:6" ht="12.75" customHeight="1">
      <c r="A17" s="496" t="s">
        <v>418</v>
      </c>
      <c r="B17" s="497">
        <v>542965.61589999998</v>
      </c>
      <c r="C17" s="498">
        <v>-0.37295815300622448</v>
      </c>
      <c r="D17" s="497">
        <v>-322950.46051999985</v>
      </c>
    </row>
    <row r="18" spans="1:6" ht="22.5">
      <c r="A18" s="499" t="s">
        <v>419</v>
      </c>
      <c r="B18" s="497">
        <v>139891.25628999999</v>
      </c>
      <c r="C18" s="498">
        <v>0.29255817841139198</v>
      </c>
      <c r="D18" s="497">
        <v>31663.047589999973</v>
      </c>
    </row>
    <row r="19" spans="1:6" ht="12.75" customHeight="1">
      <c r="A19" s="507" t="s">
        <v>420</v>
      </c>
      <c r="B19" s="508">
        <v>20745955.351069998</v>
      </c>
      <c r="C19" s="509">
        <v>-5.7604819665675246E-2</v>
      </c>
      <c r="D19" s="508">
        <v>-1268116.6475900002</v>
      </c>
    </row>
    <row r="20" spans="1:6" ht="12.75" customHeight="1">
      <c r="A20" s="496" t="s">
        <v>421</v>
      </c>
      <c r="B20" s="497">
        <v>29038169.402040001</v>
      </c>
      <c r="C20" s="498">
        <v>6.1130174229505355E-2</v>
      </c>
      <c r="D20" s="497">
        <v>1672846.9305300042</v>
      </c>
    </row>
    <row r="21" spans="1:6" ht="12.75" customHeight="1">
      <c r="A21" s="500" t="s">
        <v>308</v>
      </c>
      <c r="B21" s="501">
        <v>2321104.5273600002</v>
      </c>
      <c r="C21" s="502">
        <v>-4.8367114812650748E-2</v>
      </c>
      <c r="D21" s="501">
        <v>-117971.04840999981</v>
      </c>
    </row>
    <row r="22" spans="1:6" ht="12.75" customHeight="1">
      <c r="A22" s="500" t="s">
        <v>314</v>
      </c>
      <c r="B22" s="501">
        <v>76257.54754</v>
      </c>
      <c r="C22" s="502">
        <v>-6.0568060568182862E-2</v>
      </c>
      <c r="D22" s="501">
        <v>-4916.5581499999971</v>
      </c>
    </row>
    <row r="23" spans="1:6" ht="12.75" customHeight="1">
      <c r="A23" s="500" t="s">
        <v>310</v>
      </c>
      <c r="B23" s="501">
        <v>12352105.409049999</v>
      </c>
      <c r="C23" s="502">
        <v>-3.0998278941182827E-2</v>
      </c>
      <c r="D23" s="501">
        <v>-395142.75430000387</v>
      </c>
    </row>
    <row r="24" spans="1:6" ht="12.75" customHeight="1">
      <c r="A24" s="500" t="s">
        <v>311</v>
      </c>
      <c r="B24" s="501">
        <v>5586775.7770699998</v>
      </c>
      <c r="C24" s="502">
        <v>-0.11469727926300399</v>
      </c>
      <c r="D24" s="501">
        <v>-723806.63299999945</v>
      </c>
    </row>
    <row r="25" spans="1:6" ht="22.5">
      <c r="A25" s="503" t="s">
        <v>422</v>
      </c>
      <c r="B25" s="501">
        <v>409712.09005</v>
      </c>
      <c r="C25" s="502">
        <v>-6.0275576556010513E-2</v>
      </c>
      <c r="D25" s="501">
        <v>-26279.653729999904</v>
      </c>
    </row>
    <row r="26" spans="1:6">
      <c r="A26" s="507" t="s">
        <v>423</v>
      </c>
      <c r="B26" s="508">
        <v>20745955.351069998</v>
      </c>
      <c r="C26" s="509">
        <v>-5.7604819665675246E-2</v>
      </c>
      <c r="D26" s="508">
        <v>-1268116.6475900002</v>
      </c>
    </row>
    <row r="27" spans="1:6" ht="12.75" customHeight="1">
      <c r="A27" s="496" t="s">
        <v>424</v>
      </c>
      <c r="B27" s="497">
        <v>29038169.402040001</v>
      </c>
      <c r="C27" s="498">
        <v>6.1130174229505355E-2</v>
      </c>
      <c r="D27" s="497">
        <v>1672846.9305300042</v>
      </c>
    </row>
    <row r="28" spans="1:6" ht="12.75" customHeight="1">
      <c r="A28" s="22" t="s">
        <v>365</v>
      </c>
    </row>
    <row r="29" spans="1:6" ht="12.75" customHeight="1">
      <c r="E29" s="71"/>
      <c r="F29" s="71"/>
    </row>
    <row r="30" spans="1:6" ht="26.25" customHeight="1">
      <c r="A30" s="1139" t="s">
        <v>398</v>
      </c>
      <c r="B30" s="1139"/>
      <c r="C30" s="1139"/>
      <c r="D30" s="1139"/>
      <c r="E30" s="71"/>
      <c r="F30" s="71"/>
    </row>
    <row r="31" spans="1:6" ht="12.75" customHeight="1"/>
    <row r="32" spans="1:6" ht="12.75" customHeight="1">
      <c r="A32" s="151" t="s">
        <v>791</v>
      </c>
    </row>
    <row r="33" spans="1:4" ht="12.75" customHeight="1">
      <c r="A33" s="564" t="s">
        <v>1457</v>
      </c>
    </row>
    <row r="34" spans="1:4" s="273" customFormat="1" ht="12.75" customHeight="1">
      <c r="A34" s="43"/>
    </row>
    <row r="35" spans="1:4" s="273" customFormat="1" ht="12.75" customHeight="1">
      <c r="A35" s="43"/>
      <c r="D35" s="65" t="s">
        <v>300</v>
      </c>
    </row>
    <row r="36" spans="1:4" ht="55.5" customHeight="1">
      <c r="A36" s="1142" t="s">
        <v>366</v>
      </c>
      <c r="B36" s="510" t="s">
        <v>367</v>
      </c>
      <c r="C36" s="1145" t="s">
        <v>425</v>
      </c>
      <c r="D36" s="1145"/>
    </row>
    <row r="37" spans="1:4" ht="21" customHeight="1">
      <c r="A37" s="1144"/>
      <c r="B37" s="511" t="s">
        <v>1547</v>
      </c>
      <c r="C37" s="495" t="s">
        <v>406</v>
      </c>
      <c r="D37" s="495" t="s">
        <v>407</v>
      </c>
    </row>
    <row r="38" spans="1:4">
      <c r="A38" s="80" t="s">
        <v>426</v>
      </c>
      <c r="B38" s="130">
        <v>326500.56193999999</v>
      </c>
      <c r="C38" s="131">
        <v>3.9323897894751741E-2</v>
      </c>
      <c r="D38" s="130">
        <v>12353.487480000011</v>
      </c>
    </row>
    <row r="39" spans="1:4">
      <c r="A39" s="80" t="s">
        <v>368</v>
      </c>
      <c r="B39" s="130">
        <v>93696.759810000003</v>
      </c>
      <c r="C39" s="131">
        <v>-3.7407486695826692E-2</v>
      </c>
      <c r="D39" s="130">
        <v>-3641.1672099999996</v>
      </c>
    </row>
    <row r="40" spans="1:4">
      <c r="A40" s="132" t="s">
        <v>369</v>
      </c>
      <c r="B40" s="133">
        <v>232803.80213000003</v>
      </c>
      <c r="C40" s="134">
        <v>7.3772969816351508E-2</v>
      </c>
      <c r="D40" s="135">
        <v>15994.654690000025</v>
      </c>
    </row>
    <row r="41" spans="1:4">
      <c r="A41" s="80" t="s">
        <v>427</v>
      </c>
      <c r="B41" s="130">
        <v>13796.566520000002</v>
      </c>
      <c r="C41" s="131">
        <v>-0.16737656205671181</v>
      </c>
      <c r="D41" s="130">
        <v>-2773.4288599999982</v>
      </c>
    </row>
    <row r="42" spans="1:4">
      <c r="A42" s="80" t="s">
        <v>428</v>
      </c>
      <c r="B42" s="130">
        <v>11261.880600000002</v>
      </c>
      <c r="C42" s="131">
        <v>-7.8123736673552949E-2</v>
      </c>
      <c r="D42" s="130">
        <v>-954.37992000000122</v>
      </c>
    </row>
    <row r="43" spans="1:4" ht="19.5" customHeight="1">
      <c r="A43" s="132" t="s">
        <v>429</v>
      </c>
      <c r="B43" s="133">
        <v>2534.6859199999999</v>
      </c>
      <c r="C43" s="134">
        <v>-0.41781344029755646</v>
      </c>
      <c r="D43" s="135">
        <v>-1819.0489400000006</v>
      </c>
    </row>
    <row r="44" spans="1:4">
      <c r="A44" s="80" t="s">
        <v>430</v>
      </c>
      <c r="B44" s="130">
        <v>609866.38125999994</v>
      </c>
      <c r="C44" s="131">
        <v>-0.47203203428985802</v>
      </c>
      <c r="D44" s="130">
        <v>-545253.66553999996</v>
      </c>
    </row>
    <row r="45" spans="1:4">
      <c r="A45" s="80" t="s">
        <v>431</v>
      </c>
      <c r="B45" s="130">
        <v>672080.84584000008</v>
      </c>
      <c r="C45" s="131">
        <v>-0.14048188481118887</v>
      </c>
      <c r="D45" s="130">
        <v>-109846.64813999995</v>
      </c>
    </row>
    <row r="46" spans="1:4" ht="19.5" customHeight="1">
      <c r="A46" s="132" t="s">
        <v>370</v>
      </c>
      <c r="B46" s="133">
        <v>-62214.46458</v>
      </c>
      <c r="C46" s="134">
        <v>-1.1667087515811378</v>
      </c>
      <c r="D46" s="135">
        <v>-435407.01740000001</v>
      </c>
    </row>
    <row r="47" spans="1:4" ht="28.5" customHeight="1">
      <c r="A47" s="80" t="s">
        <v>371</v>
      </c>
      <c r="B47" s="130">
        <v>173124.02346999996</v>
      </c>
      <c r="C47" s="131">
        <v>-0.70871971005860102</v>
      </c>
      <c r="D47" s="130">
        <v>-421231.41165000008</v>
      </c>
    </row>
    <row r="48" spans="1:4" ht="19.5" customHeight="1">
      <c r="A48" s="80" t="s">
        <v>372</v>
      </c>
      <c r="B48" s="130">
        <v>99758.186580000009</v>
      </c>
      <c r="C48" s="131">
        <v>0.74071026453467093</v>
      </c>
      <c r="D48" s="130">
        <v>42449.288820000009</v>
      </c>
    </row>
    <row r="49" spans="1:4">
      <c r="A49" s="80" t="s">
        <v>432</v>
      </c>
      <c r="B49" s="130">
        <v>73365.836890000021</v>
      </c>
      <c r="C49" s="131">
        <v>-0.8633901686608948</v>
      </c>
      <c r="D49" s="130">
        <v>-463680.70046999992</v>
      </c>
    </row>
    <row r="50" spans="1:4">
      <c r="A50" s="80" t="s">
        <v>433</v>
      </c>
      <c r="B50" s="130">
        <v>13406.586379999999</v>
      </c>
      <c r="C50" s="131">
        <v>-0.85690973842817575</v>
      </c>
      <c r="D50" s="130">
        <v>-80286.626790000024</v>
      </c>
    </row>
    <row r="51" spans="1:4" ht="19.5" customHeight="1">
      <c r="A51" s="512" t="s">
        <v>434</v>
      </c>
      <c r="B51" s="513">
        <v>59959.250510000005</v>
      </c>
      <c r="C51" s="514">
        <v>-0.86475966855657471</v>
      </c>
      <c r="D51" s="515">
        <v>-383394.07367999991</v>
      </c>
    </row>
    <row r="52" spans="1:4" ht="12.75" customHeight="1"/>
    <row r="53" spans="1:4" ht="21" customHeight="1">
      <c r="A53" s="1139" t="s">
        <v>373</v>
      </c>
      <c r="B53" s="1139"/>
      <c r="C53" s="1139"/>
    </row>
    <row r="54" spans="1:4" ht="12.75" customHeight="1"/>
    <row r="55" spans="1:4" ht="12.75" customHeight="1">
      <c r="A55" s="660" t="s">
        <v>93</v>
      </c>
    </row>
    <row r="56" spans="1:4" ht="12.75" customHeight="1">
      <c r="D56" s="35" t="s">
        <v>1444</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73" customWidth="1"/>
    <col min="4" max="4" width="21.85546875" customWidth="1"/>
    <col min="5" max="5" width="14.85546875" customWidth="1"/>
  </cols>
  <sheetData>
    <row r="1" spans="1:8" ht="12.75" customHeight="1">
      <c r="A1" s="151" t="s">
        <v>792</v>
      </c>
    </row>
    <row r="2" spans="1:8" ht="12.75" customHeight="1">
      <c r="A2" s="564" t="s">
        <v>793</v>
      </c>
    </row>
    <row r="3" spans="1:8">
      <c r="D3" s="330"/>
      <c r="E3" s="65" t="s">
        <v>300</v>
      </c>
    </row>
    <row r="4" spans="1:8" ht="79.5" customHeight="1">
      <c r="A4" s="1142" t="s">
        <v>399</v>
      </c>
      <c r="B4" s="495" t="s">
        <v>400</v>
      </c>
      <c r="C4" s="535" t="s">
        <v>381</v>
      </c>
      <c r="D4" s="495" t="s">
        <v>401</v>
      </c>
      <c r="E4" s="535" t="s">
        <v>381</v>
      </c>
    </row>
    <row r="5" spans="1:8" ht="15.75" customHeight="1">
      <c r="A5" s="1142"/>
      <c r="B5" s="536" t="s">
        <v>1547</v>
      </c>
      <c r="C5" s="537"/>
      <c r="D5" s="536" t="s">
        <v>1547</v>
      </c>
      <c r="E5" s="537"/>
    </row>
    <row r="6" spans="1:8">
      <c r="A6" s="538" t="s">
        <v>1549</v>
      </c>
      <c r="B6" s="539">
        <v>1043</v>
      </c>
      <c r="C6" s="540">
        <v>-0.38393384524512697</v>
      </c>
      <c r="D6" s="539">
        <v>112953.35481</v>
      </c>
      <c r="E6" s="540">
        <v>-0.33242379295743152</v>
      </c>
      <c r="F6" s="44"/>
      <c r="G6" s="77"/>
      <c r="H6" s="77"/>
    </row>
    <row r="7" spans="1:8">
      <c r="A7" s="538" t="s">
        <v>1550</v>
      </c>
      <c r="B7" s="539">
        <v>648</v>
      </c>
      <c r="C7" s="540">
        <v>-0.32004197271773349</v>
      </c>
      <c r="D7" s="539">
        <v>101460.27929999999</v>
      </c>
      <c r="E7" s="540">
        <v>-0.28705198920929897</v>
      </c>
      <c r="F7" s="44"/>
      <c r="G7" s="77"/>
      <c r="H7" s="77"/>
    </row>
    <row r="8" spans="1:8">
      <c r="A8" s="538" t="s">
        <v>1551</v>
      </c>
      <c r="B8" s="539">
        <v>439</v>
      </c>
      <c r="C8" s="540">
        <v>-9.0293453724604959E-3</v>
      </c>
      <c r="D8" s="539">
        <v>93749.552169999995</v>
      </c>
      <c r="E8" s="540">
        <v>-0.26004721614148069</v>
      </c>
      <c r="F8" s="44"/>
      <c r="G8" s="77"/>
      <c r="H8" s="77"/>
    </row>
    <row r="9" spans="1:8">
      <c r="A9" s="538" t="s">
        <v>1202</v>
      </c>
      <c r="B9" s="539">
        <v>1995</v>
      </c>
      <c r="C9" s="540">
        <v>-0.56018518518518523</v>
      </c>
      <c r="D9" s="539">
        <v>509895.39139</v>
      </c>
      <c r="E9" s="540">
        <v>-0.46946604981853679</v>
      </c>
      <c r="F9" s="44"/>
      <c r="G9" s="77"/>
      <c r="H9" s="77"/>
    </row>
    <row r="10" spans="1:8">
      <c r="A10" s="538" t="s">
        <v>1552</v>
      </c>
      <c r="B10" s="539">
        <v>0</v>
      </c>
      <c r="C10" s="540" t="s">
        <v>158</v>
      </c>
      <c r="D10" s="539">
        <v>0</v>
      </c>
      <c r="E10" s="540" t="s">
        <v>158</v>
      </c>
      <c r="F10" s="44"/>
      <c r="G10" s="77"/>
      <c r="H10" s="77"/>
    </row>
    <row r="11" spans="1:8">
      <c r="A11" s="538" t="s">
        <v>1469</v>
      </c>
      <c r="B11" s="539">
        <v>46</v>
      </c>
      <c r="C11" s="540">
        <v>-0.36986301369863012</v>
      </c>
      <c r="D11" s="539">
        <v>15379.352999999999</v>
      </c>
      <c r="E11" s="540">
        <v>-0.47904461977464513</v>
      </c>
      <c r="F11" s="44"/>
      <c r="G11" s="77"/>
      <c r="H11" s="77"/>
    </row>
    <row r="12" spans="1:8">
      <c r="A12" s="538" t="s">
        <v>1553</v>
      </c>
      <c r="B12" s="539">
        <v>1709</v>
      </c>
      <c r="C12" s="540">
        <v>-0.20622387366465397</v>
      </c>
      <c r="D12" s="539">
        <v>296970.83961000002</v>
      </c>
      <c r="E12" s="540">
        <v>-0.12238635745582362</v>
      </c>
      <c r="F12" s="44"/>
      <c r="G12" s="77"/>
      <c r="H12" s="77"/>
    </row>
    <row r="13" spans="1:8">
      <c r="A13" s="538" t="s">
        <v>1554</v>
      </c>
      <c r="B13" s="539">
        <v>808</v>
      </c>
      <c r="C13" s="540">
        <v>-0.47430058555627846</v>
      </c>
      <c r="D13" s="539">
        <v>207934.09192999997</v>
      </c>
      <c r="E13" s="540">
        <v>-0.45916992202014079</v>
      </c>
      <c r="F13" s="44"/>
      <c r="G13" s="77"/>
      <c r="H13" s="77"/>
    </row>
    <row r="14" spans="1:8">
      <c r="A14" s="538" t="s">
        <v>1555</v>
      </c>
      <c r="B14" s="539">
        <v>1805</v>
      </c>
      <c r="C14" s="540">
        <v>-0.68809400380162433</v>
      </c>
      <c r="D14" s="539">
        <v>344102.14770999999</v>
      </c>
      <c r="E14" s="540">
        <v>-0.67716571560444594</v>
      </c>
      <c r="F14" s="44"/>
      <c r="G14" s="77"/>
      <c r="H14" s="77"/>
    </row>
    <row r="15" spans="1:8">
      <c r="A15" s="538" t="s">
        <v>1203</v>
      </c>
      <c r="B15" s="539">
        <v>914</v>
      </c>
      <c r="C15" s="540">
        <v>-0.47228637413394919</v>
      </c>
      <c r="D15" s="539">
        <v>134860.0583</v>
      </c>
      <c r="E15" s="540">
        <v>-0.56174632117609635</v>
      </c>
      <c r="F15" s="44"/>
      <c r="G15" s="77"/>
      <c r="H15" s="77"/>
    </row>
    <row r="16" spans="1:8">
      <c r="A16" s="538" t="s">
        <v>1556</v>
      </c>
      <c r="B16" s="539">
        <v>4318</v>
      </c>
      <c r="C16" s="540">
        <v>-0.40897892143443743</v>
      </c>
      <c r="D16" s="539">
        <v>509822.21581999998</v>
      </c>
      <c r="E16" s="540">
        <v>-0.30509083167290063</v>
      </c>
      <c r="F16" s="44"/>
      <c r="G16" s="77"/>
      <c r="H16" s="77"/>
    </row>
    <row r="17" spans="1:11">
      <c r="A17" s="538" t="s">
        <v>1557</v>
      </c>
      <c r="B17" s="539">
        <v>752</v>
      </c>
      <c r="C17" s="540">
        <v>-0.69002473206924975</v>
      </c>
      <c r="D17" s="539">
        <v>166246.78976000001</v>
      </c>
      <c r="E17" s="540">
        <v>-0.60675122217456401</v>
      </c>
      <c r="F17" s="44"/>
      <c r="G17" s="77"/>
      <c r="H17" s="77"/>
    </row>
    <row r="18" spans="1:11">
      <c r="A18" s="538" t="s">
        <v>1470</v>
      </c>
      <c r="B18" s="539">
        <v>121</v>
      </c>
      <c r="C18" s="540">
        <v>-0.43720930232558142</v>
      </c>
      <c r="D18" s="539">
        <v>67100.379029999996</v>
      </c>
      <c r="E18" s="540">
        <v>-0.40811007637332541</v>
      </c>
      <c r="F18" s="44"/>
      <c r="G18" s="77"/>
      <c r="H18" s="77"/>
    </row>
    <row r="19" spans="1:11" s="273" customFormat="1">
      <c r="A19" s="538" t="s">
        <v>1471</v>
      </c>
      <c r="B19" s="539">
        <v>3057</v>
      </c>
      <c r="C19" s="540">
        <v>-0.71884484502897084</v>
      </c>
      <c r="D19" s="539">
        <v>557158.75861999998</v>
      </c>
      <c r="E19" s="540">
        <v>-0.57914101852847699</v>
      </c>
      <c r="F19" s="44"/>
      <c r="G19" s="77"/>
      <c r="H19" s="77"/>
    </row>
    <row r="20" spans="1:11">
      <c r="A20" s="538" t="s">
        <v>1472</v>
      </c>
      <c r="B20" s="539">
        <v>2</v>
      </c>
      <c r="C20" s="540" t="s">
        <v>158</v>
      </c>
      <c r="D20" s="539">
        <v>732.80830000000003</v>
      </c>
      <c r="E20" s="540" t="s">
        <v>158</v>
      </c>
      <c r="F20" s="44"/>
      <c r="G20" s="77"/>
      <c r="H20" s="77"/>
    </row>
    <row r="21" spans="1:11">
      <c r="A21" s="541" t="s">
        <v>402</v>
      </c>
      <c r="B21" s="542">
        <v>17657</v>
      </c>
      <c r="C21" s="543">
        <v>-0.55554157122360104</v>
      </c>
      <c r="D21" s="542">
        <v>3118366.01975</v>
      </c>
      <c r="E21" s="543">
        <v>-0.49037278792705391</v>
      </c>
      <c r="G21" s="77"/>
      <c r="H21" s="77"/>
    </row>
    <row r="22" spans="1:11">
      <c r="A22" s="17" t="s">
        <v>396</v>
      </c>
    </row>
    <row r="23" spans="1:11" ht="76.5" customHeight="1">
      <c r="A23" s="1138" t="s">
        <v>403</v>
      </c>
      <c r="B23" s="1138"/>
      <c r="C23" s="1138"/>
      <c r="D23" s="1138"/>
      <c r="E23" s="1138"/>
      <c r="G23" s="1146"/>
      <c r="H23" s="1146"/>
      <c r="I23" s="1146"/>
      <c r="J23" s="1146"/>
      <c r="K23" s="1146"/>
    </row>
    <row r="24" spans="1:11" ht="21.75" customHeight="1">
      <c r="A24" s="1139" t="s">
        <v>373</v>
      </c>
      <c r="B24" s="1139"/>
      <c r="C24" s="1139"/>
      <c r="D24" s="1139"/>
      <c r="E24" s="1139"/>
      <c r="F24" s="71"/>
    </row>
    <row r="25" spans="1:11" ht="12.75" customHeight="1"/>
    <row r="26" spans="1:11" ht="12.75" customHeight="1">
      <c r="A26" s="660" t="s">
        <v>93</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920</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8" t="s">
        <v>794</v>
      </c>
    </row>
    <row r="2" spans="1:9" ht="12.75" customHeight="1">
      <c r="A2" s="568" t="s">
        <v>795</v>
      </c>
    </row>
    <row r="3" spans="1:9" ht="12.75" customHeight="1">
      <c r="E3" s="74"/>
      <c r="F3" s="74"/>
      <c r="I3" s="65" t="s">
        <v>376</v>
      </c>
    </row>
    <row r="4" spans="1:9" s="273" customFormat="1" ht="21" customHeight="1">
      <c r="A4" s="485"/>
      <c r="B4" s="1141" t="s">
        <v>374</v>
      </c>
      <c r="C4" s="1141"/>
      <c r="D4" s="1141"/>
      <c r="E4" s="1141"/>
      <c r="F4" s="1141" t="s">
        <v>375</v>
      </c>
      <c r="G4" s="1141"/>
      <c r="H4" s="1141"/>
      <c r="I4" s="1141"/>
    </row>
    <row r="5" spans="1:9" ht="89.25" customHeight="1">
      <c r="A5" s="495" t="s">
        <v>377</v>
      </c>
      <c r="B5" s="883" t="s">
        <v>378</v>
      </c>
      <c r="C5" s="1148" t="s">
        <v>379</v>
      </c>
      <c r="D5" s="883" t="s">
        <v>873</v>
      </c>
      <c r="E5" s="1148" t="s">
        <v>379</v>
      </c>
      <c r="F5" s="883" t="s">
        <v>380</v>
      </c>
      <c r="G5" s="1148" t="s">
        <v>1210</v>
      </c>
      <c r="H5" s="883" t="s">
        <v>874</v>
      </c>
      <c r="I5" s="1148" t="s">
        <v>1210</v>
      </c>
    </row>
    <row r="6" spans="1:9" ht="17.25" customHeight="1">
      <c r="A6" s="516"/>
      <c r="B6" s="536">
        <v>44012</v>
      </c>
      <c r="C6" s="1148"/>
      <c r="D6" s="536">
        <v>44012</v>
      </c>
      <c r="E6" s="1148"/>
      <c r="F6" s="536" t="s">
        <v>1547</v>
      </c>
      <c r="G6" s="1148"/>
      <c r="H6" s="536" t="s">
        <v>1547</v>
      </c>
      <c r="I6" s="1148"/>
    </row>
    <row r="7" spans="1:9" ht="12.75" customHeight="1">
      <c r="A7" s="529" t="s">
        <v>382</v>
      </c>
      <c r="B7" s="530"/>
      <c r="C7" s="531"/>
      <c r="D7" s="530"/>
      <c r="E7" s="531"/>
      <c r="F7" s="530"/>
      <c r="G7" s="531"/>
      <c r="H7" s="530"/>
      <c r="I7" s="531"/>
    </row>
    <row r="8" spans="1:9" ht="12.75" customHeight="1">
      <c r="A8" s="521" t="s">
        <v>383</v>
      </c>
      <c r="B8" s="518">
        <v>33</v>
      </c>
      <c r="C8" s="519">
        <v>0.1</v>
      </c>
      <c r="D8" s="520">
        <v>170400.68733000002</v>
      </c>
      <c r="E8" s="519">
        <v>-0.10320641527915275</v>
      </c>
      <c r="F8" s="518">
        <v>5</v>
      </c>
      <c r="G8" s="519">
        <v>-0.2857142857142857</v>
      </c>
      <c r="H8" s="520">
        <v>14135.810390000001</v>
      </c>
      <c r="I8" s="519">
        <v>-0.8332892864692345</v>
      </c>
    </row>
    <row r="9" spans="1:9" ht="12.75" customHeight="1">
      <c r="A9" s="521" t="s">
        <v>384</v>
      </c>
      <c r="B9" s="518">
        <v>34539</v>
      </c>
      <c r="C9" s="519">
        <v>-6.8276234151605067E-2</v>
      </c>
      <c r="D9" s="520">
        <v>1852670.2474199999</v>
      </c>
      <c r="E9" s="519">
        <v>-3.0014570853939947E-3</v>
      </c>
      <c r="F9" s="518">
        <v>3733</v>
      </c>
      <c r="G9" s="519">
        <v>-0.50894501446987639</v>
      </c>
      <c r="H9" s="520">
        <v>439303.49723999994</v>
      </c>
      <c r="I9" s="519">
        <v>-0.35451790856370063</v>
      </c>
    </row>
    <row r="10" spans="1:9" ht="12.75" customHeight="1">
      <c r="A10" s="517" t="s">
        <v>385</v>
      </c>
      <c r="B10" s="518">
        <v>6827</v>
      </c>
      <c r="C10" s="519">
        <v>4.4203120220250844E-2</v>
      </c>
      <c r="D10" s="520">
        <v>396840.87110999995</v>
      </c>
      <c r="E10" s="519">
        <v>-2.0996899013127873E-2</v>
      </c>
      <c r="F10" s="518">
        <v>544</v>
      </c>
      <c r="G10" s="519">
        <v>-0.15789473684210525</v>
      </c>
      <c r="H10" s="520">
        <v>59826.852520000008</v>
      </c>
      <c r="I10" s="519">
        <v>-0.18395491396514535</v>
      </c>
    </row>
    <row r="11" spans="1:9" ht="12.75" customHeight="1">
      <c r="A11" s="521" t="s">
        <v>386</v>
      </c>
      <c r="B11" s="518">
        <v>77</v>
      </c>
      <c r="C11" s="519">
        <v>-0.37903225806451613</v>
      </c>
      <c r="D11" s="520">
        <v>23938.024020000001</v>
      </c>
      <c r="E11" s="519">
        <v>-0.52091821957130124</v>
      </c>
      <c r="F11" s="518">
        <v>0</v>
      </c>
      <c r="G11" s="519">
        <v>-1</v>
      </c>
      <c r="H11" s="520">
        <v>0</v>
      </c>
      <c r="I11" s="519">
        <v>-1</v>
      </c>
    </row>
    <row r="12" spans="1:9" ht="12.75" customHeight="1">
      <c r="A12" s="522" t="s">
        <v>387</v>
      </c>
      <c r="B12" s="518">
        <v>0</v>
      </c>
      <c r="C12" s="519" t="s">
        <v>158</v>
      </c>
      <c r="D12" s="520">
        <v>0</v>
      </c>
      <c r="E12" s="519" t="s">
        <v>158</v>
      </c>
      <c r="F12" s="518">
        <v>0</v>
      </c>
      <c r="G12" s="519" t="s">
        <v>158</v>
      </c>
      <c r="H12" s="520">
        <v>0</v>
      </c>
      <c r="I12" s="519" t="s">
        <v>158</v>
      </c>
    </row>
    <row r="13" spans="1:9" ht="29.25">
      <c r="A13" s="517" t="s">
        <v>388</v>
      </c>
      <c r="B13" s="518">
        <v>567</v>
      </c>
      <c r="C13" s="519">
        <v>-6.589785831960461E-2</v>
      </c>
      <c r="D13" s="520">
        <v>69918.763300000006</v>
      </c>
      <c r="E13" s="519">
        <v>0.35471092677412958</v>
      </c>
      <c r="F13" s="518">
        <v>28</v>
      </c>
      <c r="G13" s="519">
        <v>-0.5757575757575758</v>
      </c>
      <c r="H13" s="520">
        <v>29864.591400000001</v>
      </c>
      <c r="I13" s="519">
        <v>1.3140163201819344</v>
      </c>
    </row>
    <row r="14" spans="1:9" ht="12.75" customHeight="1">
      <c r="A14" s="521" t="s">
        <v>389</v>
      </c>
      <c r="B14" s="518">
        <v>8</v>
      </c>
      <c r="C14" s="519">
        <v>0.6</v>
      </c>
      <c r="D14" s="520">
        <v>234.08213000000001</v>
      </c>
      <c r="E14" s="519">
        <v>1.2634156534344565</v>
      </c>
      <c r="F14" s="518">
        <v>2</v>
      </c>
      <c r="G14" s="519">
        <v>0</v>
      </c>
      <c r="H14" s="520">
        <v>92.389899999999997</v>
      </c>
      <c r="I14" s="519">
        <v>-8.6630235310365622E-2</v>
      </c>
    </row>
    <row r="15" spans="1:9" ht="22.5" customHeight="1">
      <c r="A15" s="523" t="s">
        <v>390</v>
      </c>
      <c r="B15" s="526">
        <v>42051</v>
      </c>
      <c r="C15" s="525">
        <v>-5.2350475503673319E-2</v>
      </c>
      <c r="D15" s="526">
        <v>2514002.6753099998</v>
      </c>
      <c r="E15" s="525">
        <v>-1.6158440185991569E-2</v>
      </c>
      <c r="F15" s="526">
        <v>4312</v>
      </c>
      <c r="G15" s="527">
        <v>-0.48222862632084534</v>
      </c>
      <c r="H15" s="526">
        <v>543223.14145</v>
      </c>
      <c r="I15" s="527">
        <v>-0.36303566735498721</v>
      </c>
    </row>
    <row r="16" spans="1:9" ht="15" customHeight="1">
      <c r="A16" s="529" t="s">
        <v>391</v>
      </c>
      <c r="B16" s="532"/>
      <c r="C16" s="528"/>
      <c r="D16" s="532"/>
      <c r="E16" s="533"/>
      <c r="F16" s="532"/>
      <c r="G16" s="528"/>
      <c r="H16" s="532"/>
      <c r="I16" s="533"/>
    </row>
    <row r="17" spans="1:9" ht="12.75" customHeight="1">
      <c r="A17" s="521" t="s">
        <v>383</v>
      </c>
      <c r="B17" s="518">
        <v>289</v>
      </c>
      <c r="C17" s="519">
        <v>-0.11349693251533742</v>
      </c>
      <c r="D17" s="518">
        <v>679136.56322999997</v>
      </c>
      <c r="E17" s="519">
        <v>-0.15444901683574358</v>
      </c>
      <c r="F17" s="518">
        <v>5</v>
      </c>
      <c r="G17" s="519">
        <v>-0.375</v>
      </c>
      <c r="H17" s="520">
        <v>4300.7019900000005</v>
      </c>
      <c r="I17" s="519">
        <v>-0.7832087103583627</v>
      </c>
    </row>
    <row r="18" spans="1:9" ht="12.75" customHeight="1">
      <c r="A18" s="521" t="s">
        <v>384</v>
      </c>
      <c r="B18" s="518">
        <v>73908</v>
      </c>
      <c r="C18" s="519">
        <v>-1.8981125063049192E-2</v>
      </c>
      <c r="D18" s="518">
        <v>6335363.5256100008</v>
      </c>
      <c r="E18" s="519">
        <v>-4.8148405958083257E-2</v>
      </c>
      <c r="F18" s="518">
        <v>10023</v>
      </c>
      <c r="G18" s="519">
        <v>-0.6102578061204651</v>
      </c>
      <c r="H18" s="520">
        <v>1364423.4314499998</v>
      </c>
      <c r="I18" s="519">
        <v>-0.56938592979740787</v>
      </c>
    </row>
    <row r="19" spans="1:9" ht="12.75" customHeight="1">
      <c r="A19" s="517" t="s">
        <v>385</v>
      </c>
      <c r="B19" s="518">
        <v>22457</v>
      </c>
      <c r="C19" s="519">
        <v>3.3218311479181042E-2</v>
      </c>
      <c r="D19" s="518">
        <v>3968678.00043</v>
      </c>
      <c r="E19" s="519">
        <v>2.2945402264089795E-3</v>
      </c>
      <c r="F19" s="518">
        <v>2346</v>
      </c>
      <c r="G19" s="519">
        <v>-0.42287822878228781</v>
      </c>
      <c r="H19" s="520">
        <v>639983.09127999994</v>
      </c>
      <c r="I19" s="519">
        <v>-0.4508629108264337</v>
      </c>
    </row>
    <row r="20" spans="1:9" ht="12.75" customHeight="1">
      <c r="A20" s="521" t="s">
        <v>386</v>
      </c>
      <c r="B20" s="518">
        <v>1474</v>
      </c>
      <c r="C20" s="519">
        <v>6.3492063492063489E-2</v>
      </c>
      <c r="D20" s="518">
        <v>1223468.25297</v>
      </c>
      <c r="E20" s="519">
        <v>9.2058092749390114E-2</v>
      </c>
      <c r="F20" s="518">
        <v>203</v>
      </c>
      <c r="G20" s="519">
        <v>-0.468586387434555</v>
      </c>
      <c r="H20" s="520">
        <v>238138.43627000003</v>
      </c>
      <c r="I20" s="519">
        <v>-0.4708602064198335</v>
      </c>
    </row>
    <row r="21" spans="1:9" ht="12.75" customHeight="1">
      <c r="A21" s="522" t="s">
        <v>387</v>
      </c>
      <c r="B21" s="518">
        <v>0</v>
      </c>
      <c r="C21" s="519">
        <v>-1</v>
      </c>
      <c r="D21" s="518">
        <v>0</v>
      </c>
      <c r="E21" s="519">
        <v>-1</v>
      </c>
      <c r="F21" s="518">
        <v>0</v>
      </c>
      <c r="G21" s="519" t="s">
        <v>158</v>
      </c>
      <c r="H21" s="520">
        <v>0</v>
      </c>
      <c r="I21" s="519" t="s">
        <v>158</v>
      </c>
    </row>
    <row r="22" spans="1:9" ht="29.25">
      <c r="A22" s="517" t="s">
        <v>388</v>
      </c>
      <c r="B22" s="518">
        <v>7502</v>
      </c>
      <c r="C22" s="519">
        <v>4.7472772968444571E-2</v>
      </c>
      <c r="D22" s="518">
        <v>2206727.46587</v>
      </c>
      <c r="E22" s="519">
        <v>3.78274819139931E-2</v>
      </c>
      <c r="F22" s="518">
        <v>735</v>
      </c>
      <c r="G22" s="519">
        <v>-0.36855670103092786</v>
      </c>
      <c r="H22" s="520">
        <v>323584.63792000001</v>
      </c>
      <c r="I22" s="519">
        <v>-0.27785806049596201</v>
      </c>
    </row>
    <row r="23" spans="1:9" ht="12.75" customHeight="1">
      <c r="A23" s="521" t="s">
        <v>392</v>
      </c>
      <c r="B23" s="518">
        <v>342</v>
      </c>
      <c r="C23" s="519">
        <v>-0.22972972972972974</v>
      </c>
      <c r="D23" s="518">
        <v>36880.563400000006</v>
      </c>
      <c r="E23" s="519">
        <v>-6.1484379877417727E-2</v>
      </c>
      <c r="F23" s="518">
        <v>33</v>
      </c>
      <c r="G23" s="519">
        <v>-0.47619047619047616</v>
      </c>
      <c r="H23" s="520">
        <v>4712.5793899999999</v>
      </c>
      <c r="I23" s="519">
        <v>-0.66627774131872874</v>
      </c>
    </row>
    <row r="24" spans="1:9" ht="22.5" customHeight="1">
      <c r="A24" s="523" t="s">
        <v>393</v>
      </c>
      <c r="B24" s="524">
        <v>105972</v>
      </c>
      <c r="C24" s="525">
        <v>-3.9476652379878191E-3</v>
      </c>
      <c r="D24" s="526">
        <v>14450254.371510003</v>
      </c>
      <c r="E24" s="525">
        <v>-1.7307194527195632E-2</v>
      </c>
      <c r="F24" s="526">
        <v>13345</v>
      </c>
      <c r="G24" s="527">
        <v>-0.57498646453708713</v>
      </c>
      <c r="H24" s="526">
        <v>2575142.8783</v>
      </c>
      <c r="I24" s="527">
        <v>-0.51099476736802929</v>
      </c>
    </row>
    <row r="25" spans="1:9" ht="15" customHeight="1">
      <c r="A25" s="529" t="s">
        <v>394</v>
      </c>
      <c r="B25" s="532"/>
      <c r="C25" s="528"/>
      <c r="D25" s="532"/>
      <c r="E25" s="534"/>
      <c r="F25" s="532"/>
      <c r="G25" s="528"/>
      <c r="H25" s="532"/>
      <c r="I25" s="534"/>
    </row>
    <row r="26" spans="1:9" ht="12.75" customHeight="1">
      <c r="A26" s="521" t="s">
        <v>383</v>
      </c>
      <c r="B26" s="518">
        <v>12</v>
      </c>
      <c r="C26" s="519">
        <v>-0.29411764705882354</v>
      </c>
      <c r="D26" s="518">
        <v>436.04515999999995</v>
      </c>
      <c r="E26" s="519">
        <v>-0.44437480168878812</v>
      </c>
      <c r="F26" s="518"/>
      <c r="G26" s="519"/>
      <c r="H26" s="518"/>
      <c r="I26" s="519"/>
    </row>
    <row r="27" spans="1:9" ht="12.75" customHeight="1">
      <c r="A27" s="521" t="s">
        <v>384</v>
      </c>
      <c r="B27" s="518">
        <v>5</v>
      </c>
      <c r="C27" s="519">
        <v>0</v>
      </c>
      <c r="D27" s="518">
        <v>1.4999999999999999E-4</v>
      </c>
      <c r="E27" s="519">
        <v>0</v>
      </c>
      <c r="F27" s="518"/>
      <c r="G27" s="519"/>
      <c r="H27" s="518"/>
      <c r="I27" s="519"/>
    </row>
    <row r="28" spans="1:9" ht="12.75" customHeight="1">
      <c r="A28" s="517" t="s">
        <v>385</v>
      </c>
      <c r="B28" s="518">
        <v>1</v>
      </c>
      <c r="C28" s="519" t="s">
        <v>158</v>
      </c>
      <c r="D28" s="518">
        <v>0</v>
      </c>
      <c r="E28" s="519" t="s">
        <v>158</v>
      </c>
      <c r="F28" s="518"/>
      <c r="G28" s="519"/>
      <c r="H28" s="518"/>
      <c r="I28" s="519"/>
    </row>
    <row r="29" spans="1:9" ht="12.75" customHeight="1">
      <c r="A29" s="521" t="s">
        <v>386</v>
      </c>
      <c r="B29" s="518">
        <v>0</v>
      </c>
      <c r="C29" s="519" t="s">
        <v>158</v>
      </c>
      <c r="D29" s="518">
        <v>0</v>
      </c>
      <c r="E29" s="519" t="s">
        <v>158</v>
      </c>
      <c r="F29" s="518"/>
      <c r="G29" s="519"/>
      <c r="H29" s="518"/>
      <c r="I29" s="519"/>
    </row>
    <row r="30" spans="1:9" ht="12.75" customHeight="1">
      <c r="A30" s="522" t="s">
        <v>395</v>
      </c>
      <c r="B30" s="518">
        <v>0</v>
      </c>
      <c r="C30" s="519" t="s">
        <v>158</v>
      </c>
      <c r="D30" s="518">
        <v>0</v>
      </c>
      <c r="E30" s="519" t="s">
        <v>158</v>
      </c>
      <c r="F30" s="518"/>
      <c r="G30" s="519"/>
      <c r="H30" s="518"/>
      <c r="I30" s="519"/>
    </row>
    <row r="31" spans="1:9" ht="29.25">
      <c r="A31" s="517" t="s">
        <v>388</v>
      </c>
      <c r="B31" s="518">
        <v>6</v>
      </c>
      <c r="C31" s="519">
        <v>-0.14285714285714285</v>
      </c>
      <c r="D31" s="518">
        <v>0</v>
      </c>
      <c r="E31" s="519" t="s">
        <v>158</v>
      </c>
      <c r="F31" s="518"/>
      <c r="G31" s="519"/>
      <c r="H31" s="518"/>
      <c r="I31" s="519"/>
    </row>
    <row r="32" spans="1:9" ht="12.75" customHeight="1">
      <c r="A32" s="521" t="s">
        <v>389</v>
      </c>
      <c r="B32" s="518">
        <v>0</v>
      </c>
      <c r="C32" s="519" t="s">
        <v>158</v>
      </c>
      <c r="D32" s="518">
        <v>0</v>
      </c>
      <c r="E32" s="519" t="s">
        <v>158</v>
      </c>
      <c r="F32" s="518"/>
      <c r="G32" s="519"/>
      <c r="H32" s="518"/>
      <c r="I32" s="519"/>
    </row>
    <row r="33" spans="1:9" ht="22.5" customHeight="1">
      <c r="A33" s="523" t="s">
        <v>390</v>
      </c>
      <c r="B33" s="526">
        <v>24</v>
      </c>
      <c r="C33" s="525">
        <v>-0.17241379310344829</v>
      </c>
      <c r="D33" s="526">
        <v>436.04530999999997</v>
      </c>
      <c r="E33" s="525">
        <v>-0.44437471675293305</v>
      </c>
      <c r="F33" s="526"/>
      <c r="G33" s="525"/>
      <c r="H33" s="526"/>
      <c r="I33" s="525"/>
    </row>
    <row r="34" spans="1:9" ht="12.75" customHeight="1">
      <c r="A34" s="17" t="s">
        <v>396</v>
      </c>
    </row>
    <row r="35" spans="1:9" ht="48" customHeight="1">
      <c r="A35" s="1149" t="s">
        <v>397</v>
      </c>
      <c r="B35" s="1149"/>
      <c r="C35" s="1149"/>
      <c r="D35" s="1149"/>
      <c r="E35" s="1149"/>
      <c r="F35" s="1149"/>
      <c r="G35" s="1149"/>
      <c r="H35" s="1149"/>
      <c r="I35" s="1149"/>
    </row>
    <row r="36" spans="1:9" ht="25.5" customHeight="1">
      <c r="A36" s="1147" t="s">
        <v>398</v>
      </c>
      <c r="B36" s="1147"/>
      <c r="C36" s="1147"/>
      <c r="D36" s="1147"/>
      <c r="E36" s="1147"/>
      <c r="F36" s="1147"/>
      <c r="G36" s="1147"/>
      <c r="H36" s="1147"/>
      <c r="I36" s="1147"/>
    </row>
    <row r="37" spans="1:9" ht="58.5" customHeight="1">
      <c r="A37" s="1138" t="s">
        <v>875</v>
      </c>
      <c r="B37" s="1138"/>
      <c r="C37" s="1138"/>
      <c r="D37" s="1138"/>
      <c r="E37" s="1138"/>
      <c r="F37" s="1138"/>
      <c r="G37" s="1138"/>
      <c r="H37" s="1138"/>
      <c r="I37" s="1138"/>
    </row>
    <row r="38" spans="1:9" ht="22.5" customHeight="1">
      <c r="A38" s="1147" t="s">
        <v>373</v>
      </c>
      <c r="B38" s="1147"/>
      <c r="C38" s="1147"/>
      <c r="D38" s="1147"/>
      <c r="E38" s="1147"/>
      <c r="F38" s="1147"/>
      <c r="G38" s="1147"/>
      <c r="H38" s="1147"/>
      <c r="I38" s="1147"/>
    </row>
    <row r="39" spans="1:9" ht="12.75" customHeight="1"/>
    <row r="40" spans="1:9" ht="12.75" customHeight="1">
      <c r="A40" s="660" t="s">
        <v>93</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7" t="s">
        <v>921</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4"/>
  <sheetViews>
    <sheetView showGridLines="0" zoomScaleNormal="100" workbookViewId="0"/>
  </sheetViews>
  <sheetFormatPr defaultRowHeight="15"/>
  <cols>
    <col min="1" max="1" width="24.5703125" customWidth="1"/>
    <col min="2" max="2" width="8.85546875" style="273" customWidth="1"/>
    <col min="3" max="3" width="13.140625" style="273" customWidth="1"/>
    <col min="4" max="18" width="10" customWidth="1"/>
    <col min="19" max="19" width="12.140625" customWidth="1"/>
  </cols>
  <sheetData>
    <row r="1" spans="1:19" ht="18">
      <c r="A1" s="712" t="s">
        <v>1365</v>
      </c>
      <c r="B1" s="712"/>
      <c r="C1" s="712"/>
      <c r="D1" s="605"/>
      <c r="E1" s="605"/>
      <c r="F1" s="605"/>
      <c r="G1" s="605"/>
      <c r="H1" s="605"/>
      <c r="I1" s="605"/>
      <c r="J1" s="605"/>
      <c r="K1" s="605"/>
      <c r="L1" s="605"/>
      <c r="M1" s="605"/>
      <c r="N1" s="605"/>
      <c r="O1" s="605"/>
      <c r="P1" s="605"/>
      <c r="Q1" s="605"/>
      <c r="R1" s="605"/>
      <c r="S1" s="605"/>
    </row>
    <row r="2" spans="1:19" ht="16.5">
      <c r="A2" s="713" t="s">
        <v>1366</v>
      </c>
      <c r="B2" s="713"/>
      <c r="C2" s="713"/>
      <c r="D2" s="3"/>
      <c r="E2" s="3"/>
      <c r="F2" s="3"/>
      <c r="G2" s="4"/>
      <c r="H2" s="4"/>
      <c r="I2" s="4"/>
      <c r="J2" s="4"/>
      <c r="K2" s="4"/>
      <c r="L2" s="4"/>
      <c r="M2" s="4"/>
      <c r="N2" s="4"/>
      <c r="O2" s="4"/>
      <c r="P2" s="4"/>
      <c r="Q2" s="4"/>
      <c r="R2" s="4"/>
      <c r="S2" s="4"/>
    </row>
    <row r="3" spans="1:19" ht="12.75" customHeight="1">
      <c r="A3" s="2"/>
      <c r="B3" s="2"/>
      <c r="C3" s="2"/>
      <c r="D3" s="3"/>
      <c r="E3" s="6"/>
      <c r="F3" s="3"/>
      <c r="G3" s="4"/>
      <c r="H3" s="4"/>
    </row>
    <row r="4" spans="1:19" ht="12.75" customHeight="1">
      <c r="A4" s="154" t="s">
        <v>736</v>
      </c>
      <c r="B4" s="154"/>
      <c r="C4" s="154"/>
      <c r="D4" s="357"/>
      <c r="E4" s="5"/>
      <c r="F4" s="6"/>
      <c r="G4" s="7"/>
      <c r="S4" s="141" t="str">
        <f>Naslovnica!A20</f>
        <v>Srpanj 2020.</v>
      </c>
    </row>
    <row r="5" spans="1:19" ht="12.75" customHeight="1">
      <c r="A5" s="596" t="s">
        <v>1332</v>
      </c>
      <c r="B5" s="596"/>
      <c r="C5" s="596"/>
      <c r="D5" s="358"/>
      <c r="E5" s="9"/>
      <c r="F5" s="10"/>
      <c r="G5" s="11"/>
      <c r="S5" s="572" t="str">
        <f>Naslovnica!A24</f>
        <v>July 2020</v>
      </c>
    </row>
    <row r="6" spans="1:19" ht="12.75" customHeight="1">
      <c r="E6" s="273"/>
    </row>
    <row r="7" spans="1:19" ht="12.75" customHeight="1">
      <c r="A7" s="1028"/>
      <c r="B7" s="1028"/>
      <c r="C7" s="1028"/>
      <c r="D7" s="1027" t="s">
        <v>19</v>
      </c>
      <c r="E7" s="1027"/>
      <c r="F7" s="1027"/>
      <c r="G7" s="1027" t="s">
        <v>20</v>
      </c>
      <c r="H7" s="1027"/>
      <c r="I7" s="1027"/>
      <c r="J7" s="1027" t="s">
        <v>21</v>
      </c>
      <c r="K7" s="1027"/>
      <c r="L7" s="1027"/>
      <c r="M7" s="1027" t="s">
        <v>22</v>
      </c>
      <c r="N7" s="1027"/>
      <c r="O7" s="1027"/>
      <c r="P7" s="1027" t="s">
        <v>694</v>
      </c>
      <c r="Q7" s="1027"/>
      <c r="R7" s="1027"/>
      <c r="S7" s="1027" t="s">
        <v>542</v>
      </c>
    </row>
    <row r="8" spans="1:19" ht="15" customHeight="1">
      <c r="A8" s="1035"/>
      <c r="B8" s="1035"/>
      <c r="C8" s="1035"/>
      <c r="D8" s="1029" t="s">
        <v>692</v>
      </c>
      <c r="E8" s="1030"/>
      <c r="F8" s="1030"/>
      <c r="G8" s="1029" t="s">
        <v>693</v>
      </c>
      <c r="H8" s="1030"/>
      <c r="I8" s="1030"/>
      <c r="J8" s="1029" t="s">
        <v>692</v>
      </c>
      <c r="K8" s="1030"/>
      <c r="L8" s="1030"/>
      <c r="M8" s="1029" t="s">
        <v>692</v>
      </c>
      <c r="N8" s="1030"/>
      <c r="O8" s="1030"/>
      <c r="P8" s="1029" t="s">
        <v>692</v>
      </c>
      <c r="Q8" s="1030"/>
      <c r="R8" s="1030"/>
      <c r="S8" s="1028"/>
    </row>
    <row r="9" spans="1:19">
      <c r="A9" s="1035" t="s">
        <v>691</v>
      </c>
      <c r="B9" s="1035"/>
      <c r="C9" s="1035"/>
      <c r="D9" s="715" t="s">
        <v>131</v>
      </c>
      <c r="E9" s="715" t="s">
        <v>132</v>
      </c>
      <c r="F9" s="715" t="s">
        <v>133</v>
      </c>
      <c r="G9" s="715" t="s">
        <v>131</v>
      </c>
      <c r="H9" s="715" t="s">
        <v>132</v>
      </c>
      <c r="I9" s="715" t="s">
        <v>133</v>
      </c>
      <c r="J9" s="715" t="s">
        <v>131</v>
      </c>
      <c r="K9" s="715" t="s">
        <v>132</v>
      </c>
      <c r="L9" s="715" t="s">
        <v>133</v>
      </c>
      <c r="M9" s="715" t="s">
        <v>131</v>
      </c>
      <c r="N9" s="715" t="s">
        <v>132</v>
      </c>
      <c r="O9" s="715" t="s">
        <v>133</v>
      </c>
      <c r="P9" s="715" t="s">
        <v>131</v>
      </c>
      <c r="Q9" s="715" t="s">
        <v>132</v>
      </c>
      <c r="R9" s="715" t="s">
        <v>133</v>
      </c>
      <c r="S9" s="1028"/>
    </row>
    <row r="10" spans="1:19" s="349" customFormat="1" ht="22.5" customHeight="1">
      <c r="A10" s="1036" t="s">
        <v>695</v>
      </c>
      <c r="B10" s="1036"/>
      <c r="C10" s="1036"/>
      <c r="D10" s="717">
        <v>11711</v>
      </c>
      <c r="E10" s="717">
        <v>658422</v>
      </c>
      <c r="F10" s="717">
        <v>15399</v>
      </c>
      <c r="G10" s="717">
        <v>14816</v>
      </c>
      <c r="H10" s="717">
        <v>335485</v>
      </c>
      <c r="I10" s="717">
        <v>5614</v>
      </c>
      <c r="J10" s="717">
        <v>14791</v>
      </c>
      <c r="K10" s="717">
        <v>369981</v>
      </c>
      <c r="L10" s="717">
        <v>7138</v>
      </c>
      <c r="M10" s="717">
        <v>10926</v>
      </c>
      <c r="N10" s="717">
        <v>573503</v>
      </c>
      <c r="O10" s="717">
        <v>14635</v>
      </c>
      <c r="P10" s="717">
        <v>52244</v>
      </c>
      <c r="Q10" s="717">
        <v>1937391</v>
      </c>
      <c r="R10" s="717">
        <v>42786</v>
      </c>
      <c r="S10" s="717">
        <v>2032421</v>
      </c>
    </row>
    <row r="11" spans="1:19" ht="21.75" customHeight="1">
      <c r="A11" s="1037" t="s">
        <v>696</v>
      </c>
      <c r="B11" s="1037"/>
      <c r="C11" s="1037"/>
      <c r="D11" s="716">
        <v>5.7620935819891646E-3</v>
      </c>
      <c r="E11" s="716">
        <v>0.32395945525065917</v>
      </c>
      <c r="F11" s="716">
        <v>7.5766782571130686E-3</v>
      </c>
      <c r="G11" s="716">
        <v>7.2898282393263998E-3</v>
      </c>
      <c r="H11" s="716">
        <v>0.16506668647883485</v>
      </c>
      <c r="I11" s="716">
        <v>2.7622229843127974E-3</v>
      </c>
      <c r="J11" s="716">
        <v>7.2775276382206246E-3</v>
      </c>
      <c r="K11" s="716">
        <v>0.1820395479086272</v>
      </c>
      <c r="L11" s="716">
        <v>3.5120676277208313E-3</v>
      </c>
      <c r="M11" s="716">
        <v>5.3758547072678348E-3</v>
      </c>
      <c r="N11" s="716">
        <v>0.28217726543860744</v>
      </c>
      <c r="O11" s="716">
        <v>7.2007718873205893E-3</v>
      </c>
      <c r="P11" s="716">
        <v>2.5705304166804024E-2</v>
      </c>
      <c r="Q11" s="716">
        <v>0.95324295507672874</v>
      </c>
      <c r="R11" s="716">
        <v>2.1051740756467287E-2</v>
      </c>
      <c r="S11" s="716">
        <v>1</v>
      </c>
    </row>
    <row r="12" spans="1:19" ht="22.5" customHeight="1">
      <c r="A12" s="1038" t="s">
        <v>697</v>
      </c>
      <c r="B12" s="1038"/>
      <c r="C12" s="1038"/>
      <c r="D12" s="350">
        <v>17</v>
      </c>
      <c r="E12" s="350">
        <v>20</v>
      </c>
      <c r="F12" s="350">
        <v>0</v>
      </c>
      <c r="G12" s="350">
        <v>27</v>
      </c>
      <c r="H12" s="350">
        <v>16</v>
      </c>
      <c r="I12" s="350">
        <v>5</v>
      </c>
      <c r="J12" s="350">
        <v>22</v>
      </c>
      <c r="K12" s="350">
        <v>25</v>
      </c>
      <c r="L12" s="350">
        <v>4</v>
      </c>
      <c r="M12" s="350">
        <v>12</v>
      </c>
      <c r="N12" s="350">
        <v>29</v>
      </c>
      <c r="O12" s="350">
        <v>3</v>
      </c>
      <c r="P12" s="350">
        <v>78</v>
      </c>
      <c r="Q12" s="350">
        <v>90</v>
      </c>
      <c r="R12" s="350">
        <v>12</v>
      </c>
      <c r="S12" s="350">
        <v>180</v>
      </c>
    </row>
    <row r="13" spans="1:19" ht="22.5" customHeight="1">
      <c r="A13" s="1038" t="s">
        <v>698</v>
      </c>
      <c r="B13" s="1038"/>
      <c r="C13" s="1038"/>
      <c r="D13" s="350">
        <v>0</v>
      </c>
      <c r="E13" s="350">
        <v>0</v>
      </c>
      <c r="F13" s="350">
        <v>0</v>
      </c>
      <c r="G13" s="350">
        <v>0</v>
      </c>
      <c r="H13" s="350">
        <v>1</v>
      </c>
      <c r="I13" s="350">
        <v>0</v>
      </c>
      <c r="J13" s="350">
        <v>1</v>
      </c>
      <c r="K13" s="350">
        <v>0</v>
      </c>
      <c r="L13" s="350">
        <v>0</v>
      </c>
      <c r="M13" s="350">
        <v>0</v>
      </c>
      <c r="N13" s="350">
        <v>0</v>
      </c>
      <c r="O13" s="350">
        <v>0</v>
      </c>
      <c r="P13" s="350">
        <v>1</v>
      </c>
      <c r="Q13" s="350">
        <v>1</v>
      </c>
      <c r="R13" s="350">
        <v>0</v>
      </c>
      <c r="S13" s="350">
        <v>2</v>
      </c>
    </row>
    <row r="14" spans="1:19" ht="22.5" customHeight="1">
      <c r="A14" s="1038" t="s">
        <v>699</v>
      </c>
      <c r="B14" s="1038"/>
      <c r="C14" s="1038"/>
      <c r="D14" s="350">
        <v>283</v>
      </c>
      <c r="E14" s="350">
        <v>0</v>
      </c>
      <c r="F14" s="350">
        <v>0</v>
      </c>
      <c r="G14" s="350">
        <v>283</v>
      </c>
      <c r="H14" s="350">
        <v>1</v>
      </c>
      <c r="I14" s="350">
        <v>0</v>
      </c>
      <c r="J14" s="350">
        <v>570</v>
      </c>
      <c r="K14" s="350">
        <v>0</v>
      </c>
      <c r="L14" s="350">
        <v>0</v>
      </c>
      <c r="M14" s="350">
        <v>283</v>
      </c>
      <c r="N14" s="350">
        <v>0</v>
      </c>
      <c r="O14" s="350">
        <v>0</v>
      </c>
      <c r="P14" s="350">
        <v>1419</v>
      </c>
      <c r="Q14" s="350">
        <v>1</v>
      </c>
      <c r="R14" s="350">
        <v>0</v>
      </c>
      <c r="S14" s="350">
        <v>1420</v>
      </c>
    </row>
    <row r="15" spans="1:19" ht="21.75" customHeight="1">
      <c r="A15" s="1037" t="s">
        <v>700</v>
      </c>
      <c r="B15" s="1037"/>
      <c r="C15" s="1037"/>
      <c r="D15" s="720">
        <v>300</v>
      </c>
      <c r="E15" s="720">
        <v>20</v>
      </c>
      <c r="F15" s="720">
        <v>0</v>
      </c>
      <c r="G15" s="720">
        <v>310</v>
      </c>
      <c r="H15" s="720">
        <v>18</v>
      </c>
      <c r="I15" s="720">
        <v>5</v>
      </c>
      <c r="J15" s="720">
        <v>593</v>
      </c>
      <c r="K15" s="720">
        <v>25</v>
      </c>
      <c r="L15" s="720">
        <v>4</v>
      </c>
      <c r="M15" s="720">
        <v>295</v>
      </c>
      <c r="N15" s="720">
        <v>29</v>
      </c>
      <c r="O15" s="720">
        <v>3</v>
      </c>
      <c r="P15" s="720">
        <v>1498</v>
      </c>
      <c r="Q15" s="720">
        <v>92</v>
      </c>
      <c r="R15" s="720">
        <v>12</v>
      </c>
      <c r="S15" s="720">
        <v>1602</v>
      </c>
    </row>
    <row r="16" spans="1:19" ht="22.5" customHeight="1">
      <c r="A16" s="1039" t="s">
        <v>701</v>
      </c>
      <c r="B16" s="1039"/>
      <c r="C16" s="1039"/>
      <c r="D16" s="176">
        <v>3</v>
      </c>
      <c r="E16" s="176">
        <v>449</v>
      </c>
      <c r="F16" s="176">
        <v>1</v>
      </c>
      <c r="G16" s="176">
        <v>0</v>
      </c>
      <c r="H16" s="176">
        <v>147</v>
      </c>
      <c r="I16" s="176">
        <v>0</v>
      </c>
      <c r="J16" s="176">
        <v>0</v>
      </c>
      <c r="K16" s="176">
        <v>210</v>
      </c>
      <c r="L16" s="176">
        <v>0</v>
      </c>
      <c r="M16" s="176">
        <v>2</v>
      </c>
      <c r="N16" s="176">
        <v>420</v>
      </c>
      <c r="O16" s="176">
        <v>0</v>
      </c>
      <c r="P16" s="176">
        <v>5</v>
      </c>
      <c r="Q16" s="176">
        <v>1226</v>
      </c>
      <c r="R16" s="176">
        <v>1</v>
      </c>
      <c r="S16" s="176">
        <v>1232</v>
      </c>
    </row>
    <row r="17" spans="1:20" ht="22.5" customHeight="1">
      <c r="A17" s="1039" t="s">
        <v>702</v>
      </c>
      <c r="B17" s="1039"/>
      <c r="C17" s="1039"/>
      <c r="D17" s="177">
        <v>9</v>
      </c>
      <c r="E17" s="176">
        <v>4</v>
      </c>
      <c r="F17" s="176">
        <v>440</v>
      </c>
      <c r="G17" s="176">
        <v>2</v>
      </c>
      <c r="H17" s="176">
        <v>0</v>
      </c>
      <c r="I17" s="176">
        <v>145</v>
      </c>
      <c r="J17" s="176">
        <v>5</v>
      </c>
      <c r="K17" s="176">
        <v>0</v>
      </c>
      <c r="L17" s="176">
        <v>205</v>
      </c>
      <c r="M17" s="176">
        <v>3</v>
      </c>
      <c r="N17" s="176">
        <v>1</v>
      </c>
      <c r="O17" s="176">
        <v>418</v>
      </c>
      <c r="P17" s="176">
        <v>19</v>
      </c>
      <c r="Q17" s="176">
        <v>5</v>
      </c>
      <c r="R17" s="176">
        <v>1208</v>
      </c>
      <c r="S17" s="176">
        <v>1232</v>
      </c>
    </row>
    <row r="18" spans="1:20" ht="22.5" customHeight="1">
      <c r="A18" s="1041" t="s">
        <v>703</v>
      </c>
      <c r="B18" s="1041"/>
      <c r="C18" s="1041"/>
      <c r="D18" s="176">
        <v>2</v>
      </c>
      <c r="E18" s="176">
        <v>3</v>
      </c>
      <c r="F18" s="176">
        <v>0</v>
      </c>
      <c r="G18" s="176">
        <v>3</v>
      </c>
      <c r="H18" s="176">
        <v>1</v>
      </c>
      <c r="I18" s="176">
        <v>0</v>
      </c>
      <c r="J18" s="176">
        <v>0</v>
      </c>
      <c r="K18" s="176">
        <v>6</v>
      </c>
      <c r="L18" s="176">
        <v>1</v>
      </c>
      <c r="M18" s="176">
        <v>2</v>
      </c>
      <c r="N18" s="176">
        <v>4</v>
      </c>
      <c r="O18" s="176">
        <v>0</v>
      </c>
      <c r="P18" s="176">
        <v>7</v>
      </c>
      <c r="Q18" s="176">
        <v>14</v>
      </c>
      <c r="R18" s="176">
        <v>1</v>
      </c>
      <c r="S18" s="176">
        <v>22</v>
      </c>
    </row>
    <row r="19" spans="1:20" ht="22.5" customHeight="1">
      <c r="A19" s="1040" t="s">
        <v>704</v>
      </c>
      <c r="B19" s="1040"/>
      <c r="C19" s="1040"/>
      <c r="D19" s="176">
        <v>2</v>
      </c>
      <c r="E19" s="176">
        <v>1</v>
      </c>
      <c r="F19" s="176">
        <v>0</v>
      </c>
      <c r="G19" s="176">
        <v>0</v>
      </c>
      <c r="H19" s="176">
        <v>6</v>
      </c>
      <c r="I19" s="176">
        <v>0</v>
      </c>
      <c r="J19" s="176">
        <v>5</v>
      </c>
      <c r="K19" s="176">
        <v>5</v>
      </c>
      <c r="L19" s="176">
        <v>0</v>
      </c>
      <c r="M19" s="176">
        <v>0</v>
      </c>
      <c r="N19" s="176">
        <v>2</v>
      </c>
      <c r="O19" s="176">
        <v>1</v>
      </c>
      <c r="P19" s="176">
        <v>7</v>
      </c>
      <c r="Q19" s="176">
        <v>14</v>
      </c>
      <c r="R19" s="176">
        <v>1</v>
      </c>
      <c r="S19" s="176">
        <v>22</v>
      </c>
    </row>
    <row r="20" spans="1:20" ht="22.5" customHeight="1">
      <c r="A20" s="1037" t="s">
        <v>705</v>
      </c>
      <c r="B20" s="1037"/>
      <c r="C20" s="1037"/>
      <c r="D20" s="720">
        <v>6</v>
      </c>
      <c r="E20" s="720">
        <v>-447</v>
      </c>
      <c r="F20" s="720">
        <v>439</v>
      </c>
      <c r="G20" s="720">
        <v>-1</v>
      </c>
      <c r="H20" s="720">
        <v>-142</v>
      </c>
      <c r="I20" s="720">
        <v>145</v>
      </c>
      <c r="J20" s="720">
        <v>10</v>
      </c>
      <c r="K20" s="720">
        <v>-211</v>
      </c>
      <c r="L20" s="720">
        <v>204</v>
      </c>
      <c r="M20" s="720">
        <v>-1</v>
      </c>
      <c r="N20" s="720">
        <v>-421</v>
      </c>
      <c r="O20" s="720">
        <v>419</v>
      </c>
      <c r="P20" s="720">
        <v>14</v>
      </c>
      <c r="Q20" s="720">
        <v>-1221</v>
      </c>
      <c r="R20" s="720">
        <v>1207</v>
      </c>
      <c r="S20" s="720">
        <v>0</v>
      </c>
    </row>
    <row r="21" spans="1:20" ht="22.5" customHeight="1">
      <c r="A21" s="1037" t="s">
        <v>706</v>
      </c>
      <c r="B21" s="1037"/>
      <c r="C21" s="1037"/>
      <c r="D21" s="720">
        <v>0</v>
      </c>
      <c r="E21" s="720">
        <v>156</v>
      </c>
      <c r="F21" s="720">
        <v>206</v>
      </c>
      <c r="G21" s="720">
        <v>1</v>
      </c>
      <c r="H21" s="720">
        <v>61</v>
      </c>
      <c r="I21" s="720">
        <v>89</v>
      </c>
      <c r="J21" s="720">
        <v>1</v>
      </c>
      <c r="K21" s="720">
        <v>87</v>
      </c>
      <c r="L21" s="720">
        <v>120</v>
      </c>
      <c r="M21" s="720">
        <v>0</v>
      </c>
      <c r="N21" s="720">
        <v>155</v>
      </c>
      <c r="O21" s="720">
        <v>216</v>
      </c>
      <c r="P21" s="720">
        <v>2</v>
      </c>
      <c r="Q21" s="720">
        <v>459</v>
      </c>
      <c r="R21" s="720">
        <v>631</v>
      </c>
      <c r="S21" s="720">
        <v>1092</v>
      </c>
    </row>
    <row r="22" spans="1:20" ht="21.75" customHeight="1">
      <c r="A22" s="1036" t="s">
        <v>707</v>
      </c>
      <c r="B22" s="1036"/>
      <c r="C22" s="1036"/>
      <c r="D22" s="718">
        <v>12017</v>
      </c>
      <c r="E22" s="718">
        <v>657839</v>
      </c>
      <c r="F22" s="718">
        <v>15632</v>
      </c>
      <c r="G22" s="718">
        <v>15124</v>
      </c>
      <c r="H22" s="718">
        <v>335300</v>
      </c>
      <c r="I22" s="718">
        <v>5675</v>
      </c>
      <c r="J22" s="719">
        <v>15393</v>
      </c>
      <c r="K22" s="718">
        <v>369708</v>
      </c>
      <c r="L22" s="718">
        <v>7226</v>
      </c>
      <c r="M22" s="718">
        <v>11220</v>
      </c>
      <c r="N22" s="718">
        <v>572956</v>
      </c>
      <c r="O22" s="718">
        <v>14841</v>
      </c>
      <c r="P22" s="718">
        <v>53754</v>
      </c>
      <c r="Q22" s="718">
        <v>1935803</v>
      </c>
      <c r="R22" s="718">
        <v>43374</v>
      </c>
      <c r="S22" s="718">
        <v>2032931</v>
      </c>
    </row>
    <row r="23" spans="1:20" s="273" customFormat="1" ht="22.5" customHeight="1">
      <c r="A23" s="1040" t="s">
        <v>735</v>
      </c>
      <c r="B23" s="1040"/>
      <c r="C23" s="1040"/>
      <c r="D23" s="353">
        <v>306</v>
      </c>
      <c r="E23" s="353">
        <v>-583</v>
      </c>
      <c r="F23" s="353">
        <v>233</v>
      </c>
      <c r="G23" s="353">
        <v>308</v>
      </c>
      <c r="H23" s="353">
        <v>-185</v>
      </c>
      <c r="I23" s="353">
        <v>61</v>
      </c>
      <c r="J23" s="353">
        <v>602</v>
      </c>
      <c r="K23" s="353">
        <v>-273</v>
      </c>
      <c r="L23" s="353">
        <v>88</v>
      </c>
      <c r="M23" s="353">
        <v>294</v>
      </c>
      <c r="N23" s="353">
        <v>-547</v>
      </c>
      <c r="O23" s="353">
        <v>206</v>
      </c>
      <c r="P23" s="353">
        <v>1510</v>
      </c>
      <c r="Q23" s="353">
        <v>-1588</v>
      </c>
      <c r="R23" s="353">
        <v>588</v>
      </c>
      <c r="S23" s="353">
        <v>510</v>
      </c>
      <c r="T23" s="304"/>
    </row>
    <row r="24" spans="1:20" ht="22.5" customHeight="1">
      <c r="A24" s="1037" t="s">
        <v>708</v>
      </c>
      <c r="B24" s="1037"/>
      <c r="C24" s="1037"/>
      <c r="D24" s="716">
        <v>2.6129280163948426E-2</v>
      </c>
      <c r="E24" s="716">
        <v>-8.8545036465974714E-4</v>
      </c>
      <c r="F24" s="716">
        <v>1.513085265276966E-2</v>
      </c>
      <c r="G24" s="716">
        <v>2.0788336933045357E-2</v>
      </c>
      <c r="H24" s="716">
        <v>-5.5144045188309457E-4</v>
      </c>
      <c r="I24" s="716">
        <v>1.086569291058069E-2</v>
      </c>
      <c r="J24" s="716">
        <v>4.0700425934690011E-2</v>
      </c>
      <c r="K24" s="716">
        <v>-7.3787572875363874E-4</v>
      </c>
      <c r="L24" s="716">
        <v>1.2328383300644438E-2</v>
      </c>
      <c r="M24" s="716">
        <v>2.6908292147171883E-2</v>
      </c>
      <c r="N24" s="716">
        <v>-9.5378751288136248E-4</v>
      </c>
      <c r="O24" s="716">
        <v>1.4075845575674753E-2</v>
      </c>
      <c r="P24" s="716">
        <v>2.8902840517571395E-2</v>
      </c>
      <c r="Q24" s="716">
        <v>-8.1965901565559047E-4</v>
      </c>
      <c r="R24" s="716">
        <v>1.3742813069695695E-2</v>
      </c>
      <c r="S24" s="716">
        <v>2.5093226255780665E-4</v>
      </c>
    </row>
    <row r="25" spans="1:20" ht="21.75" customHeight="1">
      <c r="A25" s="1037" t="s">
        <v>696</v>
      </c>
      <c r="B25" s="1037"/>
      <c r="C25" s="1037"/>
      <c r="D25" s="716">
        <v>5.9111696363526355E-3</v>
      </c>
      <c r="E25" s="716">
        <v>0.32359140570929362</v>
      </c>
      <c r="F25" s="716">
        <v>7.6893903433023552E-3</v>
      </c>
      <c r="G25" s="716">
        <v>7.4395048331694488E-3</v>
      </c>
      <c r="H25" s="716">
        <v>0.16493427469992833</v>
      </c>
      <c r="I25" s="716">
        <v>2.7915359645752855E-3</v>
      </c>
      <c r="J25" s="716">
        <v>7.5718260973933697E-3</v>
      </c>
      <c r="K25" s="716">
        <v>0.18185959090593828</v>
      </c>
      <c r="L25" s="716">
        <v>3.5544738114574475E-3</v>
      </c>
      <c r="M25" s="716">
        <v>5.5191248497858513E-3</v>
      </c>
      <c r="N25" s="716">
        <v>0.2818374061884048</v>
      </c>
      <c r="O25" s="716">
        <v>7.3002969603985579E-3</v>
      </c>
      <c r="P25" s="716">
        <v>2.6441625416701305E-2</v>
      </c>
      <c r="Q25" s="716">
        <v>0.95222267750356504</v>
      </c>
      <c r="R25" s="716">
        <v>2.1335697079733644E-2</v>
      </c>
      <c r="S25" s="716">
        <v>1</v>
      </c>
    </row>
    <row r="26" spans="1:20">
      <c r="A26" s="22" t="s">
        <v>709</v>
      </c>
      <c r="B26" s="22"/>
      <c r="C26" s="22"/>
    </row>
    <row r="27" spans="1:20" ht="12.75" customHeight="1">
      <c r="A27" s="175" t="s">
        <v>710</v>
      </c>
      <c r="B27" s="175"/>
      <c r="C27" s="175"/>
      <c r="D27" s="173"/>
      <c r="E27" s="173"/>
      <c r="F27" s="173"/>
      <c r="G27" s="173"/>
      <c r="H27" s="174"/>
    </row>
    <row r="28" spans="1:20" ht="12.75" customHeight="1">
      <c r="A28" s="170" t="s">
        <v>711</v>
      </c>
      <c r="B28" s="170"/>
      <c r="C28" s="170"/>
      <c r="D28" s="172"/>
      <c r="E28" s="172"/>
      <c r="F28" s="172"/>
      <c r="G28" s="172"/>
      <c r="H28" s="172"/>
    </row>
    <row r="29" spans="1:20" ht="12.75" customHeight="1">
      <c r="A29" s="171"/>
      <c r="B29" s="171"/>
      <c r="C29" s="171"/>
      <c r="D29" s="170"/>
      <c r="E29" s="170"/>
      <c r="F29" s="170"/>
      <c r="G29" s="170"/>
      <c r="H29" s="170"/>
    </row>
    <row r="30" spans="1:20" ht="12.75" customHeight="1">
      <c r="B30" s="659"/>
      <c r="C30" s="659"/>
    </row>
    <row r="31" spans="1:20" ht="12.75" customHeight="1">
      <c r="A31" s="153" t="s">
        <v>737</v>
      </c>
      <c r="B31" s="205"/>
      <c r="C31" s="205"/>
      <c r="D31" s="205"/>
      <c r="E31" s="205"/>
      <c r="F31" s="205"/>
      <c r="S31" s="141" t="str">
        <f>Naslovnica!A20</f>
        <v>Srpanj 2020.</v>
      </c>
    </row>
    <row r="32" spans="1:20">
      <c r="A32" s="604" t="s">
        <v>1333</v>
      </c>
      <c r="B32" s="205"/>
      <c r="C32" s="205"/>
      <c r="D32" s="205"/>
      <c r="E32" s="205"/>
      <c r="F32" s="205"/>
      <c r="S32" s="572" t="str">
        <f>Naslovnica!A24</f>
        <v>July 2020</v>
      </c>
    </row>
    <row r="33" spans="1:19">
      <c r="B33"/>
      <c r="C33"/>
    </row>
    <row r="34" spans="1:19" ht="32.25" customHeight="1">
      <c r="A34" s="721"/>
      <c r="B34" s="1035" t="s">
        <v>679</v>
      </c>
      <c r="C34" s="1035"/>
      <c r="D34" s="1035"/>
      <c r="E34" s="1034" t="s">
        <v>680</v>
      </c>
      <c r="F34" s="1034"/>
      <c r="G34" s="1034"/>
      <c r="H34" s="1034" t="s">
        <v>681</v>
      </c>
      <c r="I34" s="1034"/>
      <c r="J34" s="1034"/>
      <c r="K34" s="1033" t="s">
        <v>682</v>
      </c>
      <c r="L34" s="1033"/>
      <c r="M34" s="1033"/>
      <c r="N34" s="1033" t="s">
        <v>683</v>
      </c>
      <c r="O34" s="1033"/>
      <c r="P34" s="1033"/>
      <c r="Q34" s="1034" t="s">
        <v>684</v>
      </c>
      <c r="R34" s="1034"/>
      <c r="S34" s="1034"/>
    </row>
    <row r="35" spans="1:19" ht="21">
      <c r="A35" s="721" t="s">
        <v>621</v>
      </c>
      <c r="B35" s="1035" t="s">
        <v>685</v>
      </c>
      <c r="C35" s="1035"/>
      <c r="D35" s="1035"/>
      <c r="E35" s="1035" t="s">
        <v>686</v>
      </c>
      <c r="F35" s="1035"/>
      <c r="G35" s="1035"/>
      <c r="H35" s="1035" t="s">
        <v>686</v>
      </c>
      <c r="I35" s="1035"/>
      <c r="J35" s="1035"/>
      <c r="K35" s="1035" t="s">
        <v>687</v>
      </c>
      <c r="L35" s="1035"/>
      <c r="M35" s="1035"/>
      <c r="N35" s="1035" t="s">
        <v>687</v>
      </c>
      <c r="O35" s="1035"/>
      <c r="P35" s="1035"/>
      <c r="Q35" s="1035" t="s">
        <v>687</v>
      </c>
      <c r="R35" s="1035"/>
      <c r="S35" s="1035"/>
    </row>
    <row r="36" spans="1:19">
      <c r="A36" s="721"/>
      <c r="B36" s="722" t="s">
        <v>131</v>
      </c>
      <c r="C36" s="722" t="s">
        <v>132</v>
      </c>
      <c r="D36" s="722" t="s">
        <v>133</v>
      </c>
      <c r="E36" s="722" t="s">
        <v>131</v>
      </c>
      <c r="F36" s="722" t="s">
        <v>132</v>
      </c>
      <c r="G36" s="722" t="s">
        <v>133</v>
      </c>
      <c r="H36" s="722" t="s">
        <v>131</v>
      </c>
      <c r="I36" s="722" t="s">
        <v>132</v>
      </c>
      <c r="J36" s="722" t="s">
        <v>133</v>
      </c>
      <c r="K36" s="722" t="s">
        <v>131</v>
      </c>
      <c r="L36" s="722" t="s">
        <v>132</v>
      </c>
      <c r="M36" s="722" t="s">
        <v>133</v>
      </c>
      <c r="N36" s="722" t="s">
        <v>131</v>
      </c>
      <c r="O36" s="722" t="s">
        <v>132</v>
      </c>
      <c r="P36" s="722" t="s">
        <v>133</v>
      </c>
      <c r="Q36" s="714" t="s">
        <v>131</v>
      </c>
      <c r="R36" s="714" t="s">
        <v>132</v>
      </c>
      <c r="S36" s="714" t="s">
        <v>133</v>
      </c>
    </row>
    <row r="37" spans="1:19">
      <c r="A37" s="180" t="s">
        <v>6</v>
      </c>
      <c r="B37" s="189">
        <v>2159</v>
      </c>
      <c r="C37" s="189">
        <v>1495</v>
      </c>
      <c r="D37" s="189">
        <v>6</v>
      </c>
      <c r="E37" s="189">
        <v>1293</v>
      </c>
      <c r="F37" s="189">
        <v>1044</v>
      </c>
      <c r="G37" s="189">
        <v>4</v>
      </c>
      <c r="H37" s="189">
        <v>3452</v>
      </c>
      <c r="I37" s="189">
        <v>2539</v>
      </c>
      <c r="J37" s="189">
        <v>10</v>
      </c>
      <c r="K37" s="189">
        <v>-208</v>
      </c>
      <c r="L37" s="189">
        <v>-151</v>
      </c>
      <c r="M37" s="189">
        <v>-1</v>
      </c>
      <c r="N37" s="189">
        <v>-143</v>
      </c>
      <c r="O37" s="189">
        <v>-100</v>
      </c>
      <c r="P37" s="189">
        <v>1</v>
      </c>
      <c r="Q37" s="190">
        <v>-9.2295556139889601E-2</v>
      </c>
      <c r="R37" s="190">
        <v>-8.9964157706093228E-2</v>
      </c>
      <c r="S37" s="190">
        <v>0</v>
      </c>
    </row>
    <row r="38" spans="1:19">
      <c r="A38" s="78" t="s">
        <v>7</v>
      </c>
      <c r="B38" s="189">
        <v>13924</v>
      </c>
      <c r="C38" s="189">
        <v>97017</v>
      </c>
      <c r="D38" s="189">
        <v>157</v>
      </c>
      <c r="E38" s="189">
        <v>10705</v>
      </c>
      <c r="F38" s="189">
        <v>74885</v>
      </c>
      <c r="G38" s="189">
        <v>98</v>
      </c>
      <c r="H38" s="189">
        <v>24629</v>
      </c>
      <c r="I38" s="189">
        <v>171902</v>
      </c>
      <c r="J38" s="189">
        <v>255</v>
      </c>
      <c r="K38" s="189">
        <v>580</v>
      </c>
      <c r="L38" s="189">
        <v>-1783</v>
      </c>
      <c r="M38" s="189">
        <v>5</v>
      </c>
      <c r="N38" s="189">
        <v>274</v>
      </c>
      <c r="O38" s="189">
        <v>-1441</v>
      </c>
      <c r="P38" s="189">
        <v>-2</v>
      </c>
      <c r="Q38" s="190">
        <v>3.5920084121976892E-2</v>
      </c>
      <c r="R38" s="190">
        <v>-1.8409602229252031E-2</v>
      </c>
      <c r="S38" s="190">
        <v>1.1904761904761862E-2</v>
      </c>
    </row>
    <row r="39" spans="1:19">
      <c r="A39" s="78" t="s">
        <v>8</v>
      </c>
      <c r="B39" s="189">
        <v>6663</v>
      </c>
      <c r="C39" s="189">
        <v>124021</v>
      </c>
      <c r="D39" s="189">
        <v>122</v>
      </c>
      <c r="E39" s="189">
        <v>4733</v>
      </c>
      <c r="F39" s="189">
        <v>109870</v>
      </c>
      <c r="G39" s="189">
        <v>126</v>
      </c>
      <c r="H39" s="189">
        <v>11396</v>
      </c>
      <c r="I39" s="189">
        <v>233891</v>
      </c>
      <c r="J39" s="189">
        <v>248</v>
      </c>
      <c r="K39" s="189">
        <v>266</v>
      </c>
      <c r="L39" s="189">
        <v>-402</v>
      </c>
      <c r="M39" s="189">
        <v>0</v>
      </c>
      <c r="N39" s="189">
        <v>292</v>
      </c>
      <c r="O39" s="189">
        <v>-700</v>
      </c>
      <c r="P39" s="189">
        <v>6</v>
      </c>
      <c r="Q39" s="190">
        <v>5.1485513932459925E-2</v>
      </c>
      <c r="R39" s="190">
        <v>-4.6895013894030502E-3</v>
      </c>
      <c r="S39" s="190">
        <v>2.4793388429751984E-2</v>
      </c>
    </row>
    <row r="40" spans="1:19">
      <c r="A40" s="78" t="s">
        <v>9</v>
      </c>
      <c r="B40" s="189">
        <v>4396</v>
      </c>
      <c r="C40" s="189">
        <v>143366</v>
      </c>
      <c r="D40" s="189">
        <v>75</v>
      </c>
      <c r="E40" s="189">
        <v>1208</v>
      </c>
      <c r="F40" s="189">
        <v>132082</v>
      </c>
      <c r="G40" s="189">
        <v>75</v>
      </c>
      <c r="H40" s="189">
        <v>5604</v>
      </c>
      <c r="I40" s="189">
        <v>275448</v>
      </c>
      <c r="J40" s="189">
        <v>150</v>
      </c>
      <c r="K40" s="189">
        <v>144</v>
      </c>
      <c r="L40" s="189">
        <v>-352</v>
      </c>
      <c r="M40" s="189">
        <v>-1</v>
      </c>
      <c r="N40" s="189">
        <v>44</v>
      </c>
      <c r="O40" s="189">
        <v>-271</v>
      </c>
      <c r="P40" s="189">
        <v>0</v>
      </c>
      <c r="Q40" s="190">
        <v>3.471196454948311E-2</v>
      </c>
      <c r="R40" s="190">
        <v>-2.2566658576960164E-3</v>
      </c>
      <c r="S40" s="190">
        <v>-6.6225165562914245E-3</v>
      </c>
    </row>
    <row r="41" spans="1:19">
      <c r="A41" s="78" t="s">
        <v>10</v>
      </c>
      <c r="B41" s="189">
        <v>4059</v>
      </c>
      <c r="C41" s="189">
        <v>161403</v>
      </c>
      <c r="D41" s="189">
        <v>87</v>
      </c>
      <c r="E41" s="189">
        <v>1057</v>
      </c>
      <c r="F41" s="189">
        <v>148019</v>
      </c>
      <c r="G41" s="189">
        <v>62</v>
      </c>
      <c r="H41" s="189">
        <v>5116</v>
      </c>
      <c r="I41" s="189">
        <v>309422</v>
      </c>
      <c r="J41" s="189">
        <v>149</v>
      </c>
      <c r="K41" s="189">
        <v>132</v>
      </c>
      <c r="L41" s="189">
        <v>-191</v>
      </c>
      <c r="M41" s="189">
        <v>2</v>
      </c>
      <c r="N41" s="189">
        <v>28</v>
      </c>
      <c r="O41" s="189">
        <v>-171</v>
      </c>
      <c r="P41" s="189">
        <v>-3</v>
      </c>
      <c r="Q41" s="190">
        <v>3.2284100080710143E-2</v>
      </c>
      <c r="R41" s="190">
        <v>-1.1685561552565726E-3</v>
      </c>
      <c r="S41" s="190">
        <v>-6.6666666666667096E-3</v>
      </c>
    </row>
    <row r="42" spans="1:19">
      <c r="A42" s="78" t="s">
        <v>11</v>
      </c>
      <c r="B42" s="189">
        <v>1307</v>
      </c>
      <c r="C42" s="189">
        <v>152707</v>
      </c>
      <c r="D42" s="189">
        <v>84</v>
      </c>
      <c r="E42" s="189">
        <v>527</v>
      </c>
      <c r="F42" s="189">
        <v>144562</v>
      </c>
      <c r="G42" s="189">
        <v>91</v>
      </c>
      <c r="H42" s="189">
        <v>1834</v>
      </c>
      <c r="I42" s="189">
        <v>297269</v>
      </c>
      <c r="J42" s="189">
        <v>175</v>
      </c>
      <c r="K42" s="189">
        <v>64</v>
      </c>
      <c r="L42" s="189">
        <v>654</v>
      </c>
      <c r="M42" s="189">
        <v>2</v>
      </c>
      <c r="N42" s="189">
        <v>17</v>
      </c>
      <c r="O42" s="189">
        <v>497</v>
      </c>
      <c r="P42" s="189">
        <v>3</v>
      </c>
      <c r="Q42" s="190">
        <v>4.6206503137478538E-2</v>
      </c>
      <c r="R42" s="190">
        <v>3.8869639805754197E-3</v>
      </c>
      <c r="S42" s="190">
        <v>2.9411764705882248E-2</v>
      </c>
    </row>
    <row r="43" spans="1:19">
      <c r="A43" s="78" t="s">
        <v>12</v>
      </c>
      <c r="B43" s="189">
        <v>681</v>
      </c>
      <c r="C43" s="189">
        <v>124814</v>
      </c>
      <c r="D43" s="189">
        <v>101</v>
      </c>
      <c r="E43" s="189">
        <v>385</v>
      </c>
      <c r="F43" s="189">
        <v>128744</v>
      </c>
      <c r="G43" s="189">
        <v>78</v>
      </c>
      <c r="H43" s="189">
        <v>1066</v>
      </c>
      <c r="I43" s="189">
        <v>253558</v>
      </c>
      <c r="J43" s="189">
        <v>179</v>
      </c>
      <c r="K43" s="189">
        <v>4</v>
      </c>
      <c r="L43" s="189">
        <v>393</v>
      </c>
      <c r="M43" s="189">
        <v>-3</v>
      </c>
      <c r="N43" s="189">
        <v>5</v>
      </c>
      <c r="O43" s="189">
        <v>280</v>
      </c>
      <c r="P43" s="189">
        <v>1</v>
      </c>
      <c r="Q43" s="190">
        <v>8.5146641438031967E-3</v>
      </c>
      <c r="R43" s="190">
        <v>2.6612887280779152E-3</v>
      </c>
      <c r="S43" s="190">
        <v>-1.1049723756906049E-2</v>
      </c>
    </row>
    <row r="44" spans="1:19">
      <c r="A44" s="78" t="s">
        <v>13</v>
      </c>
      <c r="B44" s="189">
        <v>430</v>
      </c>
      <c r="C44" s="189">
        <v>112240</v>
      </c>
      <c r="D44" s="189">
        <v>115</v>
      </c>
      <c r="E44" s="189">
        <v>227</v>
      </c>
      <c r="F44" s="189">
        <v>119744</v>
      </c>
      <c r="G44" s="189">
        <v>146</v>
      </c>
      <c r="H44" s="189">
        <v>657</v>
      </c>
      <c r="I44" s="189">
        <v>231984</v>
      </c>
      <c r="J44" s="189">
        <v>261</v>
      </c>
      <c r="K44" s="189">
        <v>8</v>
      </c>
      <c r="L44" s="189">
        <v>-40</v>
      </c>
      <c r="M44" s="189">
        <v>4</v>
      </c>
      <c r="N44" s="189">
        <v>3</v>
      </c>
      <c r="O44" s="189">
        <v>-1</v>
      </c>
      <c r="P44" s="189">
        <v>-1</v>
      </c>
      <c r="Q44" s="190">
        <v>1.7027863777089758E-2</v>
      </c>
      <c r="R44" s="190">
        <v>-1.7670509643352705E-4</v>
      </c>
      <c r="S44" s="190">
        <v>1.1627906976744207E-2</v>
      </c>
    </row>
    <row r="45" spans="1:19">
      <c r="A45" s="78" t="s">
        <v>14</v>
      </c>
      <c r="B45" s="189">
        <v>0</v>
      </c>
      <c r="C45" s="189">
        <v>84666</v>
      </c>
      <c r="D45" s="189">
        <v>184</v>
      </c>
      <c r="E45" s="189">
        <v>0</v>
      </c>
      <c r="F45" s="189">
        <v>75102</v>
      </c>
      <c r="G45" s="189">
        <v>8344</v>
      </c>
      <c r="H45" s="189">
        <v>0</v>
      </c>
      <c r="I45" s="189">
        <v>159768</v>
      </c>
      <c r="J45" s="189">
        <v>8528</v>
      </c>
      <c r="K45" s="189">
        <v>0</v>
      </c>
      <c r="L45" s="189">
        <v>1165</v>
      </c>
      <c r="M45" s="189">
        <v>-3</v>
      </c>
      <c r="N45" s="189">
        <v>0</v>
      </c>
      <c r="O45" s="189">
        <v>1032</v>
      </c>
      <c r="P45" s="189">
        <v>166</v>
      </c>
      <c r="Q45" s="190" t="s">
        <v>967</v>
      </c>
      <c r="R45" s="190">
        <v>1.3942920968960104E-2</v>
      </c>
      <c r="S45" s="190">
        <v>1.9485953377166743E-2</v>
      </c>
    </row>
    <row r="46" spans="1:19">
      <c r="A46" s="78" t="s">
        <v>15</v>
      </c>
      <c r="B46" s="189">
        <v>0</v>
      </c>
      <c r="C46" s="189">
        <v>18</v>
      </c>
      <c r="D46" s="189">
        <v>18227</v>
      </c>
      <c r="E46" s="189">
        <v>0</v>
      </c>
      <c r="F46" s="189">
        <v>1</v>
      </c>
      <c r="G46" s="189">
        <v>13204</v>
      </c>
      <c r="H46" s="189">
        <v>0</v>
      </c>
      <c r="I46" s="189">
        <v>19</v>
      </c>
      <c r="J46" s="189">
        <v>31431</v>
      </c>
      <c r="K46" s="189">
        <v>0</v>
      </c>
      <c r="L46" s="189">
        <v>-6</v>
      </c>
      <c r="M46" s="189">
        <v>180</v>
      </c>
      <c r="N46" s="189">
        <v>0</v>
      </c>
      <c r="O46" s="189">
        <v>0</v>
      </c>
      <c r="P46" s="189">
        <v>232</v>
      </c>
      <c r="Q46" s="190" t="s">
        <v>967</v>
      </c>
      <c r="R46" s="190">
        <v>-0.24</v>
      </c>
      <c r="S46" s="190">
        <v>1.3282181888520039E-2</v>
      </c>
    </row>
    <row r="47" spans="1:19">
      <c r="A47" s="78" t="s">
        <v>16</v>
      </c>
      <c r="B47" s="189">
        <v>0</v>
      </c>
      <c r="C47" s="189">
        <v>3</v>
      </c>
      <c r="D47" s="189">
        <v>1296</v>
      </c>
      <c r="E47" s="189">
        <v>0</v>
      </c>
      <c r="F47" s="189">
        <v>0</v>
      </c>
      <c r="G47" s="189">
        <v>692</v>
      </c>
      <c r="H47" s="189">
        <v>0</v>
      </c>
      <c r="I47" s="189">
        <v>3</v>
      </c>
      <c r="J47" s="189">
        <v>1988</v>
      </c>
      <c r="K47" s="189">
        <v>0</v>
      </c>
      <c r="L47" s="189">
        <v>0</v>
      </c>
      <c r="M47" s="189">
        <v>3</v>
      </c>
      <c r="N47" s="189">
        <v>0</v>
      </c>
      <c r="O47" s="189">
        <v>0</v>
      </c>
      <c r="P47" s="189">
        <v>-3</v>
      </c>
      <c r="Q47" s="190" t="s">
        <v>967</v>
      </c>
      <c r="R47" s="190">
        <v>0</v>
      </c>
      <c r="S47" s="190">
        <v>0</v>
      </c>
    </row>
    <row r="48" spans="1:19" ht="24">
      <c r="A48" s="724" t="s">
        <v>688</v>
      </c>
      <c r="B48" s="725">
        <v>33619</v>
      </c>
      <c r="C48" s="725">
        <v>1001750</v>
      </c>
      <c r="D48" s="725">
        <v>20454</v>
      </c>
      <c r="E48" s="725">
        <v>20135</v>
      </c>
      <c r="F48" s="725">
        <v>934053</v>
      </c>
      <c r="G48" s="725">
        <v>22920</v>
      </c>
      <c r="H48" s="725">
        <v>53754</v>
      </c>
      <c r="I48" s="725">
        <v>1935803</v>
      </c>
      <c r="J48" s="725">
        <v>43374</v>
      </c>
      <c r="K48" s="725">
        <v>990</v>
      </c>
      <c r="L48" s="725">
        <v>-713</v>
      </c>
      <c r="M48" s="725">
        <v>188</v>
      </c>
      <c r="N48" s="725">
        <v>520</v>
      </c>
      <c r="O48" s="725">
        <v>-875</v>
      </c>
      <c r="P48" s="725">
        <v>400</v>
      </c>
      <c r="Q48" s="726">
        <v>2.8902840517571304E-2</v>
      </c>
      <c r="R48" s="726">
        <v>-8.1965901565561605E-4</v>
      </c>
      <c r="S48" s="726">
        <v>1.3742813069695714E-2</v>
      </c>
    </row>
    <row r="49" spans="1:19" ht="24">
      <c r="A49" s="727" t="s">
        <v>689</v>
      </c>
      <c r="B49" s="1032">
        <v>1055823</v>
      </c>
      <c r="C49" s="1032"/>
      <c r="D49" s="1032"/>
      <c r="E49" s="1032">
        <v>977108</v>
      </c>
      <c r="F49" s="1032"/>
      <c r="G49" s="1032"/>
      <c r="H49" s="1032">
        <v>2032931</v>
      </c>
      <c r="I49" s="1032"/>
      <c r="J49" s="1032"/>
      <c r="K49" s="1032">
        <v>465</v>
      </c>
      <c r="L49" s="1032"/>
      <c r="M49" s="1032"/>
      <c r="N49" s="1032">
        <v>45</v>
      </c>
      <c r="O49" s="1032"/>
      <c r="P49" s="1032"/>
      <c r="Q49" s="1031">
        <v>2.5093226255790135E-4</v>
      </c>
      <c r="R49" s="1031"/>
      <c r="S49" s="1031"/>
    </row>
    <row r="50" spans="1:19">
      <c r="A50" s="15" t="s">
        <v>690</v>
      </c>
      <c r="B50"/>
      <c r="C50"/>
    </row>
    <row r="53" spans="1:19">
      <c r="A53" s="659" t="s">
        <v>93</v>
      </c>
    </row>
    <row r="54" spans="1:19">
      <c r="S54" s="14" t="s">
        <v>906</v>
      </c>
    </row>
  </sheetData>
  <mergeCells count="48">
    <mergeCell ref="A22:C22"/>
    <mergeCell ref="A23:C23"/>
    <mergeCell ref="A24:C24"/>
    <mergeCell ref="A25:C25"/>
    <mergeCell ref="A17:C17"/>
    <mergeCell ref="A18:C18"/>
    <mergeCell ref="A19:C19"/>
    <mergeCell ref="A20:C20"/>
    <mergeCell ref="A21:C21"/>
    <mergeCell ref="A12:C12"/>
    <mergeCell ref="A13:C13"/>
    <mergeCell ref="A14:C14"/>
    <mergeCell ref="A15:C15"/>
    <mergeCell ref="A16:C16"/>
    <mergeCell ref="A10:C10"/>
    <mergeCell ref="A7:C7"/>
    <mergeCell ref="A8:C8"/>
    <mergeCell ref="A9:C9"/>
    <mergeCell ref="A11:C11"/>
    <mergeCell ref="N34:P34"/>
    <mergeCell ref="Q34:S34"/>
    <mergeCell ref="B35:D35"/>
    <mergeCell ref="E35:G35"/>
    <mergeCell ref="H35:J35"/>
    <mergeCell ref="K35:M35"/>
    <mergeCell ref="N35:P35"/>
    <mergeCell ref="Q35:S35"/>
    <mergeCell ref="H34:J34"/>
    <mergeCell ref="B34:D34"/>
    <mergeCell ref="E34:G34"/>
    <mergeCell ref="K34:M34"/>
    <mergeCell ref="Q49:S49"/>
    <mergeCell ref="B49:D49"/>
    <mergeCell ref="E49:G49"/>
    <mergeCell ref="H49:J49"/>
    <mergeCell ref="K49:M49"/>
    <mergeCell ref="N49:P49"/>
    <mergeCell ref="S7:S9"/>
    <mergeCell ref="J8:L8"/>
    <mergeCell ref="M8:O8"/>
    <mergeCell ref="P8:R8"/>
    <mergeCell ref="D8:F8"/>
    <mergeCell ref="G8:I8"/>
    <mergeCell ref="D7:F7"/>
    <mergeCell ref="G7:I7"/>
    <mergeCell ref="J7:L7"/>
    <mergeCell ref="M7:O7"/>
    <mergeCell ref="P7:R7"/>
  </mergeCells>
  <hyperlinks>
    <hyperlink ref="A53"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140625" customWidth="1"/>
  </cols>
  <sheetData>
    <row r="1" spans="1:15">
      <c r="A1" s="151" t="s">
        <v>796</v>
      </c>
      <c r="C1" s="43"/>
      <c r="O1" s="141"/>
    </row>
    <row r="2" spans="1:15">
      <c r="A2" s="567" t="s">
        <v>797</v>
      </c>
      <c r="O2" s="66"/>
    </row>
    <row r="3" spans="1:15" ht="12.75" customHeight="1">
      <c r="A3" s="43"/>
      <c r="B3" s="64"/>
      <c r="C3" s="64"/>
      <c r="D3" s="64"/>
      <c r="E3" s="64"/>
      <c r="F3" s="64"/>
      <c r="G3" s="64"/>
      <c r="H3" s="64"/>
      <c r="I3" s="64"/>
      <c r="J3" s="64"/>
      <c r="K3" s="64"/>
      <c r="L3" s="64"/>
      <c r="M3" s="64"/>
      <c r="O3" s="65" t="s">
        <v>300</v>
      </c>
    </row>
    <row r="4" spans="1:15" ht="30.75" customHeight="1">
      <c r="A4" s="544" t="s">
        <v>1548</v>
      </c>
      <c r="B4" s="1150" t="s">
        <v>339</v>
      </c>
      <c r="C4" s="1150"/>
      <c r="D4" s="1150" t="s">
        <v>340</v>
      </c>
      <c r="E4" s="1150"/>
      <c r="F4" s="1150" t="s">
        <v>341</v>
      </c>
      <c r="G4" s="1150"/>
      <c r="H4" s="1150" t="s">
        <v>342</v>
      </c>
      <c r="I4" s="1150"/>
      <c r="J4" s="1150" t="s">
        <v>343</v>
      </c>
      <c r="K4" s="1150"/>
      <c r="L4" s="1150" t="s">
        <v>344</v>
      </c>
      <c r="M4" s="1150"/>
      <c r="N4" s="1150" t="s">
        <v>345</v>
      </c>
      <c r="O4" s="1150"/>
    </row>
    <row r="5" spans="1:15" ht="48.75" customHeight="1">
      <c r="A5" s="868" t="s">
        <v>338</v>
      </c>
      <c r="B5" s="869" t="s">
        <v>346</v>
      </c>
      <c r="C5" s="869" t="s">
        <v>347</v>
      </c>
      <c r="D5" s="869" t="s">
        <v>346</v>
      </c>
      <c r="E5" s="869" t="s">
        <v>347</v>
      </c>
      <c r="F5" s="869" t="s">
        <v>346</v>
      </c>
      <c r="G5" s="869" t="s">
        <v>347</v>
      </c>
      <c r="H5" s="869" t="s">
        <v>346</v>
      </c>
      <c r="I5" s="869" t="s">
        <v>347</v>
      </c>
      <c r="J5" s="869" t="s">
        <v>346</v>
      </c>
      <c r="K5" s="869" t="s">
        <v>347</v>
      </c>
      <c r="L5" s="869" t="s">
        <v>346</v>
      </c>
      <c r="M5" s="869" t="s">
        <v>347</v>
      </c>
      <c r="N5" s="869" t="s">
        <v>346</v>
      </c>
      <c r="O5" s="869" t="s">
        <v>347</v>
      </c>
    </row>
    <row r="6" spans="1:15" ht="13.5" customHeight="1">
      <c r="A6" s="545" t="s">
        <v>348</v>
      </c>
      <c r="B6" s="546">
        <v>14097590.798729999</v>
      </c>
      <c r="C6" s="546">
        <v>237538.64470999996</v>
      </c>
      <c r="D6" s="546">
        <v>430343.16210000002</v>
      </c>
      <c r="E6" s="546">
        <v>44591.170140000002</v>
      </c>
      <c r="F6" s="546">
        <v>59644.358500000002</v>
      </c>
      <c r="G6" s="546">
        <v>10689.599920000001</v>
      </c>
      <c r="H6" s="546">
        <v>38976.22853</v>
      </c>
      <c r="I6" s="546">
        <v>19511.683919999999</v>
      </c>
      <c r="J6" s="546">
        <v>473994.41567000002</v>
      </c>
      <c r="K6" s="546">
        <v>344588.42085999995</v>
      </c>
      <c r="L6" s="546">
        <v>15100548.963530002</v>
      </c>
      <c r="M6" s="546">
        <v>656919.51954999997</v>
      </c>
      <c r="N6" s="546">
        <v>2576790.0222199997</v>
      </c>
      <c r="O6" s="546">
        <v>188085.07741999999</v>
      </c>
    </row>
    <row r="7" spans="1:15" ht="13.5" customHeight="1">
      <c r="A7" s="549" t="s">
        <v>349</v>
      </c>
      <c r="B7" s="550">
        <v>617815.63071000006</v>
      </c>
      <c r="C7" s="550">
        <v>22871.743030000001</v>
      </c>
      <c r="D7" s="550">
        <v>28003.936399999999</v>
      </c>
      <c r="E7" s="550">
        <v>440.45294000000001</v>
      </c>
      <c r="F7" s="550">
        <v>1045.66209</v>
      </c>
      <c r="G7" s="550">
        <v>999.36808999999994</v>
      </c>
      <c r="H7" s="550">
        <v>0</v>
      </c>
      <c r="I7" s="550">
        <v>0</v>
      </c>
      <c r="J7" s="550">
        <v>144391.68522000004</v>
      </c>
      <c r="K7" s="550">
        <v>125533.48647</v>
      </c>
      <c r="L7" s="550">
        <v>791256.91441999993</v>
      </c>
      <c r="M7" s="550">
        <v>149845.05053000001</v>
      </c>
      <c r="N7" s="550">
        <v>133352.26901000002</v>
      </c>
      <c r="O7" s="550">
        <v>49937.451810000006</v>
      </c>
    </row>
    <row r="8" spans="1:15" ht="13.5" customHeight="1">
      <c r="A8" s="549" t="s">
        <v>350</v>
      </c>
      <c r="B8" s="550">
        <v>6351830.4052999988</v>
      </c>
      <c r="C8" s="550">
        <v>78214.792319999993</v>
      </c>
      <c r="D8" s="550">
        <v>156437.98931999996</v>
      </c>
      <c r="E8" s="550">
        <v>13044.244959999998</v>
      </c>
      <c r="F8" s="550">
        <v>22767.853650000001</v>
      </c>
      <c r="G8" s="550">
        <v>4586.4062000000004</v>
      </c>
      <c r="H8" s="550">
        <v>7973.8292300000003</v>
      </c>
      <c r="I8" s="550">
        <v>2688.8267299999993</v>
      </c>
      <c r="J8" s="550">
        <v>53002.003430000004</v>
      </c>
      <c r="K8" s="550">
        <v>50263.289469999996</v>
      </c>
      <c r="L8" s="550">
        <v>6592012.0809300002</v>
      </c>
      <c r="M8" s="550">
        <v>148797.55967999998</v>
      </c>
      <c r="N8" s="550">
        <v>722911.07690999995</v>
      </c>
      <c r="O8" s="550">
        <v>11249.857249999999</v>
      </c>
    </row>
    <row r="9" spans="1:15" ht="13.5" customHeight="1">
      <c r="A9" s="549" t="s">
        <v>351</v>
      </c>
      <c r="B9" s="550">
        <v>3889575.9418399995</v>
      </c>
      <c r="C9" s="550">
        <v>73216.370410000003</v>
      </c>
      <c r="D9" s="550">
        <v>164646.87059000001</v>
      </c>
      <c r="E9" s="550">
        <v>24757.509199999997</v>
      </c>
      <c r="F9" s="550">
        <v>4423.4626399999997</v>
      </c>
      <c r="G9" s="550">
        <v>1507.33133</v>
      </c>
      <c r="H9" s="550">
        <v>14568.093859999999</v>
      </c>
      <c r="I9" s="550">
        <v>7429.4449699999996</v>
      </c>
      <c r="J9" s="550">
        <v>27170.926759999998</v>
      </c>
      <c r="K9" s="550">
        <v>26604.949390000002</v>
      </c>
      <c r="L9" s="550">
        <v>4100385.2956899996</v>
      </c>
      <c r="M9" s="550">
        <v>133515.60530000002</v>
      </c>
      <c r="N9" s="550">
        <v>820667.90324999986</v>
      </c>
      <c r="O9" s="550">
        <v>29282.366359999996</v>
      </c>
    </row>
    <row r="10" spans="1:15" ht="13.5" customHeight="1">
      <c r="A10" s="549" t="s">
        <v>352</v>
      </c>
      <c r="B10" s="550">
        <v>1170267.9120900002</v>
      </c>
      <c r="C10" s="550">
        <v>32147.042100000002</v>
      </c>
      <c r="D10" s="550">
        <v>45021.512830000007</v>
      </c>
      <c r="E10" s="550">
        <v>4137.1159600000001</v>
      </c>
      <c r="F10" s="550">
        <v>12716.957760000001</v>
      </c>
      <c r="G10" s="550">
        <v>1170.6787199999999</v>
      </c>
      <c r="H10" s="550">
        <v>5421.6656299999995</v>
      </c>
      <c r="I10" s="550">
        <v>1007.39486</v>
      </c>
      <c r="J10" s="550">
        <v>6831.3078699999987</v>
      </c>
      <c r="K10" s="550">
        <v>6824.8498300000001</v>
      </c>
      <c r="L10" s="550">
        <v>1240259.3561800001</v>
      </c>
      <c r="M10" s="550">
        <v>45287.081469999997</v>
      </c>
      <c r="N10" s="550">
        <v>401039.58886999998</v>
      </c>
      <c r="O10" s="550">
        <v>6772.3121499999997</v>
      </c>
    </row>
    <row r="11" spans="1:15" ht="13.5" customHeight="1">
      <c r="A11" s="549" t="s">
        <v>353</v>
      </c>
      <c r="B11" s="550">
        <v>0</v>
      </c>
      <c r="C11" s="550">
        <v>0</v>
      </c>
      <c r="D11" s="550">
        <v>0</v>
      </c>
      <c r="E11" s="550">
        <v>0</v>
      </c>
      <c r="F11" s="550">
        <v>0</v>
      </c>
      <c r="G11" s="550">
        <v>0</v>
      </c>
      <c r="H11" s="550">
        <v>0</v>
      </c>
      <c r="I11" s="550">
        <v>0</v>
      </c>
      <c r="J11" s="550">
        <v>0</v>
      </c>
      <c r="K11" s="550">
        <v>0</v>
      </c>
      <c r="L11" s="550">
        <v>0</v>
      </c>
      <c r="M11" s="550">
        <v>0</v>
      </c>
      <c r="N11" s="550">
        <v>0</v>
      </c>
      <c r="O11" s="550">
        <v>0</v>
      </c>
    </row>
    <row r="12" spans="1:15" ht="22.5">
      <c r="A12" s="549" t="s">
        <v>354</v>
      </c>
      <c r="B12" s="550">
        <v>2030340.5091900001</v>
      </c>
      <c r="C12" s="550">
        <v>29502.543839999995</v>
      </c>
      <c r="D12" s="550">
        <v>36130.040689999994</v>
      </c>
      <c r="E12" s="550">
        <v>2211.1080000000002</v>
      </c>
      <c r="F12" s="550">
        <v>18611.41286</v>
      </c>
      <c r="G12" s="550">
        <v>2365.6015899999998</v>
      </c>
      <c r="H12" s="550">
        <v>10721.71609</v>
      </c>
      <c r="I12" s="550">
        <v>8150.1765800000003</v>
      </c>
      <c r="J12" s="550">
        <v>240208.11426</v>
      </c>
      <c r="K12" s="550">
        <v>133052.64543999999</v>
      </c>
      <c r="L12" s="550">
        <v>2336011.7930900003</v>
      </c>
      <c r="M12" s="550">
        <v>175282.07544999997</v>
      </c>
      <c r="N12" s="550">
        <v>484959.79084999999</v>
      </c>
      <c r="O12" s="550">
        <v>90112.970159999997</v>
      </c>
    </row>
    <row r="13" spans="1:15" ht="13.5" customHeight="1">
      <c r="A13" s="549" t="s">
        <v>355</v>
      </c>
      <c r="B13" s="550">
        <v>37760.399599999997</v>
      </c>
      <c r="C13" s="550">
        <v>1586.15301</v>
      </c>
      <c r="D13" s="550">
        <v>102.81227</v>
      </c>
      <c r="E13" s="550">
        <v>0.73908000000000007</v>
      </c>
      <c r="F13" s="550">
        <v>79.009500000000003</v>
      </c>
      <c r="G13" s="550">
        <v>60.213989999999995</v>
      </c>
      <c r="H13" s="550">
        <v>290.92372</v>
      </c>
      <c r="I13" s="550">
        <v>235.84078</v>
      </c>
      <c r="J13" s="550">
        <v>2390.3781300000001</v>
      </c>
      <c r="K13" s="550">
        <v>2309.2002600000001</v>
      </c>
      <c r="L13" s="550">
        <v>40623.523219999995</v>
      </c>
      <c r="M13" s="550">
        <v>4192.1471199999996</v>
      </c>
      <c r="N13" s="550">
        <v>13859.393329999999</v>
      </c>
      <c r="O13" s="550">
        <v>730.11969000000011</v>
      </c>
    </row>
    <row r="14" spans="1:15" ht="13.5" customHeight="1">
      <c r="A14" s="545" t="s">
        <v>356</v>
      </c>
      <c r="B14" s="546">
        <v>2591729.7133499999</v>
      </c>
      <c r="C14" s="546">
        <v>1897.56513</v>
      </c>
      <c r="D14" s="546">
        <v>34422.22488999999</v>
      </c>
      <c r="E14" s="546">
        <v>1640.22741</v>
      </c>
      <c r="F14" s="546">
        <v>2817.8056099999994</v>
      </c>
      <c r="G14" s="546">
        <v>1566.5206000000003</v>
      </c>
      <c r="H14" s="546">
        <v>1203.12392</v>
      </c>
      <c r="I14" s="546">
        <v>708.52762000000007</v>
      </c>
      <c r="J14" s="546">
        <v>92995.697319999992</v>
      </c>
      <c r="K14" s="546">
        <v>85646.594609999986</v>
      </c>
      <c r="L14" s="546">
        <v>2723168.5650900002</v>
      </c>
      <c r="M14" s="546">
        <v>91459.435369999992</v>
      </c>
      <c r="N14" s="546">
        <v>185534.82944999999</v>
      </c>
      <c r="O14" s="546">
        <v>1820.8584900000001</v>
      </c>
    </row>
    <row r="15" spans="1:15" ht="13.5" customHeight="1">
      <c r="A15" s="549" t="s">
        <v>349</v>
      </c>
      <c r="B15" s="550">
        <v>170759.33019000001</v>
      </c>
      <c r="C15" s="550">
        <v>8.2121399999999998</v>
      </c>
      <c r="D15" s="550">
        <v>0</v>
      </c>
      <c r="E15" s="550">
        <v>0</v>
      </c>
      <c r="F15" s="550">
        <v>0</v>
      </c>
      <c r="G15" s="550">
        <v>0</v>
      </c>
      <c r="H15" s="550">
        <v>0</v>
      </c>
      <c r="I15" s="550">
        <v>0</v>
      </c>
      <c r="J15" s="550">
        <v>137.38618</v>
      </c>
      <c r="K15" s="550">
        <v>137.38618</v>
      </c>
      <c r="L15" s="550">
        <v>170896.71637000001</v>
      </c>
      <c r="M15" s="550">
        <v>145.59832</v>
      </c>
      <c r="N15" s="550">
        <v>3221.8102999999996</v>
      </c>
      <c r="O15" s="550">
        <v>0.28244000000000002</v>
      </c>
    </row>
    <row r="16" spans="1:15" ht="13.5" customHeight="1">
      <c r="A16" s="549" t="s">
        <v>350</v>
      </c>
      <c r="B16" s="550">
        <v>1912272.22028</v>
      </c>
      <c r="C16" s="550">
        <v>1498.9663399999999</v>
      </c>
      <c r="D16" s="550">
        <v>26505.740750000001</v>
      </c>
      <c r="E16" s="550">
        <v>1283.6262199999999</v>
      </c>
      <c r="F16" s="550">
        <v>2727.2422699999997</v>
      </c>
      <c r="G16" s="550">
        <v>1561.9861000000003</v>
      </c>
      <c r="H16" s="550">
        <v>1182.6396899999997</v>
      </c>
      <c r="I16" s="550">
        <v>688.96890000000019</v>
      </c>
      <c r="J16" s="550">
        <v>69987.787230000002</v>
      </c>
      <c r="K16" s="550">
        <v>63426.804940000002</v>
      </c>
      <c r="L16" s="550">
        <v>2012675.6302199999</v>
      </c>
      <c r="M16" s="550">
        <v>68460.352510000012</v>
      </c>
      <c r="N16" s="550">
        <v>149742.41040000002</v>
      </c>
      <c r="O16" s="550">
        <v>1718.48471</v>
      </c>
    </row>
    <row r="17" spans="1:15" ht="13.5" customHeight="1">
      <c r="A17" s="549" t="s">
        <v>357</v>
      </c>
      <c r="B17" s="550">
        <v>418460.60277000011</v>
      </c>
      <c r="C17" s="550">
        <v>304.44797999999992</v>
      </c>
      <c r="D17" s="550">
        <v>2804.5362200000004</v>
      </c>
      <c r="E17" s="550">
        <v>262.13918000000001</v>
      </c>
      <c r="F17" s="550">
        <v>90.563339999999997</v>
      </c>
      <c r="G17" s="550">
        <v>4.5345000000000004</v>
      </c>
      <c r="H17" s="550">
        <v>20.48423</v>
      </c>
      <c r="I17" s="550">
        <v>19.558719999999997</v>
      </c>
      <c r="J17" s="550">
        <v>8356.7775000000001</v>
      </c>
      <c r="K17" s="550">
        <v>8224.9330900000004</v>
      </c>
      <c r="L17" s="550">
        <v>429732.96406000009</v>
      </c>
      <c r="M17" s="550">
        <v>8815.6134700000002</v>
      </c>
      <c r="N17" s="550">
        <v>13539.928910000002</v>
      </c>
      <c r="O17" s="550">
        <v>68.597470000000001</v>
      </c>
    </row>
    <row r="18" spans="1:15" ht="13.5" customHeight="1">
      <c r="A18" s="549" t="s">
        <v>358</v>
      </c>
      <c r="B18" s="550">
        <v>19329.481490000002</v>
      </c>
      <c r="C18" s="550">
        <v>8.04575</v>
      </c>
      <c r="D18" s="550">
        <v>5111.9479199999996</v>
      </c>
      <c r="E18" s="550">
        <v>94.462010000000006</v>
      </c>
      <c r="F18" s="550">
        <v>0</v>
      </c>
      <c r="G18" s="550">
        <v>0</v>
      </c>
      <c r="H18" s="550">
        <v>0</v>
      </c>
      <c r="I18" s="550">
        <v>0</v>
      </c>
      <c r="J18" s="550">
        <v>9713.0684500000007</v>
      </c>
      <c r="K18" s="550">
        <v>9056.7924400000011</v>
      </c>
      <c r="L18" s="550">
        <v>34154.497859999996</v>
      </c>
      <c r="M18" s="550">
        <v>9159.3001999999997</v>
      </c>
      <c r="N18" s="550">
        <v>7898.4650300000003</v>
      </c>
      <c r="O18" s="550">
        <v>23.996009999999998</v>
      </c>
    </row>
    <row r="19" spans="1:15" ht="13.5" customHeight="1">
      <c r="A19" s="549" t="s">
        <v>359</v>
      </c>
      <c r="B19" s="550">
        <v>0</v>
      </c>
      <c r="C19" s="550">
        <v>0</v>
      </c>
      <c r="D19" s="550">
        <v>0</v>
      </c>
      <c r="E19" s="550">
        <v>0</v>
      </c>
      <c r="F19" s="550">
        <v>0</v>
      </c>
      <c r="G19" s="550">
        <v>0</v>
      </c>
      <c r="H19" s="550">
        <v>0</v>
      </c>
      <c r="I19" s="550">
        <v>0</v>
      </c>
      <c r="J19" s="550">
        <v>0</v>
      </c>
      <c r="K19" s="550">
        <v>0</v>
      </c>
      <c r="L19" s="550">
        <v>0</v>
      </c>
      <c r="M19" s="550">
        <v>0</v>
      </c>
      <c r="N19" s="550">
        <v>0</v>
      </c>
      <c r="O19" s="550">
        <v>0</v>
      </c>
    </row>
    <row r="20" spans="1:15" ht="22.5">
      <c r="A20" s="549" t="s">
        <v>354</v>
      </c>
      <c r="B20" s="550">
        <v>70669.194479999991</v>
      </c>
      <c r="C20" s="550">
        <v>77.773720000000012</v>
      </c>
      <c r="D20" s="550">
        <v>0</v>
      </c>
      <c r="E20" s="550">
        <v>0</v>
      </c>
      <c r="F20" s="550">
        <v>0</v>
      </c>
      <c r="G20" s="550">
        <v>0</v>
      </c>
      <c r="H20" s="550">
        <v>0</v>
      </c>
      <c r="I20" s="550">
        <v>0</v>
      </c>
      <c r="J20" s="550">
        <v>4800.67796</v>
      </c>
      <c r="K20" s="550">
        <v>4800.67796</v>
      </c>
      <c r="L20" s="550">
        <v>75469.872439999992</v>
      </c>
      <c r="M20" s="550">
        <v>4878.4516800000001</v>
      </c>
      <c r="N20" s="550">
        <v>11111.59924</v>
      </c>
      <c r="O20" s="550">
        <v>9.3830599999999986</v>
      </c>
    </row>
    <row r="21" spans="1:15" ht="13.5" customHeight="1">
      <c r="A21" s="549" t="s">
        <v>360</v>
      </c>
      <c r="B21" s="550">
        <v>238.88414</v>
      </c>
      <c r="C21" s="550">
        <v>0.1192</v>
      </c>
      <c r="D21" s="550">
        <v>0</v>
      </c>
      <c r="E21" s="550">
        <v>0</v>
      </c>
      <c r="F21" s="550">
        <v>0</v>
      </c>
      <c r="G21" s="550">
        <v>0</v>
      </c>
      <c r="H21" s="550">
        <v>0</v>
      </c>
      <c r="I21" s="550">
        <v>0</v>
      </c>
      <c r="J21" s="550">
        <v>0</v>
      </c>
      <c r="K21" s="550">
        <v>0</v>
      </c>
      <c r="L21" s="550">
        <v>238.88414</v>
      </c>
      <c r="M21" s="550">
        <v>0.1192</v>
      </c>
      <c r="N21" s="550">
        <v>20.615569999999998</v>
      </c>
      <c r="O21" s="550">
        <v>0.1148</v>
      </c>
    </row>
    <row r="22" spans="1:15" ht="13.5" customHeight="1">
      <c r="A22" s="545" t="s">
        <v>361</v>
      </c>
      <c r="B22" s="546">
        <v>442.66748999999999</v>
      </c>
      <c r="C22" s="546">
        <v>38.136949999999999</v>
      </c>
      <c r="D22" s="546">
        <v>0</v>
      </c>
      <c r="E22" s="546">
        <v>0</v>
      </c>
      <c r="F22" s="546">
        <v>0</v>
      </c>
      <c r="G22" s="546">
        <v>0</v>
      </c>
      <c r="H22" s="546">
        <v>0</v>
      </c>
      <c r="I22" s="546">
        <v>0</v>
      </c>
      <c r="J22" s="546">
        <v>136134.45264999999</v>
      </c>
      <c r="K22" s="546">
        <v>119425.52856999999</v>
      </c>
      <c r="L22" s="546">
        <v>136577.12013999998</v>
      </c>
      <c r="M22" s="546">
        <v>119463.66553</v>
      </c>
      <c r="N22" s="546">
        <v>0</v>
      </c>
      <c r="O22" s="546">
        <v>0</v>
      </c>
    </row>
    <row r="23" spans="1:15" ht="13.5" customHeight="1">
      <c r="A23" s="549" t="s">
        <v>349</v>
      </c>
      <c r="B23" s="550">
        <v>442.40170000000001</v>
      </c>
      <c r="C23" s="550">
        <v>38.136949999999999</v>
      </c>
      <c r="D23" s="550">
        <v>0</v>
      </c>
      <c r="E23" s="550">
        <v>0</v>
      </c>
      <c r="F23" s="550">
        <v>0</v>
      </c>
      <c r="G23" s="550">
        <v>0</v>
      </c>
      <c r="H23" s="550">
        <v>0</v>
      </c>
      <c r="I23" s="550">
        <v>0</v>
      </c>
      <c r="J23" s="550">
        <v>130787.53508999999</v>
      </c>
      <c r="K23" s="550">
        <v>114078.61096999999</v>
      </c>
      <c r="L23" s="550">
        <v>131229.93678999998</v>
      </c>
      <c r="M23" s="550">
        <v>114116.74793</v>
      </c>
      <c r="N23" s="550">
        <v>0</v>
      </c>
      <c r="O23" s="550">
        <v>0</v>
      </c>
    </row>
    <row r="24" spans="1:15" ht="13.5" customHeight="1">
      <c r="A24" s="549" t="s">
        <v>362</v>
      </c>
      <c r="B24" s="550">
        <v>1.4999999999999999E-4</v>
      </c>
      <c r="C24" s="550">
        <v>0</v>
      </c>
      <c r="D24" s="550">
        <v>0</v>
      </c>
      <c r="E24" s="550">
        <v>0</v>
      </c>
      <c r="F24" s="550">
        <v>0</v>
      </c>
      <c r="G24" s="550">
        <v>0</v>
      </c>
      <c r="H24" s="550">
        <v>0</v>
      </c>
      <c r="I24" s="550">
        <v>0</v>
      </c>
      <c r="J24" s="550">
        <v>880.64506000000006</v>
      </c>
      <c r="K24" s="550">
        <v>880.64506000000006</v>
      </c>
      <c r="L24" s="550">
        <v>880.64521000000013</v>
      </c>
      <c r="M24" s="550">
        <v>880.64506000000006</v>
      </c>
      <c r="N24" s="550">
        <v>0</v>
      </c>
      <c r="O24" s="550">
        <v>0</v>
      </c>
    </row>
    <row r="25" spans="1:15" ht="13.5" customHeight="1">
      <c r="A25" s="549" t="s">
        <v>351</v>
      </c>
      <c r="B25" s="550">
        <v>0.26562999999999998</v>
      </c>
      <c r="C25" s="550">
        <v>0</v>
      </c>
      <c r="D25" s="550">
        <v>0</v>
      </c>
      <c r="E25" s="550">
        <v>0</v>
      </c>
      <c r="F25" s="550">
        <v>0</v>
      </c>
      <c r="G25" s="550">
        <v>0</v>
      </c>
      <c r="H25" s="550">
        <v>0</v>
      </c>
      <c r="I25" s="550">
        <v>0</v>
      </c>
      <c r="J25" s="550">
        <v>0</v>
      </c>
      <c r="K25" s="550">
        <v>0</v>
      </c>
      <c r="L25" s="550">
        <v>0.26562999999999998</v>
      </c>
      <c r="M25" s="550">
        <v>0</v>
      </c>
      <c r="N25" s="550">
        <v>0</v>
      </c>
      <c r="O25" s="550">
        <v>0</v>
      </c>
    </row>
    <row r="26" spans="1:15" ht="13.5" customHeight="1">
      <c r="A26" s="549" t="s">
        <v>363</v>
      </c>
      <c r="B26" s="550">
        <v>0</v>
      </c>
      <c r="C26" s="550">
        <v>0</v>
      </c>
      <c r="D26" s="550">
        <v>0</v>
      </c>
      <c r="E26" s="550">
        <v>0</v>
      </c>
      <c r="F26" s="550">
        <v>0</v>
      </c>
      <c r="G26" s="550">
        <v>0</v>
      </c>
      <c r="H26" s="550">
        <v>0</v>
      </c>
      <c r="I26" s="550">
        <v>0</v>
      </c>
      <c r="J26" s="550">
        <v>0</v>
      </c>
      <c r="K26" s="550">
        <v>0</v>
      </c>
      <c r="L26" s="550">
        <v>0</v>
      </c>
      <c r="M26" s="550">
        <v>0</v>
      </c>
      <c r="N26" s="550">
        <v>0</v>
      </c>
      <c r="O26" s="550">
        <v>0</v>
      </c>
    </row>
    <row r="27" spans="1:15" ht="13.5" customHeight="1">
      <c r="A27" s="549" t="s">
        <v>359</v>
      </c>
      <c r="B27" s="550">
        <v>0</v>
      </c>
      <c r="C27" s="550">
        <v>0</v>
      </c>
      <c r="D27" s="550">
        <v>0</v>
      </c>
      <c r="E27" s="550">
        <v>0</v>
      </c>
      <c r="F27" s="550">
        <v>0</v>
      </c>
      <c r="G27" s="550">
        <v>0</v>
      </c>
      <c r="H27" s="550">
        <v>0</v>
      </c>
      <c r="I27" s="550">
        <v>0</v>
      </c>
      <c r="J27" s="550">
        <v>0</v>
      </c>
      <c r="K27" s="550">
        <v>0</v>
      </c>
      <c r="L27" s="550">
        <v>0</v>
      </c>
      <c r="M27" s="550">
        <v>0</v>
      </c>
      <c r="N27" s="550">
        <v>0</v>
      </c>
      <c r="O27" s="550">
        <v>0</v>
      </c>
    </row>
    <row r="28" spans="1:15" ht="22.5">
      <c r="A28" s="549" t="s">
        <v>354</v>
      </c>
      <c r="B28" s="550">
        <v>1.0000000000000001E-5</v>
      </c>
      <c r="C28" s="550">
        <v>0</v>
      </c>
      <c r="D28" s="550">
        <v>0</v>
      </c>
      <c r="E28" s="550">
        <v>0</v>
      </c>
      <c r="F28" s="550">
        <v>0</v>
      </c>
      <c r="G28" s="550">
        <v>0</v>
      </c>
      <c r="H28" s="550">
        <v>0</v>
      </c>
      <c r="I28" s="550">
        <v>0</v>
      </c>
      <c r="J28" s="550">
        <v>4466.2725</v>
      </c>
      <c r="K28" s="550">
        <v>4466.2725399999999</v>
      </c>
      <c r="L28" s="550">
        <v>4466.2725099999998</v>
      </c>
      <c r="M28" s="550">
        <v>4466.2725399999999</v>
      </c>
      <c r="N28" s="550">
        <v>0</v>
      </c>
      <c r="O28" s="550">
        <v>0</v>
      </c>
    </row>
    <row r="29" spans="1:15" ht="13.5" customHeight="1">
      <c r="A29" s="549" t="s">
        <v>360</v>
      </c>
      <c r="B29" s="550">
        <v>0</v>
      </c>
      <c r="C29" s="550">
        <v>0</v>
      </c>
      <c r="D29" s="550">
        <v>0</v>
      </c>
      <c r="E29" s="550">
        <v>0</v>
      </c>
      <c r="F29" s="550">
        <v>0</v>
      </c>
      <c r="G29" s="550">
        <v>0</v>
      </c>
      <c r="H29" s="550">
        <v>0</v>
      </c>
      <c r="I29" s="550">
        <v>0</v>
      </c>
      <c r="J29" s="550">
        <v>0</v>
      </c>
      <c r="K29" s="550">
        <v>0</v>
      </c>
      <c r="L29" s="550">
        <v>0</v>
      </c>
      <c r="M29" s="550">
        <v>0</v>
      </c>
      <c r="N29" s="550">
        <v>0</v>
      </c>
      <c r="O29" s="550">
        <v>0</v>
      </c>
    </row>
    <row r="30" spans="1:15" ht="13.5" customHeight="1">
      <c r="A30" s="547" t="s">
        <v>364</v>
      </c>
      <c r="B30" s="548">
        <v>16689763.179570001</v>
      </c>
      <c r="C30" s="548">
        <v>239474.34678999998</v>
      </c>
      <c r="D30" s="548">
        <v>464765.38698999997</v>
      </c>
      <c r="E30" s="548">
        <v>46231.397550000002</v>
      </c>
      <c r="F30" s="548">
        <v>62462.164109999991</v>
      </c>
      <c r="G30" s="548">
        <v>12256.120520000002</v>
      </c>
      <c r="H30" s="548">
        <v>40179.352450000006</v>
      </c>
      <c r="I30" s="548">
        <v>20220.21154</v>
      </c>
      <c r="J30" s="548">
        <v>703124.56563999993</v>
      </c>
      <c r="K30" s="548">
        <v>549660.54403999995</v>
      </c>
      <c r="L30" s="548">
        <v>17960294.648760002</v>
      </c>
      <c r="M30" s="548">
        <v>867842.62045000005</v>
      </c>
      <c r="N30" s="548">
        <v>2762324.8516700002</v>
      </c>
      <c r="O30" s="548">
        <v>189905.93590999997</v>
      </c>
    </row>
    <row r="31" spans="1:15" ht="12.75" customHeight="1">
      <c r="A31" s="22" t="s">
        <v>365</v>
      </c>
      <c r="L31" s="136"/>
    </row>
    <row r="32" spans="1:15" ht="12.75" customHeight="1">
      <c r="B32" s="136"/>
      <c r="L32" s="136"/>
    </row>
    <row r="33" spans="1:15" ht="12.75" customHeight="1">
      <c r="A33" s="660" t="s">
        <v>93</v>
      </c>
    </row>
    <row r="34" spans="1:15" ht="12.75" customHeight="1">
      <c r="G34" s="35"/>
    </row>
    <row r="35" spans="1:15" ht="12.75" customHeight="1"/>
    <row r="36" spans="1:15" ht="12.75" customHeight="1"/>
    <row r="37" spans="1:15" ht="12.75" customHeight="1"/>
    <row r="38" spans="1:15" ht="12.75" customHeight="1"/>
    <row r="39" spans="1:15" ht="12.75" customHeight="1"/>
    <row r="46" spans="1:15">
      <c r="O46" s="272" t="s">
        <v>955</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29" customWidth="1"/>
    <col min="2" max="2" width="19.42578125" style="329" customWidth="1"/>
    <col min="3" max="16384" width="9.140625" style="329"/>
  </cols>
  <sheetData>
    <row r="1" spans="1:2">
      <c r="A1" s="151" t="s">
        <v>947</v>
      </c>
    </row>
    <row r="2" spans="1:2">
      <c r="A2" s="567" t="s">
        <v>948</v>
      </c>
    </row>
    <row r="4" spans="1:2">
      <c r="B4" s="65" t="s">
        <v>300</v>
      </c>
    </row>
    <row r="5" spans="1:2" ht="50.25" customHeight="1">
      <c r="A5" s="875" t="s">
        <v>950</v>
      </c>
      <c r="B5" s="875" t="s">
        <v>949</v>
      </c>
    </row>
    <row r="6" spans="1:2" ht="15" customHeight="1">
      <c r="A6" s="893">
        <v>42735</v>
      </c>
      <c r="B6" s="894">
        <v>40389.062909999993</v>
      </c>
    </row>
    <row r="7" spans="1:2" ht="15" customHeight="1">
      <c r="A7" s="893">
        <v>42825</v>
      </c>
      <c r="B7" s="894">
        <v>37713.038419999997</v>
      </c>
    </row>
    <row r="8" spans="1:2" ht="15" customHeight="1">
      <c r="A8" s="893">
        <v>42916</v>
      </c>
      <c r="B8" s="894">
        <v>142490.68692000001</v>
      </c>
    </row>
    <row r="9" spans="1:2" ht="15" customHeight="1">
      <c r="A9" s="893">
        <v>43008</v>
      </c>
      <c r="B9" s="894">
        <v>137477.17043999996</v>
      </c>
    </row>
    <row r="10" spans="1:2" ht="15" customHeight="1">
      <c r="A10" s="893">
        <v>43100</v>
      </c>
      <c r="B10" s="894">
        <v>132862.53498</v>
      </c>
    </row>
    <row r="11" spans="1:2" ht="15" customHeight="1">
      <c r="A11" s="893">
        <v>43190</v>
      </c>
      <c r="B11" s="894">
        <v>129902.28234000001</v>
      </c>
    </row>
    <row r="12" spans="1:2" ht="15" customHeight="1">
      <c r="A12" s="893">
        <v>43281</v>
      </c>
      <c r="B12" s="894">
        <v>125814.01814</v>
      </c>
    </row>
    <row r="13" spans="1:2" ht="15" customHeight="1">
      <c r="A13" s="893">
        <v>43373</v>
      </c>
      <c r="B13" s="894">
        <v>121555.80378999999</v>
      </c>
    </row>
    <row r="14" spans="1:2" ht="15" customHeight="1">
      <c r="A14" s="893">
        <v>43465</v>
      </c>
      <c r="B14" s="894">
        <v>116784.54037</v>
      </c>
    </row>
    <row r="15" spans="1:2" ht="15" customHeight="1">
      <c r="A15" s="893">
        <v>43555</v>
      </c>
      <c r="B15" s="894">
        <v>111231.46580000001</v>
      </c>
    </row>
    <row r="16" spans="1:2">
      <c r="A16" s="893">
        <v>43646</v>
      </c>
      <c r="B16" s="894">
        <v>106331.236</v>
      </c>
    </row>
    <row r="17" spans="1:2">
      <c r="A17" s="893">
        <v>43738</v>
      </c>
      <c r="B17" s="894">
        <v>100790.925</v>
      </c>
    </row>
    <row r="18" spans="1:2">
      <c r="A18" s="893">
        <v>43830</v>
      </c>
      <c r="B18" s="894">
        <v>96919.634150000013</v>
      </c>
    </row>
    <row r="19" spans="1:2">
      <c r="A19" s="893">
        <v>43921</v>
      </c>
      <c r="B19" s="894">
        <v>93745.450159999978</v>
      </c>
    </row>
    <row r="20" spans="1:2">
      <c r="A20" s="893">
        <v>44012</v>
      </c>
      <c r="B20" s="894">
        <v>96794.109760000007</v>
      </c>
    </row>
    <row r="21" spans="1:2">
      <c r="A21" s="22" t="s">
        <v>951</v>
      </c>
      <c r="B21" s="905"/>
    </row>
    <row r="55" spans="8:8">
      <c r="H55" s="35" t="s">
        <v>956</v>
      </c>
    </row>
  </sheetData>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69"/>
  <sheetViews>
    <sheetView showGridLines="0" zoomScaleNormal="100" workbookViewId="0"/>
  </sheetViews>
  <sheetFormatPr defaultColWidth="9.140625" defaultRowHeight="12.75"/>
  <cols>
    <col min="1" max="1" width="56.42578125" style="56" customWidth="1"/>
    <col min="2" max="3" width="10.85546875" style="56" bestFit="1" customWidth="1"/>
    <col min="4" max="5" width="10.85546875" style="56" customWidth="1"/>
    <col min="6" max="8" width="9.140625" style="56"/>
    <col min="9" max="9" width="23.85546875" style="56" customWidth="1"/>
    <col min="10" max="10" width="12.85546875" style="56" customWidth="1"/>
    <col min="11" max="11" width="12.140625" style="56" customWidth="1"/>
    <col min="12" max="16384" width="9.140625" style="56"/>
  </cols>
  <sheetData>
    <row r="1" spans="1:11" ht="15" customHeight="1">
      <c r="A1" s="654" t="s">
        <v>798</v>
      </c>
      <c r="B1" s="555"/>
      <c r="C1" s="555"/>
      <c r="D1" s="556" t="s">
        <v>1514</v>
      </c>
    </row>
    <row r="2" spans="1:11" ht="15" customHeight="1">
      <c r="A2" s="569" t="s">
        <v>799</v>
      </c>
      <c r="B2" s="555"/>
      <c r="C2" s="562"/>
      <c r="D2" s="563" t="s">
        <v>1515</v>
      </c>
    </row>
    <row r="3" spans="1:11" ht="15" customHeight="1">
      <c r="A3" s="564"/>
      <c r="B3" s="555"/>
      <c r="C3" s="562"/>
      <c r="D3" s="563"/>
    </row>
    <row r="4" spans="1:11" ht="15" customHeight="1">
      <c r="A4" s="151" t="s">
        <v>800</v>
      </c>
      <c r="B4" s="555"/>
      <c r="C4" s="562"/>
      <c r="D4" s="563"/>
    </row>
    <row r="5" spans="1:11" ht="15" customHeight="1">
      <c r="A5" s="564" t="s">
        <v>801</v>
      </c>
      <c r="B5" s="555"/>
      <c r="C5" s="562"/>
      <c r="D5" s="563"/>
    </row>
    <row r="6" spans="1:11" ht="15" customHeight="1">
      <c r="A6" s="563" t="s">
        <v>802</v>
      </c>
      <c r="B6" s="895">
        <v>44012</v>
      </c>
      <c r="C6" s="562"/>
      <c r="D6" s="563"/>
    </row>
    <row r="7" spans="1:11" ht="23.25">
      <c r="A7" s="665" t="s">
        <v>299</v>
      </c>
      <c r="B7" s="554">
        <v>4</v>
      </c>
      <c r="C7" s="666"/>
      <c r="D7" s="667"/>
      <c r="H7" s="151"/>
      <c r="I7" s="341"/>
      <c r="J7" s="342"/>
      <c r="K7" s="342"/>
    </row>
    <row r="8" spans="1:11">
      <c r="B8" s="242"/>
      <c r="C8" s="243"/>
      <c r="D8" s="241"/>
      <c r="E8" s="244"/>
      <c r="H8" s="564"/>
      <c r="I8" s="340"/>
      <c r="J8" s="340"/>
      <c r="K8" s="340"/>
    </row>
    <row r="9" spans="1:11">
      <c r="A9" s="231" t="s">
        <v>803</v>
      </c>
    </row>
    <row r="10" spans="1:11">
      <c r="A10" s="565" t="s">
        <v>804</v>
      </c>
    </row>
    <row r="11" spans="1:11" ht="12.75" customHeight="1">
      <c r="A11"/>
      <c r="B11"/>
      <c r="C11"/>
      <c r="D11" s="65" t="s">
        <v>300</v>
      </c>
    </row>
    <row r="12" spans="1:11" ht="22.5" customHeight="1">
      <c r="A12" s="1151" t="s">
        <v>304</v>
      </c>
      <c r="B12" s="551" t="s">
        <v>301</v>
      </c>
      <c r="C12" s="1151" t="s">
        <v>302</v>
      </c>
      <c r="D12" s="1151" t="s">
        <v>303</v>
      </c>
    </row>
    <row r="13" spans="1:11" ht="22.5" customHeight="1">
      <c r="A13" s="1152"/>
      <c r="B13" s="552">
        <v>44012</v>
      </c>
      <c r="C13" s="1151"/>
      <c r="D13" s="1151"/>
      <c r="E13" s="340"/>
    </row>
    <row r="14" spans="1:11" ht="15">
      <c r="A14" s="500" t="s">
        <v>305</v>
      </c>
      <c r="B14" s="497">
        <v>29556.448899999999</v>
      </c>
      <c r="C14" s="498">
        <v>0.16367437185476991</v>
      </c>
      <c r="D14" s="497">
        <v>4157.2052500000027</v>
      </c>
      <c r="F14" s="53"/>
    </row>
    <row r="15" spans="1:11">
      <c r="A15" s="500" t="s">
        <v>306</v>
      </c>
      <c r="B15" s="497">
        <v>339426.59610000002</v>
      </c>
      <c r="C15" s="498">
        <v>-0.34200198663857617</v>
      </c>
      <c r="D15" s="497">
        <v>-176420.85207999998</v>
      </c>
    </row>
    <row r="16" spans="1:11" ht="22.5">
      <c r="A16" s="503" t="s">
        <v>307</v>
      </c>
      <c r="B16" s="497">
        <v>1141.45577</v>
      </c>
      <c r="C16" s="498">
        <v>0.47242382568746827</v>
      </c>
      <c r="D16" s="497">
        <v>366.23347999999999</v>
      </c>
      <c r="F16" s="53"/>
    </row>
    <row r="17" spans="1:4">
      <c r="A17" s="668" t="s">
        <v>309</v>
      </c>
      <c r="B17" s="669">
        <v>370124.50077000004</v>
      </c>
      <c r="C17" s="670">
        <v>-0.31714107653577822</v>
      </c>
      <c r="D17" s="669">
        <v>-171897.41334999993</v>
      </c>
    </row>
    <row r="18" spans="1:4">
      <c r="A18" s="500" t="s">
        <v>308</v>
      </c>
      <c r="B18" s="501">
        <v>57429.540919999999</v>
      </c>
      <c r="C18" s="502">
        <v>-0.47860689328424033</v>
      </c>
      <c r="D18" s="501">
        <v>-52716.796230000007</v>
      </c>
    </row>
    <row r="19" spans="1:4">
      <c r="A19" s="500" t="s">
        <v>314</v>
      </c>
      <c r="B19" s="497">
        <v>0</v>
      </c>
      <c r="C19" s="502">
        <v>-1</v>
      </c>
      <c r="D19" s="553">
        <v>-46.98</v>
      </c>
    </row>
    <row r="20" spans="1:4">
      <c r="A20" s="500" t="s">
        <v>310</v>
      </c>
      <c r="B20" s="497">
        <v>11028.47841</v>
      </c>
      <c r="C20" s="498">
        <v>5.9643066184951278E-2</v>
      </c>
      <c r="D20" s="497">
        <v>620.7489000000005</v>
      </c>
    </row>
    <row r="21" spans="1:4">
      <c r="A21" s="500" t="s">
        <v>311</v>
      </c>
      <c r="B21" s="497">
        <v>301038.62652000005</v>
      </c>
      <c r="C21" s="498">
        <v>-0.28418102122357419</v>
      </c>
      <c r="D21" s="497">
        <v>-119512.70760999998</v>
      </c>
    </row>
    <row r="22" spans="1:4" ht="22.5">
      <c r="A22" s="503" t="s">
        <v>312</v>
      </c>
      <c r="B22" s="497">
        <v>627.8549099999999</v>
      </c>
      <c r="C22" s="498">
        <v>-0.2779403752125294</v>
      </c>
      <c r="D22" s="497">
        <v>-241.67842000000019</v>
      </c>
    </row>
    <row r="23" spans="1:4">
      <c r="A23" s="668" t="s">
        <v>313</v>
      </c>
      <c r="B23" s="671">
        <v>370124.50076000002</v>
      </c>
      <c r="C23" s="672">
        <v>-0.31714107655422769</v>
      </c>
      <c r="D23" s="671">
        <v>-171897.41335999995</v>
      </c>
    </row>
    <row r="24" spans="1:4">
      <c r="A24" s="22" t="s">
        <v>1559</v>
      </c>
    </row>
    <row r="25" spans="1:4">
      <c r="A25" s="22" t="s">
        <v>1558</v>
      </c>
    </row>
    <row r="26" spans="1:4">
      <c r="A26" s="232" t="s">
        <v>805</v>
      </c>
    </row>
    <row r="27" spans="1:4">
      <c r="A27" s="566" t="s">
        <v>806</v>
      </c>
    </row>
    <row r="28" spans="1:4">
      <c r="D28" s="65" t="s">
        <v>300</v>
      </c>
    </row>
    <row r="29" spans="1:4" ht="24" customHeight="1">
      <c r="A29" s="1151" t="s">
        <v>304</v>
      </c>
      <c r="B29" s="551" t="s">
        <v>316</v>
      </c>
      <c r="C29" s="1151" t="s">
        <v>302</v>
      </c>
      <c r="D29" s="1151" t="s">
        <v>303</v>
      </c>
    </row>
    <row r="30" spans="1:4" ht="22.5">
      <c r="A30" s="1152"/>
      <c r="B30" s="552" t="s">
        <v>1547</v>
      </c>
      <c r="C30" s="1151"/>
      <c r="D30" s="1151"/>
    </row>
    <row r="31" spans="1:4">
      <c r="A31" s="503" t="s">
        <v>317</v>
      </c>
      <c r="B31" s="557">
        <v>6969.9618899999996</v>
      </c>
      <c r="C31" s="498">
        <v>-0.34696200994994175</v>
      </c>
      <c r="D31" s="497">
        <v>-3703.1719800000001</v>
      </c>
    </row>
    <row r="32" spans="1:4">
      <c r="A32" s="503" t="s">
        <v>318</v>
      </c>
      <c r="B32" s="557">
        <v>3192.7388400000004</v>
      </c>
      <c r="C32" s="498">
        <v>-0.44496366886626909</v>
      </c>
      <c r="D32" s="497">
        <v>-2559.5672</v>
      </c>
    </row>
    <row r="33" spans="1:4">
      <c r="A33" s="503" t="s">
        <v>319</v>
      </c>
      <c r="B33" s="557">
        <v>3777.2230499999996</v>
      </c>
      <c r="C33" s="498">
        <v>-0.23240089259534213</v>
      </c>
      <c r="D33" s="497">
        <v>-1143.6047800000006</v>
      </c>
    </row>
    <row r="34" spans="1:4">
      <c r="A34" s="503" t="s">
        <v>320</v>
      </c>
      <c r="B34" s="557">
        <v>3261.2584499999998</v>
      </c>
      <c r="C34" s="498">
        <v>-0.21706387535142788</v>
      </c>
      <c r="D34" s="497">
        <v>-904.16238999999996</v>
      </c>
    </row>
    <row r="35" spans="1:4">
      <c r="A35" s="503" t="s">
        <v>321</v>
      </c>
      <c r="B35" s="557">
        <v>806.07290999999998</v>
      </c>
      <c r="C35" s="498">
        <v>-0.1569506592792104</v>
      </c>
      <c r="D35" s="497">
        <v>-150.06675000000007</v>
      </c>
    </row>
    <row r="36" spans="1:4" ht="22.5">
      <c r="A36" s="503" t="s">
        <v>322</v>
      </c>
      <c r="B36" s="557">
        <v>2455.1855399999995</v>
      </c>
      <c r="C36" s="558">
        <v>-0.23497337805720112</v>
      </c>
      <c r="D36" s="497">
        <v>-754.09564000000046</v>
      </c>
    </row>
    <row r="37" spans="1:4">
      <c r="A37" s="503" t="s">
        <v>324</v>
      </c>
      <c r="B37" s="557">
        <v>2476.4719299999997</v>
      </c>
      <c r="C37" s="498">
        <v>0.16751549989271353</v>
      </c>
      <c r="D37" s="497">
        <v>355.32498999999962</v>
      </c>
    </row>
    <row r="38" spans="1:4">
      <c r="A38" s="503" t="s">
        <v>323</v>
      </c>
      <c r="B38" s="557">
        <v>6310.8553200000006</v>
      </c>
      <c r="C38" s="498">
        <v>2.7438451842976275E-2</v>
      </c>
      <c r="D38" s="497">
        <v>168.53574000000026</v>
      </c>
    </row>
    <row r="39" spans="1:4" ht="22.5">
      <c r="A39" s="503" t="s">
        <v>325</v>
      </c>
      <c r="B39" s="557">
        <v>-3834.38339</v>
      </c>
      <c r="C39" s="558">
        <v>-4.6451437608508214E-2</v>
      </c>
      <c r="D39" s="497">
        <v>186.78925000000027</v>
      </c>
    </row>
    <row r="40" spans="1:4">
      <c r="A40" s="503" t="s">
        <v>327</v>
      </c>
      <c r="B40" s="557">
        <v>12707.69227</v>
      </c>
      <c r="C40" s="498">
        <v>-0.25071251061777977</v>
      </c>
      <c r="D40" s="497">
        <v>-4252.0093800000031</v>
      </c>
    </row>
    <row r="41" spans="1:4">
      <c r="A41" s="503" t="s">
        <v>326</v>
      </c>
      <c r="B41" s="557">
        <v>10309.66707</v>
      </c>
      <c r="C41" s="498">
        <v>-0.19773905714041648</v>
      </c>
      <c r="D41" s="497">
        <v>-2541.0982100000001</v>
      </c>
    </row>
    <row r="42" spans="1:4" ht="22.5">
      <c r="A42" s="503" t="s">
        <v>328</v>
      </c>
      <c r="B42" s="557">
        <v>2398.0251999999996</v>
      </c>
      <c r="C42" s="558">
        <v>-0.41638784734941031</v>
      </c>
      <c r="D42" s="497">
        <v>-1710.9111699999999</v>
      </c>
    </row>
    <row r="43" spans="1:4">
      <c r="A43" s="503" t="s">
        <v>331</v>
      </c>
      <c r="B43" s="557">
        <v>141.42702</v>
      </c>
      <c r="C43" s="558">
        <v>-0.68781405501643245</v>
      </c>
      <c r="D43" s="497">
        <v>-311.59471999999994</v>
      </c>
    </row>
    <row r="44" spans="1:4" ht="21.75">
      <c r="A44" s="673" t="s">
        <v>329</v>
      </c>
      <c r="B44" s="674">
        <v>2256.5981799999995</v>
      </c>
      <c r="C44" s="675">
        <v>-0.3827541372321378</v>
      </c>
      <c r="D44" s="669">
        <v>-1399.3164500000003</v>
      </c>
    </row>
    <row r="45" spans="1:4">
      <c r="A45" s="22" t="s">
        <v>330</v>
      </c>
    </row>
    <row r="47" spans="1:4">
      <c r="A47" s="232" t="s">
        <v>1323</v>
      </c>
    </row>
    <row r="48" spans="1:4">
      <c r="A48" s="566" t="s">
        <v>808</v>
      </c>
    </row>
    <row r="49" spans="1:5">
      <c r="B49" s="65" t="s">
        <v>300</v>
      </c>
    </row>
    <row r="50" spans="1:5" ht="22.5">
      <c r="A50" s="1151" t="s">
        <v>304</v>
      </c>
      <c r="B50" s="551" t="s">
        <v>316</v>
      </c>
      <c r="C50" s="233"/>
      <c r="D50" s="1153"/>
      <c r="E50" s="1153"/>
    </row>
    <row r="51" spans="1:5" ht="22.5">
      <c r="A51" s="1152"/>
      <c r="B51" s="552" t="s">
        <v>1547</v>
      </c>
      <c r="C51" s="234"/>
      <c r="D51" s="1153"/>
      <c r="E51" s="1153"/>
    </row>
    <row r="52" spans="1:5">
      <c r="A52" s="559" t="s">
        <v>332</v>
      </c>
      <c r="B52" s="560">
        <v>345795.23327000003</v>
      </c>
      <c r="C52" s="235"/>
      <c r="D52" s="236"/>
      <c r="E52" s="237"/>
    </row>
    <row r="53" spans="1:5" ht="22.5">
      <c r="A53" s="503" t="s">
        <v>333</v>
      </c>
      <c r="B53" s="560">
        <v>41839.612310000004</v>
      </c>
      <c r="C53" s="235"/>
      <c r="D53" s="236"/>
      <c r="E53" s="237"/>
    </row>
    <row r="54" spans="1:5" ht="22.5">
      <c r="A54" s="503" t="s">
        <v>334</v>
      </c>
      <c r="B54" s="560">
        <v>72293.634839999999</v>
      </c>
      <c r="C54" s="235"/>
      <c r="D54" s="236"/>
      <c r="E54" s="237"/>
    </row>
    <row r="55" spans="1:5">
      <c r="A55" s="676" t="s">
        <v>335</v>
      </c>
      <c r="B55" s="677">
        <v>459928.48042000004</v>
      </c>
      <c r="C55" s="238"/>
      <c r="D55" s="239"/>
      <c r="E55" s="240"/>
    </row>
    <row r="56" spans="1:5">
      <c r="A56" s="22" t="s">
        <v>315</v>
      </c>
    </row>
    <row r="57" spans="1:5">
      <c r="A57" s="22"/>
    </row>
    <row r="58" spans="1:5">
      <c r="A58" s="232" t="s">
        <v>809</v>
      </c>
    </row>
    <row r="59" spans="1:5">
      <c r="A59" s="566" t="s">
        <v>810</v>
      </c>
    </row>
    <row r="60" spans="1:5">
      <c r="A60" s="22"/>
      <c r="B60" s="65" t="s">
        <v>300</v>
      </c>
    </row>
    <row r="61" spans="1:5" ht="22.5">
      <c r="A61" s="1151" t="s">
        <v>304</v>
      </c>
      <c r="B61" s="551" t="s">
        <v>301</v>
      </c>
    </row>
    <row r="62" spans="1:5">
      <c r="A62" s="1152"/>
      <c r="B62" s="552">
        <v>44012</v>
      </c>
    </row>
    <row r="63" spans="1:5">
      <c r="A63" s="559" t="s">
        <v>336</v>
      </c>
      <c r="B63" s="560">
        <v>108836.45431</v>
      </c>
    </row>
    <row r="64" spans="1:5" ht="22.5">
      <c r="A64" s="503" t="s">
        <v>333</v>
      </c>
      <c r="B64" s="560">
        <v>41140.199990000001</v>
      </c>
    </row>
    <row r="65" spans="1:5" ht="22.5">
      <c r="A65" s="503" t="s">
        <v>334</v>
      </c>
      <c r="B65" s="560">
        <v>36301.730869999999</v>
      </c>
    </row>
    <row r="66" spans="1:5">
      <c r="A66" s="676" t="s">
        <v>337</v>
      </c>
      <c r="B66" s="677">
        <v>186278.38516999999</v>
      </c>
    </row>
    <row r="67" spans="1:5">
      <c r="A67" s="22" t="s">
        <v>330</v>
      </c>
    </row>
    <row r="69" spans="1:5">
      <c r="A69" s="660" t="s">
        <v>93</v>
      </c>
      <c r="E69" s="35" t="s">
        <v>1445</v>
      </c>
    </row>
  </sheetData>
  <mergeCells count="10">
    <mergeCell ref="A61:A62"/>
    <mergeCell ref="A50:A51"/>
    <mergeCell ref="D50:D51"/>
    <mergeCell ref="E50:E51"/>
    <mergeCell ref="A12:A13"/>
    <mergeCell ref="D12:D13"/>
    <mergeCell ref="A29:A30"/>
    <mergeCell ref="D29:D30"/>
    <mergeCell ref="C12:C13"/>
    <mergeCell ref="C29:C30"/>
  </mergeCells>
  <hyperlinks>
    <hyperlink ref="A69" location="'2 Sadržaj'!A1" display="Sadržaj / Contents"/>
  </hyperlinks>
  <pageMargins left="0.7" right="0.7" top="0.75" bottom="0.75" header="0.3" footer="0.3"/>
  <pageSetup paperSize="9" scale="71" orientation="portrait" r:id="rId1"/>
  <rowBreaks count="1" manualBreakCount="1">
    <brk id="69" max="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874" customWidth="1"/>
    <col min="2" max="2" width="19.42578125" style="874" customWidth="1"/>
    <col min="3" max="16384" width="9.140625" style="874"/>
  </cols>
  <sheetData>
    <row r="1" spans="1:2" ht="12.75">
      <c r="A1" s="151" t="s">
        <v>952</v>
      </c>
    </row>
    <row r="2" spans="1:2">
      <c r="A2" s="567" t="s">
        <v>953</v>
      </c>
    </row>
    <row r="4" spans="1:2">
      <c r="B4" s="65" t="s">
        <v>300</v>
      </c>
    </row>
    <row r="5" spans="1:2" ht="48">
      <c r="A5" s="878" t="s">
        <v>950</v>
      </c>
      <c r="B5" s="878" t="s">
        <v>954</v>
      </c>
    </row>
    <row r="6" spans="1:2">
      <c r="A6" s="877">
        <v>42735</v>
      </c>
      <c r="B6" s="876">
        <v>1203495.0464000001</v>
      </c>
    </row>
    <row r="7" spans="1:2">
      <c r="A7" s="877">
        <v>42825</v>
      </c>
      <c r="B7" s="876">
        <v>1146319.70306</v>
      </c>
    </row>
    <row r="8" spans="1:2">
      <c r="A8" s="877">
        <v>42916</v>
      </c>
      <c r="B8" s="876">
        <v>877228.42964999995</v>
      </c>
    </row>
    <row r="9" spans="1:2">
      <c r="A9" s="877">
        <v>43008</v>
      </c>
      <c r="B9" s="876">
        <v>894151.84952999989</v>
      </c>
    </row>
    <row r="10" spans="1:2">
      <c r="A10" s="877">
        <v>43100</v>
      </c>
      <c r="B10" s="876">
        <v>1107262.56757</v>
      </c>
    </row>
    <row r="11" spans="1:2">
      <c r="A11" s="877">
        <v>43190</v>
      </c>
      <c r="B11" s="876">
        <v>900884.15221000009</v>
      </c>
    </row>
    <row r="12" spans="1:2">
      <c r="A12" s="877">
        <v>43281</v>
      </c>
      <c r="B12" s="876">
        <v>848211.15226999996</v>
      </c>
    </row>
    <row r="13" spans="1:2">
      <c r="A13" s="877">
        <v>43373</v>
      </c>
      <c r="B13" s="876">
        <v>810938.32378999994</v>
      </c>
    </row>
    <row r="14" spans="1:2">
      <c r="A14" s="877">
        <v>43465</v>
      </c>
      <c r="B14" s="876">
        <v>1130869.9720300001</v>
      </c>
    </row>
    <row r="15" spans="1:2">
      <c r="A15" s="877">
        <v>43555</v>
      </c>
      <c r="B15" s="876">
        <v>1115130.94731</v>
      </c>
    </row>
    <row r="16" spans="1:2">
      <c r="A16" s="877" t="s">
        <v>966</v>
      </c>
      <c r="B16" s="876">
        <v>963335.01599999995</v>
      </c>
    </row>
    <row r="17" spans="1:2">
      <c r="A17" s="877">
        <v>43738</v>
      </c>
      <c r="B17" s="876">
        <v>1183278.73</v>
      </c>
    </row>
    <row r="18" spans="1:2">
      <c r="A18" s="877">
        <v>43830</v>
      </c>
      <c r="B18" s="876">
        <v>1269940.3296900003</v>
      </c>
    </row>
    <row r="19" spans="1:2">
      <c r="A19" s="877">
        <v>43921</v>
      </c>
      <c r="B19" s="876">
        <v>1261623.8706100001</v>
      </c>
    </row>
    <row r="20" spans="1:2">
      <c r="A20" s="877">
        <v>44012</v>
      </c>
      <c r="B20" s="876">
        <v>1536281.7394600003</v>
      </c>
    </row>
    <row r="21" spans="1:2">
      <c r="A21" s="22" t="s">
        <v>951</v>
      </c>
      <c r="B21" s="906"/>
    </row>
    <row r="60" spans="8:8">
      <c r="H60" s="35" t="s">
        <v>1446</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4"/>
  <sheetViews>
    <sheetView showGridLines="0" zoomScaleNormal="100" workbookViewId="0"/>
  </sheetViews>
  <sheetFormatPr defaultRowHeight="15"/>
  <cols>
    <col min="1" max="1" width="57.7109375" customWidth="1"/>
    <col min="2" max="2" width="13.85546875" customWidth="1"/>
    <col min="3" max="3" width="19.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4" t="s">
        <v>828</v>
      </c>
      <c r="D1" s="141" t="str">
        <f>Naslovnica!A20</f>
        <v>Srpanj 2020.</v>
      </c>
    </row>
    <row r="2" spans="1:13" ht="12.75" customHeight="1">
      <c r="A2" s="596" t="s">
        <v>829</v>
      </c>
      <c r="D2" s="572" t="str">
        <f>Naslovnica!A24</f>
        <v>July 2020</v>
      </c>
    </row>
    <row r="3" spans="1:13" ht="12.75" customHeight="1"/>
    <row r="4" spans="1:13" ht="12.75" customHeight="1">
      <c r="D4" s="65" t="s">
        <v>376</v>
      </c>
      <c r="E4" s="313"/>
      <c r="F4" s="313"/>
      <c r="G4" s="313"/>
      <c r="J4" s="313"/>
      <c r="K4" s="313"/>
      <c r="L4" s="313"/>
      <c r="M4" s="313"/>
    </row>
    <row r="5" spans="1:13" ht="31.5" customHeight="1">
      <c r="A5" s="836"/>
      <c r="B5" s="837" t="str">
        <f>D1</f>
        <v>Srpanj 2020.</v>
      </c>
      <c r="C5" s="838" t="s">
        <v>724</v>
      </c>
      <c r="D5" s="838" t="s">
        <v>18</v>
      </c>
      <c r="E5" s="311"/>
      <c r="F5" s="312"/>
      <c r="G5" s="312"/>
      <c r="H5" s="311"/>
      <c r="I5" s="311"/>
      <c r="J5" s="311"/>
      <c r="K5" s="1042"/>
      <c r="L5" s="1042"/>
      <c r="M5" s="1042"/>
    </row>
    <row r="6" spans="1:13" s="273" customFormat="1" ht="24">
      <c r="A6" s="836"/>
      <c r="B6" s="839" t="str">
        <f>D2</f>
        <v>July 2020</v>
      </c>
      <c r="C6" s="839" t="s">
        <v>46</v>
      </c>
      <c r="D6" s="857" t="s">
        <v>292</v>
      </c>
      <c r="E6" s="311"/>
      <c r="F6" s="312"/>
      <c r="G6" s="312"/>
      <c r="H6" s="311"/>
      <c r="I6" s="311"/>
      <c r="J6" s="311"/>
      <c r="K6" s="1042"/>
      <c r="L6" s="1042"/>
      <c r="M6" s="1042"/>
    </row>
    <row r="7" spans="1:13" ht="24">
      <c r="A7" s="840" t="s">
        <v>886</v>
      </c>
      <c r="B7" s="841">
        <v>60849.115979999769</v>
      </c>
      <c r="C7" s="841">
        <v>25144.405930000416</v>
      </c>
      <c r="D7" s="841"/>
      <c r="E7" s="305"/>
      <c r="F7" s="312"/>
      <c r="G7" s="821"/>
      <c r="H7" s="305"/>
      <c r="I7" s="305"/>
      <c r="J7" s="305"/>
      <c r="K7" s="1042"/>
      <c r="L7" s="1042"/>
      <c r="M7" s="1042"/>
    </row>
    <row r="8" spans="1:13" s="273" customFormat="1">
      <c r="A8" s="842" t="s">
        <v>1329</v>
      </c>
      <c r="B8" s="843"/>
      <c r="C8" s="843"/>
      <c r="D8" s="843"/>
      <c r="E8" s="305"/>
      <c r="F8" s="305"/>
      <c r="G8" s="305"/>
      <c r="H8" s="305"/>
      <c r="I8" s="305"/>
      <c r="J8" s="305"/>
      <c r="K8" s="305"/>
      <c r="L8" s="305"/>
      <c r="M8" s="305"/>
    </row>
    <row r="9" spans="1:13" s="273" customFormat="1">
      <c r="A9" s="844" t="s">
        <v>887</v>
      </c>
      <c r="B9" s="841">
        <v>749102.69380000012</v>
      </c>
      <c r="C9" s="841">
        <v>247961.37511000008</v>
      </c>
      <c r="D9" s="841">
        <v>3839686.4077200005</v>
      </c>
      <c r="E9" s="305"/>
      <c r="F9" s="305"/>
      <c r="G9" s="305"/>
      <c r="H9" s="305"/>
      <c r="I9" s="305"/>
      <c r="J9" s="305"/>
      <c r="K9" s="305"/>
      <c r="L9" s="305"/>
      <c r="M9" s="305"/>
    </row>
    <row r="10" spans="1:13" s="273" customFormat="1">
      <c r="A10" s="844" t="s">
        <v>888</v>
      </c>
      <c r="B10" s="841">
        <v>324230.50964999996</v>
      </c>
      <c r="C10" s="841">
        <v>-46375.446480000101</v>
      </c>
      <c r="D10" s="841">
        <v>2188767.70316</v>
      </c>
      <c r="E10" s="305"/>
      <c r="F10" s="305"/>
      <c r="G10" s="305"/>
      <c r="H10" s="305"/>
      <c r="I10" s="305"/>
      <c r="J10" s="305"/>
      <c r="K10" s="305"/>
      <c r="L10" s="305"/>
      <c r="M10" s="305"/>
    </row>
    <row r="11" spans="1:13" s="273" customFormat="1" ht="24">
      <c r="A11" s="845" t="s">
        <v>889</v>
      </c>
      <c r="B11" s="841">
        <v>22440.071509999998</v>
      </c>
      <c r="C11" s="841">
        <v>8015.2668699999977</v>
      </c>
      <c r="D11" s="841">
        <v>128627.59192000001</v>
      </c>
      <c r="E11" s="305"/>
      <c r="F11" s="305"/>
      <c r="G11" s="305"/>
      <c r="H11" s="305"/>
      <c r="I11" s="305"/>
      <c r="J11" s="305"/>
      <c r="K11" s="305"/>
      <c r="L11" s="305"/>
      <c r="M11" s="305"/>
    </row>
    <row r="12" spans="1:13" s="273" customFormat="1">
      <c r="A12" s="844" t="s">
        <v>890</v>
      </c>
      <c r="B12" s="841">
        <v>730.10795999999993</v>
      </c>
      <c r="C12" s="841">
        <v>31.026429999999891</v>
      </c>
      <c r="D12" s="841">
        <v>6471.4063000000006</v>
      </c>
      <c r="E12" s="305"/>
      <c r="F12" s="305"/>
      <c r="G12" s="305"/>
      <c r="H12" s="305"/>
      <c r="I12" s="305"/>
      <c r="J12" s="305"/>
      <c r="K12" s="305"/>
      <c r="L12" s="305"/>
      <c r="M12" s="305"/>
    </row>
    <row r="13" spans="1:13" s="273" customFormat="1">
      <c r="A13" s="845" t="s">
        <v>891</v>
      </c>
      <c r="B13" s="841">
        <v>2621.3369400000001</v>
      </c>
      <c r="C13" s="841">
        <v>1047.8068000000003</v>
      </c>
      <c r="D13" s="841">
        <v>8505.3592399999998</v>
      </c>
      <c r="E13" s="305"/>
      <c r="F13" s="305"/>
      <c r="G13" s="305"/>
      <c r="H13" s="305"/>
      <c r="I13" s="305"/>
      <c r="J13" s="305"/>
      <c r="K13" s="305"/>
      <c r="L13" s="305"/>
      <c r="M13" s="305"/>
    </row>
    <row r="14" spans="1:13" s="273" customFormat="1" ht="24">
      <c r="A14" s="845" t="s">
        <v>1564</v>
      </c>
      <c r="B14" s="841">
        <v>0</v>
      </c>
      <c r="C14" s="841">
        <v>0</v>
      </c>
      <c r="D14" s="841">
        <v>57585.662579999997</v>
      </c>
      <c r="E14" s="1014"/>
      <c r="F14" s="1014"/>
      <c r="G14" s="1014"/>
      <c r="H14" s="1014"/>
      <c r="I14" s="1014"/>
      <c r="J14" s="1014"/>
      <c r="K14" s="1014"/>
      <c r="L14" s="1014"/>
      <c r="M14" s="1014"/>
    </row>
    <row r="15" spans="1:13" s="273" customFormat="1">
      <c r="A15" s="846" t="s">
        <v>892</v>
      </c>
      <c r="B15" s="847">
        <v>1099124.7198600001</v>
      </c>
      <c r="C15" s="847">
        <v>210680.02872999996</v>
      </c>
      <c r="D15" s="847">
        <v>6229644.1309200004</v>
      </c>
      <c r="E15" s="305"/>
      <c r="F15" s="305"/>
      <c r="G15" s="305"/>
      <c r="H15" s="305"/>
      <c r="I15" s="305"/>
      <c r="J15" s="305"/>
      <c r="K15" s="305"/>
      <c r="L15" s="305"/>
      <c r="M15" s="305"/>
    </row>
    <row r="16" spans="1:13" s="273" customFormat="1">
      <c r="A16" s="842" t="s">
        <v>893</v>
      </c>
      <c r="B16" s="841"/>
      <c r="C16" s="841"/>
      <c r="D16" s="841"/>
      <c r="E16" s="305"/>
      <c r="F16" s="305"/>
      <c r="G16" s="305"/>
      <c r="H16" s="305"/>
      <c r="I16" s="305"/>
      <c r="J16" s="305"/>
      <c r="K16" s="305"/>
      <c r="L16" s="305"/>
      <c r="M16" s="305"/>
    </row>
    <row r="17" spans="1:14" s="273" customFormat="1">
      <c r="A17" s="844" t="s">
        <v>894</v>
      </c>
      <c r="B17" s="841">
        <v>3601.39266</v>
      </c>
      <c r="C17" s="841">
        <v>1172.9887399999998</v>
      </c>
      <c r="D17" s="841">
        <v>19083.134269999999</v>
      </c>
      <c r="E17" s="305"/>
      <c r="F17" s="305"/>
      <c r="G17" s="305"/>
      <c r="H17" s="305"/>
      <c r="I17" s="305"/>
      <c r="J17" s="305"/>
      <c r="K17" s="305"/>
      <c r="L17" s="305"/>
      <c r="M17" s="305"/>
    </row>
    <row r="18" spans="1:14" s="273" customFormat="1">
      <c r="A18" s="848" t="s">
        <v>895</v>
      </c>
      <c r="B18" s="841">
        <v>3601.3394800000001</v>
      </c>
      <c r="C18" s="841">
        <v>1172.9496899999999</v>
      </c>
      <c r="D18" s="841">
        <v>19082.88754</v>
      </c>
      <c r="E18" s="305"/>
      <c r="F18" s="305"/>
      <c r="G18" s="305"/>
      <c r="H18" s="305"/>
      <c r="I18" s="305"/>
      <c r="J18" s="305"/>
      <c r="K18" s="305"/>
      <c r="L18" s="305"/>
      <c r="M18" s="305"/>
    </row>
    <row r="19" spans="1:14" s="273" customFormat="1">
      <c r="A19" s="848" t="s">
        <v>896</v>
      </c>
      <c r="B19" s="849">
        <v>5.3179999999999998E-2</v>
      </c>
      <c r="C19" s="849">
        <v>3.9050000000000001E-2</v>
      </c>
      <c r="D19" s="841">
        <v>0.24673</v>
      </c>
      <c r="E19" s="305"/>
      <c r="F19" s="305"/>
      <c r="G19" s="305"/>
      <c r="H19" s="305"/>
      <c r="I19" s="305"/>
      <c r="J19" s="305"/>
      <c r="K19" s="305"/>
      <c r="L19" s="305"/>
      <c r="M19" s="305"/>
    </row>
    <row r="20" spans="1:14" s="273" customFormat="1">
      <c r="A20" s="844" t="s">
        <v>897</v>
      </c>
      <c r="B20" s="841">
        <v>883131.26294000004</v>
      </c>
      <c r="C20" s="841">
        <v>230932.34523000009</v>
      </c>
      <c r="D20" s="841">
        <v>5258803.6137000006</v>
      </c>
      <c r="E20" s="305"/>
      <c r="F20" s="305"/>
      <c r="G20" s="305"/>
      <c r="H20" s="305"/>
      <c r="I20" s="305"/>
      <c r="J20" s="305"/>
      <c r="K20" s="305"/>
      <c r="L20" s="305"/>
      <c r="M20" s="305"/>
    </row>
    <row r="21" spans="1:14" s="273" customFormat="1">
      <c r="A21" s="848" t="s">
        <v>898</v>
      </c>
      <c r="B21" s="841">
        <v>716642.70212000003</v>
      </c>
      <c r="C21" s="841">
        <v>233387.34507000004</v>
      </c>
      <c r="D21" s="841">
        <v>3797447.0388800004</v>
      </c>
      <c r="E21" s="305"/>
      <c r="F21" s="305"/>
      <c r="G21" s="305"/>
      <c r="H21" s="305"/>
      <c r="I21" s="305"/>
      <c r="J21" s="305"/>
      <c r="K21" s="305"/>
      <c r="L21" s="305"/>
      <c r="M21" s="305"/>
    </row>
    <row r="22" spans="1:14" s="273" customFormat="1">
      <c r="A22" s="848" t="s">
        <v>899</v>
      </c>
      <c r="B22" s="841">
        <v>166488.56081999998</v>
      </c>
      <c r="C22" s="841">
        <v>-2454.999840000004</v>
      </c>
      <c r="D22" s="841">
        <v>1403770.91224</v>
      </c>
      <c r="E22" s="305"/>
      <c r="F22" s="305"/>
      <c r="G22" s="305"/>
      <c r="H22" s="305"/>
      <c r="I22" s="305"/>
      <c r="J22" s="305"/>
      <c r="K22" s="305"/>
      <c r="L22" s="305"/>
      <c r="M22" s="305"/>
    </row>
    <row r="23" spans="1:14" s="273" customFormat="1" ht="36">
      <c r="A23" s="1015" t="s">
        <v>1565</v>
      </c>
      <c r="B23" s="841">
        <v>0</v>
      </c>
      <c r="C23" s="841">
        <v>0</v>
      </c>
      <c r="D23" s="841">
        <v>57585.662579999997</v>
      </c>
      <c r="E23" s="1014"/>
      <c r="F23" s="1014"/>
      <c r="G23" s="1014"/>
      <c r="H23" s="1014"/>
      <c r="I23" s="1014"/>
      <c r="J23" s="1014"/>
      <c r="K23" s="1014"/>
      <c r="L23" s="1014"/>
      <c r="M23" s="1014"/>
    </row>
    <row r="24" spans="1:14" s="273" customFormat="1" ht="24">
      <c r="A24" s="845" t="s">
        <v>900</v>
      </c>
      <c r="B24" s="841">
        <v>39514.25344</v>
      </c>
      <c r="C24" s="841">
        <v>-2490.32114</v>
      </c>
      <c r="D24" s="841">
        <v>171226.73665000001</v>
      </c>
      <c r="E24" s="305"/>
      <c r="F24" s="305"/>
      <c r="G24" s="305"/>
      <c r="H24" s="305"/>
      <c r="I24" s="305"/>
      <c r="J24" s="305"/>
      <c r="K24" s="305"/>
      <c r="L24" s="305"/>
      <c r="M24" s="305"/>
    </row>
    <row r="25" spans="1:14" s="273" customFormat="1">
      <c r="A25" s="845" t="s">
        <v>901</v>
      </c>
      <c r="B25" s="841">
        <v>192112.93253999998</v>
      </c>
      <c r="C25" s="841">
        <v>28668.113699999987</v>
      </c>
      <c r="D25" s="841">
        <v>753125.62230999989</v>
      </c>
      <c r="E25" s="305"/>
      <c r="F25" s="305"/>
      <c r="G25" s="305"/>
      <c r="H25" s="305"/>
      <c r="I25" s="305"/>
      <c r="J25" s="305"/>
      <c r="K25" s="305"/>
      <c r="L25" s="305"/>
      <c r="M25" s="305"/>
    </row>
    <row r="26" spans="1:14" s="273" customFormat="1">
      <c r="A26" s="844" t="s">
        <v>902</v>
      </c>
      <c r="B26" s="841">
        <v>2621.3369400000001</v>
      </c>
      <c r="C26" s="841">
        <v>1047.8068000000003</v>
      </c>
      <c r="D26" s="841">
        <v>8505.3592399999998</v>
      </c>
      <c r="E26" s="305"/>
      <c r="F26" s="305"/>
      <c r="G26" s="305"/>
      <c r="H26" s="305"/>
      <c r="I26" s="305"/>
      <c r="J26" s="305"/>
      <c r="K26" s="305"/>
      <c r="L26" s="305"/>
      <c r="M26" s="305"/>
    </row>
    <row r="27" spans="1:14" s="273" customFormat="1" ht="30.75" customHeight="1">
      <c r="A27" s="845" t="s">
        <v>903</v>
      </c>
      <c r="B27" s="841">
        <v>3554.5881900000545</v>
      </c>
      <c r="C27" s="841">
        <v>1904.5481800000546</v>
      </c>
      <c r="D27" s="841">
        <v>10607.119050000054</v>
      </c>
      <c r="E27" s="305"/>
      <c r="F27" s="305"/>
      <c r="G27" s="305"/>
      <c r="H27" s="305"/>
      <c r="I27" s="305"/>
      <c r="J27" s="305"/>
      <c r="K27" s="305"/>
      <c r="L27" s="305"/>
      <c r="M27" s="305"/>
    </row>
    <row r="28" spans="1:14">
      <c r="A28" s="846" t="s">
        <v>904</v>
      </c>
      <c r="B28" s="847">
        <v>1124535.7667100001</v>
      </c>
      <c r="C28" s="847">
        <v>261235.4815100003</v>
      </c>
      <c r="D28" s="847">
        <v>6221351.5852200007</v>
      </c>
      <c r="E28" s="306"/>
      <c r="F28" s="306"/>
      <c r="G28" s="306"/>
      <c r="H28" s="306"/>
      <c r="I28" s="306"/>
      <c r="J28" s="306"/>
      <c r="K28" s="307"/>
      <c r="L28" s="306"/>
      <c r="M28" s="306"/>
      <c r="N28" s="53"/>
    </row>
    <row r="29" spans="1:14">
      <c r="A29" s="376" t="s">
        <v>1328</v>
      </c>
      <c r="B29" s="841">
        <v>35438.069129999727</v>
      </c>
      <c r="C29" s="841">
        <v>-25411.046850000042</v>
      </c>
      <c r="D29" s="841"/>
      <c r="E29" s="306"/>
      <c r="F29" s="306"/>
      <c r="G29" s="306"/>
      <c r="H29" s="306"/>
      <c r="I29" s="306"/>
      <c r="J29" s="306"/>
      <c r="K29" s="307"/>
      <c r="L29" s="306"/>
      <c r="M29" s="306"/>
      <c r="N29" s="53"/>
    </row>
    <row r="30" spans="1:14" ht="12.75" customHeight="1">
      <c r="A30" s="13" t="s">
        <v>678</v>
      </c>
      <c r="B30" s="941"/>
      <c r="C30" s="954"/>
    </row>
    <row r="31" spans="1:14" s="273" customFormat="1" ht="12.75" customHeight="1">
      <c r="A31" s="48"/>
      <c r="B31" s="941"/>
      <c r="C31" s="941"/>
    </row>
    <row r="32" spans="1:14" ht="12.75" customHeight="1">
      <c r="A32" s="951"/>
    </row>
    <row r="33" spans="1:14" ht="12.75" customHeight="1">
      <c r="D33" s="8" t="str">
        <f>Naslovnica!A20</f>
        <v>Srpanj 2020.</v>
      </c>
    </row>
    <row r="34" spans="1:14" ht="12.75" customHeight="1">
      <c r="A34" s="356" t="s">
        <v>739</v>
      </c>
      <c r="B34" s="315"/>
      <c r="C34" s="315"/>
      <c r="D34" s="572" t="str">
        <f>Naslovnica!A24</f>
        <v>July 2020</v>
      </c>
      <c r="E34" s="273"/>
      <c r="G34" s="273"/>
      <c r="H34" s="273"/>
      <c r="I34" s="273"/>
    </row>
    <row r="35" spans="1:14" ht="12.75" customHeight="1">
      <c r="A35" s="596" t="s">
        <v>872</v>
      </c>
      <c r="B35" s="315"/>
      <c r="C35" s="315"/>
      <c r="D35" s="65" t="s">
        <v>677</v>
      </c>
      <c r="E35" s="273"/>
      <c r="F35" s="273"/>
      <c r="G35" s="273"/>
      <c r="H35" s="273"/>
      <c r="I35" s="273"/>
    </row>
    <row r="36" spans="1:14" ht="28.5" customHeight="1">
      <c r="A36" s="728"/>
      <c r="B36" s="729" t="str">
        <f>$D$1</f>
        <v>Srpanj 2020.</v>
      </c>
      <c r="C36" s="796" t="str">
        <f>$C$5</f>
        <v>Promjena u odnosu na prethodni mjesec</v>
      </c>
      <c r="D36" s="820" t="s">
        <v>18</v>
      </c>
      <c r="E36" s="273"/>
      <c r="F36" s="273"/>
      <c r="G36" s="273"/>
      <c r="H36" s="273"/>
      <c r="I36" s="273"/>
      <c r="J36" s="313"/>
      <c r="K36" s="313"/>
      <c r="L36" s="313"/>
      <c r="M36" s="313"/>
    </row>
    <row r="37" spans="1:14" s="273" customFormat="1" ht="25.5">
      <c r="A37" s="728"/>
      <c r="B37" s="730" t="str">
        <f>D2</f>
        <v>July 2020</v>
      </c>
      <c r="C37" s="730" t="s">
        <v>46</v>
      </c>
      <c r="D37" s="858" t="s">
        <v>292</v>
      </c>
      <c r="J37" s="313"/>
      <c r="K37" s="313"/>
      <c r="L37" s="313"/>
      <c r="M37" s="313"/>
    </row>
    <row r="38" spans="1:14" ht="25.5">
      <c r="A38" s="833" t="s">
        <v>871</v>
      </c>
      <c r="B38" s="352">
        <v>316141.33934000012</v>
      </c>
      <c r="C38" s="352">
        <v>27624.763610000024</v>
      </c>
      <c r="D38" s="352"/>
      <c r="E38" s="311"/>
      <c r="F38" s="311"/>
      <c r="G38" s="311"/>
      <c r="H38" s="311"/>
      <c r="I38" s="312"/>
      <c r="J38" s="1042"/>
      <c r="K38" s="1042"/>
      <c r="L38" s="1044"/>
      <c r="M38" s="1042"/>
    </row>
    <row r="39" spans="1:14" ht="14.25" customHeight="1">
      <c r="A39" s="354" t="s">
        <v>863</v>
      </c>
      <c r="B39" s="352"/>
      <c r="C39" s="352"/>
      <c r="D39" s="352"/>
      <c r="E39" s="305"/>
      <c r="F39" s="305"/>
      <c r="G39" s="305"/>
      <c r="H39" s="305"/>
      <c r="I39" s="314"/>
      <c r="J39" s="1043"/>
      <c r="K39" s="1042"/>
      <c r="L39" s="1043"/>
      <c r="M39" s="1043"/>
    </row>
    <row r="40" spans="1:14">
      <c r="A40" s="355" t="s">
        <v>864</v>
      </c>
      <c r="B40" s="352">
        <v>39011.972460000005</v>
      </c>
      <c r="C40" s="352">
        <v>-2860.6754999999976</v>
      </c>
      <c r="D40" s="352">
        <v>168197.51928000001</v>
      </c>
      <c r="E40" s="309"/>
      <c r="F40" s="309"/>
      <c r="G40" s="309"/>
      <c r="H40" s="309"/>
      <c r="I40" s="309"/>
      <c r="J40" s="309"/>
      <c r="K40" s="309"/>
      <c r="L40" s="309"/>
      <c r="M40" s="309"/>
      <c r="N40" s="53"/>
    </row>
    <row r="41" spans="1:14" ht="26.25" customHeight="1">
      <c r="A41" s="355" t="s">
        <v>865</v>
      </c>
      <c r="B41" s="352">
        <v>502.28098</v>
      </c>
      <c r="C41" s="352">
        <v>370.35436000000004</v>
      </c>
      <c r="D41" s="352">
        <v>3029.2173700000003</v>
      </c>
      <c r="E41" s="309"/>
      <c r="F41" s="309"/>
      <c r="G41" s="309"/>
      <c r="H41" s="309"/>
      <c r="I41" s="309"/>
      <c r="J41" s="309"/>
      <c r="K41" s="309"/>
      <c r="L41" s="309"/>
      <c r="M41" s="309"/>
      <c r="N41" s="53"/>
    </row>
    <row r="42" spans="1:14" s="273" customFormat="1" ht="25.5">
      <c r="A42" s="355" t="s">
        <v>866</v>
      </c>
      <c r="B42" s="352">
        <v>43.117719999999998</v>
      </c>
      <c r="C42" s="352">
        <v>-1.8759500000000031</v>
      </c>
      <c r="D42" s="352">
        <v>312.47126000000003</v>
      </c>
      <c r="E42" s="309"/>
      <c r="F42" s="309"/>
      <c r="G42" s="309"/>
      <c r="H42" s="309"/>
      <c r="I42" s="309"/>
      <c r="J42" s="309"/>
      <c r="K42" s="309"/>
      <c r="L42" s="309"/>
      <c r="M42" s="309"/>
      <c r="N42" s="53"/>
    </row>
    <row r="43" spans="1:14" s="273" customFormat="1">
      <c r="A43" s="732" t="s">
        <v>867</v>
      </c>
      <c r="B43" s="731">
        <v>39557.37116000001</v>
      </c>
      <c r="C43" s="731">
        <v>-2492.1970899999942</v>
      </c>
      <c r="D43" s="731">
        <v>171539.20791</v>
      </c>
      <c r="E43" s="309"/>
      <c r="F43" s="309"/>
      <c r="G43" s="309"/>
      <c r="H43" s="309"/>
      <c r="I43" s="309"/>
      <c r="J43" s="309"/>
      <c r="K43" s="309"/>
      <c r="L43" s="309"/>
      <c r="M43" s="309"/>
      <c r="N43" s="53"/>
    </row>
    <row r="44" spans="1:14" s="273" customFormat="1">
      <c r="A44" s="354" t="s">
        <v>868</v>
      </c>
      <c r="B44" s="352"/>
      <c r="C44" s="352"/>
      <c r="D44" s="352"/>
      <c r="E44" s="309"/>
      <c r="F44" s="309"/>
      <c r="G44" s="309"/>
      <c r="H44" s="309"/>
      <c r="I44" s="309"/>
      <c r="J44" s="309"/>
      <c r="K44" s="309"/>
      <c r="L44" s="309"/>
      <c r="M44" s="309"/>
      <c r="N44" s="53"/>
    </row>
    <row r="45" spans="1:14" ht="25.5">
      <c r="A45" s="355" t="s">
        <v>869</v>
      </c>
      <c r="B45" s="352">
        <v>22396.95379</v>
      </c>
      <c r="C45" s="352">
        <v>8017.1428199999991</v>
      </c>
      <c r="D45" s="352">
        <v>128315.12066</v>
      </c>
      <c r="E45" s="308"/>
      <c r="F45" s="308"/>
      <c r="G45" s="308"/>
      <c r="H45" s="308"/>
      <c r="I45" s="308"/>
      <c r="J45" s="308"/>
      <c r="K45" s="308"/>
      <c r="L45" s="308"/>
      <c r="M45" s="308"/>
      <c r="N45" s="53"/>
    </row>
    <row r="46" spans="1:14" ht="25.5">
      <c r="A46" s="355" t="s">
        <v>870</v>
      </c>
      <c r="B46" s="352">
        <v>43.117719999999998</v>
      </c>
      <c r="C46" s="352">
        <v>-1.8759500000000031</v>
      </c>
      <c r="D46" s="352">
        <v>312.47126000000003</v>
      </c>
      <c r="E46" s="309"/>
      <c r="F46" s="309"/>
      <c r="G46" s="309"/>
      <c r="H46" s="309"/>
      <c r="I46" s="309"/>
      <c r="J46" s="309"/>
      <c r="K46" s="309"/>
      <c r="L46" s="309"/>
      <c r="M46" s="309"/>
      <c r="N46" s="44"/>
    </row>
    <row r="47" spans="1:14">
      <c r="A47" s="732" t="s">
        <v>867</v>
      </c>
      <c r="B47" s="731">
        <v>22440.071509999998</v>
      </c>
      <c r="C47" s="731">
        <v>8015.2668699999977</v>
      </c>
      <c r="D47" s="731">
        <v>128627.59192000001</v>
      </c>
      <c r="E47" s="308"/>
      <c r="F47" s="308"/>
      <c r="G47" s="308"/>
      <c r="H47" s="308"/>
      <c r="I47" s="308"/>
      <c r="J47" s="308"/>
      <c r="K47" s="308"/>
      <c r="L47" s="308"/>
      <c r="M47" s="308"/>
    </row>
    <row r="48" spans="1:14">
      <c r="A48" s="351" t="s">
        <v>862</v>
      </c>
      <c r="B48" s="352">
        <v>333258.63899000018</v>
      </c>
      <c r="C48" s="352">
        <v>17117.299650000059</v>
      </c>
      <c r="D48" s="352"/>
      <c r="E48" s="310"/>
      <c r="F48" s="310"/>
      <c r="G48" s="310"/>
      <c r="H48" s="310"/>
      <c r="I48" s="310"/>
      <c r="J48" s="310"/>
      <c r="K48" s="310"/>
      <c r="L48" s="310"/>
      <c r="M48" s="310"/>
    </row>
    <row r="49" spans="1:1" ht="12.75" customHeight="1">
      <c r="A49" s="13" t="s">
        <v>678</v>
      </c>
    </row>
    <row r="50" spans="1:1" ht="12.75" customHeight="1"/>
    <row r="51" spans="1:1" ht="12.75" customHeight="1">
      <c r="A51" s="659" t="s">
        <v>93</v>
      </c>
    </row>
    <row r="52" spans="1:1" ht="12.75" customHeight="1"/>
    <row r="53" spans="1:1" ht="12.75" customHeight="1"/>
    <row r="54" spans="1:1" ht="12.75" customHeight="1"/>
    <row r="55" spans="1:1" ht="12.75" customHeight="1"/>
    <row r="56" spans="1:1" ht="12.75" customHeight="1"/>
    <row r="57" spans="1:1" ht="12.75" customHeight="1"/>
    <row r="58" spans="1:1" ht="12.75" customHeight="1"/>
    <row r="59" spans="1:1" ht="12.75" customHeight="1"/>
    <row r="60" spans="1:1" ht="12.75" customHeight="1"/>
    <row r="61" spans="1:1" ht="12.75" customHeight="1"/>
    <row r="62" spans="1:1" ht="12.75" customHeight="1"/>
    <row r="63" spans="1:1" ht="12.75" customHeight="1"/>
    <row r="64" spans="1:1" ht="12.75" customHeight="1"/>
    <row r="65" spans="5:5" ht="12.75" customHeight="1"/>
    <row r="66" spans="5:5" ht="12.75" customHeight="1"/>
    <row r="67" spans="5:5" ht="12.75" customHeight="1"/>
    <row r="68" spans="5:5" ht="12.75" customHeight="1"/>
    <row r="69" spans="5:5" ht="12.75" customHeight="1"/>
    <row r="70" spans="5:5" ht="12.75" customHeight="1"/>
    <row r="71" spans="5:5" ht="12.75" customHeight="1"/>
    <row r="72" spans="5:5" ht="12.75" customHeight="1"/>
    <row r="73" spans="5:5" ht="12.75" customHeight="1"/>
    <row r="74" spans="5:5">
      <c r="E74" s="16" t="s">
        <v>905</v>
      </c>
    </row>
  </sheetData>
  <mergeCells count="7">
    <mergeCell ref="J38:J39"/>
    <mergeCell ref="M5:M7"/>
    <mergeCell ref="K5:K7"/>
    <mergeCell ref="L5:L7"/>
    <mergeCell ref="K38:K39"/>
    <mergeCell ref="L38:L39"/>
    <mergeCell ref="M38:M39"/>
  </mergeCells>
  <hyperlinks>
    <hyperlink ref="A51"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7" ht="12.75" customHeight="1">
      <c r="A1" s="154" t="s">
        <v>740</v>
      </c>
      <c r="E1" s="141" t="str">
        <f>Naslovnica!A20</f>
        <v>Srpanj 2020.</v>
      </c>
    </row>
    <row r="2" spans="1:7" ht="12.75" customHeight="1">
      <c r="A2" s="596" t="s">
        <v>1330</v>
      </c>
      <c r="E2" s="572" t="str">
        <f>Naslovnica!A24</f>
        <v>July 2020</v>
      </c>
    </row>
    <row r="3" spans="1:7">
      <c r="A3" s="316"/>
      <c r="B3" s="311"/>
      <c r="C3" s="311"/>
      <c r="D3" s="65" t="s">
        <v>634</v>
      </c>
      <c r="F3" s="311"/>
      <c r="G3" s="317"/>
    </row>
    <row r="4" spans="1:7" ht="48.75" customHeight="1">
      <c r="A4" s="1045" t="s">
        <v>666</v>
      </c>
      <c r="B4" s="1047" t="s">
        <v>1331</v>
      </c>
      <c r="C4" s="1047"/>
      <c r="D4" s="1047"/>
      <c r="E4" s="835"/>
      <c r="F4" s="316"/>
      <c r="G4" s="316"/>
    </row>
    <row r="5" spans="1:7" ht="60">
      <c r="A5" s="1045"/>
      <c r="B5" s="733" t="s">
        <v>667</v>
      </c>
      <c r="C5" s="733" t="s">
        <v>668</v>
      </c>
      <c r="D5" s="733" t="s">
        <v>669</v>
      </c>
      <c r="E5" s="318"/>
      <c r="F5" s="318"/>
    </row>
    <row r="6" spans="1:7" ht="12.75" customHeight="1">
      <c r="A6" s="359" t="s">
        <v>134</v>
      </c>
      <c r="B6" s="360">
        <v>3887.86717</v>
      </c>
      <c r="C6" s="360">
        <v>20210.502629999999</v>
      </c>
      <c r="D6" s="360">
        <v>109628.64209999998</v>
      </c>
      <c r="E6" s="319"/>
      <c r="F6" s="319"/>
      <c r="G6" s="53"/>
    </row>
    <row r="7" spans="1:7" ht="12.75" customHeight="1">
      <c r="A7" s="361" t="s">
        <v>135</v>
      </c>
      <c r="B7" s="360">
        <v>246265.57459</v>
      </c>
      <c r="C7" s="360">
        <v>1311995.16069</v>
      </c>
      <c r="D7" s="360">
        <v>31915850.231719986</v>
      </c>
      <c r="E7" s="319"/>
      <c r="F7" s="319"/>
      <c r="G7" s="53"/>
    </row>
    <row r="8" spans="1:7" ht="12.75" customHeight="1">
      <c r="A8" s="361" t="s">
        <v>136</v>
      </c>
      <c r="B8" s="360">
        <v>10004.928250000001</v>
      </c>
      <c r="C8" s="360">
        <v>56831.013160000002</v>
      </c>
      <c r="D8" s="360">
        <v>382259.53372000001</v>
      </c>
      <c r="E8" s="319"/>
      <c r="F8" s="319"/>
      <c r="G8" s="53"/>
    </row>
    <row r="9" spans="1:7" ht="12.75" customHeight="1">
      <c r="A9" s="734" t="s">
        <v>283</v>
      </c>
      <c r="B9" s="735">
        <v>260158.37001000001</v>
      </c>
      <c r="C9" s="735">
        <v>1389036.6764800001</v>
      </c>
      <c r="D9" s="735">
        <v>32407738.407539986</v>
      </c>
      <c r="E9" s="320"/>
      <c r="F9" s="320"/>
      <c r="G9" s="53"/>
    </row>
    <row r="10" spans="1:7" ht="12.75" customHeight="1">
      <c r="A10" s="361" t="s">
        <v>137</v>
      </c>
      <c r="B10" s="360">
        <v>3923.9951299999998</v>
      </c>
      <c r="C10" s="360">
        <v>19428.067429999999</v>
      </c>
      <c r="D10" s="360">
        <v>51742.913049999988</v>
      </c>
      <c r="E10" s="319"/>
      <c r="F10" s="319"/>
      <c r="G10" s="53"/>
    </row>
    <row r="11" spans="1:7" ht="12.75" customHeight="1">
      <c r="A11" s="361" t="s">
        <v>138</v>
      </c>
      <c r="B11" s="360">
        <v>105350.34848</v>
      </c>
      <c r="C11" s="360">
        <v>550235.65479000006</v>
      </c>
      <c r="D11" s="360">
        <v>10989596.900209995</v>
      </c>
      <c r="E11" s="319"/>
      <c r="F11" s="319"/>
      <c r="G11" s="53"/>
    </row>
    <row r="12" spans="1:7" ht="12.75" customHeight="1">
      <c r="A12" s="361" t="s">
        <v>139</v>
      </c>
      <c r="B12" s="360">
        <v>2612.8599300000001</v>
      </c>
      <c r="C12" s="360">
        <v>14568.33138</v>
      </c>
      <c r="D12" s="360">
        <v>99887.916300000012</v>
      </c>
      <c r="E12" s="319"/>
      <c r="F12" s="319"/>
      <c r="G12" s="53"/>
    </row>
    <row r="13" spans="1:7" ht="12.75" customHeight="1">
      <c r="A13" s="734" t="s">
        <v>284</v>
      </c>
      <c r="B13" s="735">
        <v>111887.20354</v>
      </c>
      <c r="C13" s="735">
        <v>584232.0536000001</v>
      </c>
      <c r="D13" s="735">
        <v>11141227.729559995</v>
      </c>
      <c r="E13" s="320"/>
      <c r="F13" s="320"/>
      <c r="G13" s="53"/>
    </row>
    <row r="14" spans="1:7" ht="12.75" customHeight="1">
      <c r="A14" s="361" t="s">
        <v>140</v>
      </c>
      <c r="B14" s="360">
        <v>4009.3380200000001</v>
      </c>
      <c r="C14" s="360">
        <v>17896.073840000001</v>
      </c>
      <c r="D14" s="360">
        <v>51667.454360000003</v>
      </c>
      <c r="E14" s="319"/>
      <c r="F14" s="319"/>
      <c r="G14" s="53"/>
    </row>
    <row r="15" spans="1:7" ht="12.75" customHeight="1">
      <c r="A15" s="361" t="s">
        <v>141</v>
      </c>
      <c r="B15" s="360">
        <v>124644.28915000001</v>
      </c>
      <c r="C15" s="360">
        <v>660362.26049999997</v>
      </c>
      <c r="D15" s="360">
        <v>14544673.374829993</v>
      </c>
      <c r="E15" s="319"/>
      <c r="F15" s="319"/>
      <c r="G15" s="53"/>
    </row>
    <row r="16" spans="1:7" ht="12.75" customHeight="1">
      <c r="A16" s="361" t="s">
        <v>142</v>
      </c>
      <c r="B16" s="360">
        <v>3970.2384500000003</v>
      </c>
      <c r="C16" s="360">
        <v>22806.270039999999</v>
      </c>
      <c r="D16" s="360">
        <v>154899.76398999995</v>
      </c>
      <c r="E16" s="319"/>
      <c r="F16" s="319"/>
      <c r="G16" s="53"/>
    </row>
    <row r="17" spans="1:8" ht="12.75" customHeight="1">
      <c r="A17" s="734" t="s">
        <v>285</v>
      </c>
      <c r="B17" s="735">
        <v>132623.86562</v>
      </c>
      <c r="C17" s="735">
        <v>701064.60437999992</v>
      </c>
      <c r="D17" s="735">
        <v>14751240.593179993</v>
      </c>
      <c r="E17" s="320"/>
      <c r="F17" s="320"/>
      <c r="G17" s="53"/>
    </row>
    <row r="18" spans="1:8" ht="12.75" customHeight="1">
      <c r="A18" s="361" t="s">
        <v>143</v>
      </c>
      <c r="B18" s="360">
        <v>3406.5877500000001</v>
      </c>
      <c r="C18" s="360">
        <v>16617.308290000001</v>
      </c>
      <c r="D18" s="360">
        <v>71934.299939999997</v>
      </c>
      <c r="E18" s="319"/>
      <c r="F18" s="319"/>
      <c r="G18" s="53"/>
    </row>
    <row r="19" spans="1:8" ht="12.75" customHeight="1">
      <c r="A19" s="361" t="s">
        <v>144</v>
      </c>
      <c r="B19" s="360">
        <v>200463.79665999999</v>
      </c>
      <c r="C19" s="360">
        <v>1059926.9354000001</v>
      </c>
      <c r="D19" s="360">
        <v>24988131.453080006</v>
      </c>
      <c r="E19" s="319"/>
      <c r="F19" s="319"/>
      <c r="G19" s="53"/>
    </row>
    <row r="20" spans="1:8" ht="12.75" customHeight="1">
      <c r="A20" s="361" t="s">
        <v>145</v>
      </c>
      <c r="B20" s="360">
        <v>8102.8785399999997</v>
      </c>
      <c r="C20" s="360">
        <v>46569.460729999999</v>
      </c>
      <c r="D20" s="360">
        <v>323054.01903000014</v>
      </c>
      <c r="E20" s="319"/>
      <c r="F20" s="319"/>
      <c r="G20" s="53"/>
    </row>
    <row r="21" spans="1:8" ht="12.75" customHeight="1">
      <c r="A21" s="734" t="s">
        <v>286</v>
      </c>
      <c r="B21" s="735">
        <v>211973.26295</v>
      </c>
      <c r="C21" s="735">
        <v>1123113.7044200001</v>
      </c>
      <c r="D21" s="735">
        <v>25383119.772050008</v>
      </c>
      <c r="E21" s="320"/>
      <c r="F21" s="320"/>
      <c r="G21" s="53"/>
    </row>
    <row r="22" spans="1:8" ht="12.75" customHeight="1">
      <c r="A22" s="362" t="s">
        <v>287</v>
      </c>
      <c r="B22" s="363">
        <v>15227.788070000001</v>
      </c>
      <c r="C22" s="363">
        <v>74151.952189999996</v>
      </c>
      <c r="D22" s="363">
        <v>284973.30944999994</v>
      </c>
      <c r="E22" s="320"/>
      <c r="F22" s="320"/>
      <c r="G22" s="53"/>
      <c r="H22" s="136"/>
    </row>
    <row r="23" spans="1:8" ht="12.75" customHeight="1">
      <c r="A23" s="362" t="s">
        <v>288</v>
      </c>
      <c r="B23" s="363">
        <v>676724.0088800001</v>
      </c>
      <c r="C23" s="363">
        <v>3582520.01138</v>
      </c>
      <c r="D23" s="363">
        <v>82438251.95983997</v>
      </c>
      <c r="E23" s="320"/>
      <c r="F23" s="320"/>
      <c r="G23" s="53"/>
      <c r="H23" s="136"/>
    </row>
    <row r="24" spans="1:8" ht="12.75" customHeight="1">
      <c r="A24" s="362" t="s">
        <v>289</v>
      </c>
      <c r="B24" s="363">
        <v>24690.905169999998</v>
      </c>
      <c r="C24" s="363">
        <v>140775.07531000001</v>
      </c>
      <c r="D24" s="363">
        <v>960101.23304000008</v>
      </c>
      <c r="E24" s="320"/>
      <c r="F24" s="320"/>
      <c r="G24" s="53"/>
      <c r="H24" s="136"/>
    </row>
    <row r="25" spans="1:8">
      <c r="A25" s="736" t="s">
        <v>670</v>
      </c>
      <c r="B25" s="737">
        <v>716642.70212000015</v>
      </c>
      <c r="C25" s="737">
        <v>3797447.0388800004</v>
      </c>
      <c r="D25" s="737">
        <v>83683326.502329975</v>
      </c>
      <c r="E25" s="320"/>
      <c r="F25" s="320"/>
      <c r="H25" s="136"/>
    </row>
    <row r="26" spans="1:8" ht="21.75" customHeight="1">
      <c r="A26" s="1049" t="s">
        <v>23</v>
      </c>
      <c r="B26" s="1049"/>
      <c r="C26" s="1049"/>
      <c r="D26" s="1049"/>
      <c r="E26" s="1049"/>
      <c r="F26" s="853"/>
      <c r="G26" s="853"/>
    </row>
    <row r="27" spans="1:8" ht="21" customHeight="1">
      <c r="A27" s="1050" t="s">
        <v>24</v>
      </c>
      <c r="B27" s="1050"/>
      <c r="C27" s="1050"/>
      <c r="D27" s="1050"/>
      <c r="E27" s="1050"/>
      <c r="F27" s="854"/>
      <c r="G27" s="854"/>
    </row>
    <row r="28" spans="1:8" ht="12.75" customHeight="1"/>
    <row r="29" spans="1:8" ht="12.75" customHeight="1">
      <c r="A29" s="154" t="s">
        <v>741</v>
      </c>
      <c r="E29" s="141" t="str">
        <f>Naslovnica!A20</f>
        <v>Srpanj 2020.</v>
      </c>
    </row>
    <row r="30" spans="1:8" ht="12.75" customHeight="1">
      <c r="A30" s="596" t="s">
        <v>1345</v>
      </c>
      <c r="E30" s="572" t="str">
        <f>Naslovnica!A24</f>
        <v>July 2020</v>
      </c>
    </row>
    <row r="31" spans="1:8" ht="12.75" customHeight="1">
      <c r="D31" s="313"/>
      <c r="E31" s="65" t="s">
        <v>376</v>
      </c>
    </row>
    <row r="32" spans="1:8" ht="25.5" customHeight="1">
      <c r="A32" s="1045" t="s">
        <v>671</v>
      </c>
      <c r="B32" s="1048" t="s">
        <v>923</v>
      </c>
      <c r="C32" s="1048"/>
      <c r="D32" s="1048" t="s">
        <v>922</v>
      </c>
      <c r="E32" s="1048"/>
      <c r="F32" s="850"/>
      <c r="G32" s="850"/>
    </row>
    <row r="33" spans="1:6" ht="60">
      <c r="A33" s="1045"/>
      <c r="B33" s="733" t="s">
        <v>667</v>
      </c>
      <c r="C33" s="733" t="s">
        <v>672</v>
      </c>
      <c r="D33" s="733" t="s">
        <v>667</v>
      </c>
      <c r="E33" s="733" t="s">
        <v>672</v>
      </c>
    </row>
    <row r="34" spans="1:6">
      <c r="A34" s="359" t="s">
        <v>134</v>
      </c>
      <c r="B34" s="364">
        <v>19.539619999999999</v>
      </c>
      <c r="C34" s="364">
        <v>101.57120999999999</v>
      </c>
      <c r="D34" s="365">
        <v>0</v>
      </c>
      <c r="E34" s="366">
        <v>1.6190000000000003E-2</v>
      </c>
    </row>
    <row r="35" spans="1:6" ht="12.75" customHeight="1">
      <c r="A35" s="361" t="s">
        <v>135</v>
      </c>
      <c r="B35" s="364">
        <v>1237.5445300000001</v>
      </c>
      <c r="C35" s="364">
        <v>6592.9833399999998</v>
      </c>
      <c r="D35" s="365">
        <v>1.3599999999999999E-2</v>
      </c>
      <c r="E35" s="366">
        <v>1.951E-2</v>
      </c>
      <c r="F35" s="53"/>
    </row>
    <row r="36" spans="1:6" ht="12.75" customHeight="1">
      <c r="A36" s="361" t="s">
        <v>136</v>
      </c>
      <c r="B36" s="364">
        <v>50.27552</v>
      </c>
      <c r="C36" s="364">
        <v>285.57571999999999</v>
      </c>
      <c r="D36" s="365">
        <v>0</v>
      </c>
      <c r="E36" s="366">
        <v>0</v>
      </c>
      <c r="F36" s="53"/>
    </row>
    <row r="37" spans="1:6" ht="12.75" customHeight="1">
      <c r="A37" s="734" t="s">
        <v>283</v>
      </c>
      <c r="B37" s="738">
        <v>1307.3596700000001</v>
      </c>
      <c r="C37" s="738">
        <v>6980.1302699999997</v>
      </c>
      <c r="D37" s="739">
        <v>1.3599999999999999E-2</v>
      </c>
      <c r="E37" s="740">
        <v>3.5700000000000003E-2</v>
      </c>
      <c r="F37" s="53"/>
    </row>
    <row r="38" spans="1:6" ht="12.75" customHeight="1">
      <c r="A38" s="361" t="s">
        <v>137</v>
      </c>
      <c r="B38" s="364">
        <v>19.722110000000001</v>
      </c>
      <c r="C38" s="364">
        <v>97.645300000000006</v>
      </c>
      <c r="D38" s="365">
        <v>7.62E-3</v>
      </c>
      <c r="E38" s="366">
        <v>2.7739999999999997E-2</v>
      </c>
      <c r="F38" s="53"/>
    </row>
    <row r="39" spans="1:6" ht="12.75" customHeight="1">
      <c r="A39" s="361" t="s">
        <v>138</v>
      </c>
      <c r="B39" s="364">
        <v>529.42224999999996</v>
      </c>
      <c r="C39" s="364">
        <v>2765.0789199999999</v>
      </c>
      <c r="D39" s="365">
        <v>0</v>
      </c>
      <c r="E39" s="366">
        <v>2.9330000000000002E-2</v>
      </c>
      <c r="F39" s="53"/>
    </row>
    <row r="40" spans="1:6" ht="12.75" customHeight="1">
      <c r="A40" s="361" t="s">
        <v>139</v>
      </c>
      <c r="B40" s="364">
        <v>13.13026</v>
      </c>
      <c r="C40" s="364">
        <v>73.206220000000002</v>
      </c>
      <c r="D40" s="365">
        <v>0</v>
      </c>
      <c r="E40" s="366">
        <v>0</v>
      </c>
      <c r="F40" s="53"/>
    </row>
    <row r="41" spans="1:6" ht="12.75" customHeight="1">
      <c r="A41" s="734" t="s">
        <v>284</v>
      </c>
      <c r="B41" s="738">
        <v>562.27462000000003</v>
      </c>
      <c r="C41" s="738">
        <v>2935.9304400000001</v>
      </c>
      <c r="D41" s="739">
        <v>7.62E-3</v>
      </c>
      <c r="E41" s="740">
        <v>5.7069999999999996E-2</v>
      </c>
      <c r="F41" s="53"/>
    </row>
    <row r="42" spans="1:6" ht="12.75" customHeight="1">
      <c r="A42" s="361" t="s">
        <v>140</v>
      </c>
      <c r="B42" s="364">
        <v>20.150449999999999</v>
      </c>
      <c r="C42" s="364">
        <v>89.943509999999989</v>
      </c>
      <c r="D42" s="365">
        <v>1.2449999999999999E-2</v>
      </c>
      <c r="E42" s="366">
        <v>6.0749999999999998E-2</v>
      </c>
      <c r="F42" s="53"/>
    </row>
    <row r="43" spans="1:6" ht="12.75" customHeight="1">
      <c r="A43" s="361" t="s">
        <v>141</v>
      </c>
      <c r="B43" s="364">
        <v>626.37302999999997</v>
      </c>
      <c r="C43" s="364">
        <v>3318.4285500000005</v>
      </c>
      <c r="D43" s="365">
        <v>4.2399999999999998E-3</v>
      </c>
      <c r="E43" s="366">
        <v>7.6799999999999993E-3</v>
      </c>
      <c r="F43" s="53"/>
    </row>
    <row r="44" spans="1:6" ht="12.75" customHeight="1">
      <c r="A44" s="361" t="s">
        <v>142</v>
      </c>
      <c r="B44" s="364">
        <v>19.950299999999999</v>
      </c>
      <c r="C44" s="364">
        <v>114.59842</v>
      </c>
      <c r="D44" s="365">
        <v>0</v>
      </c>
      <c r="E44" s="366">
        <v>0</v>
      </c>
      <c r="F44" s="53"/>
    </row>
    <row r="45" spans="1:6" ht="12.75" customHeight="1">
      <c r="A45" s="734" t="s">
        <v>285</v>
      </c>
      <c r="B45" s="738">
        <v>646.32332999999994</v>
      </c>
      <c r="C45" s="738">
        <v>3522.9704800000004</v>
      </c>
      <c r="D45" s="739">
        <v>1.669E-2</v>
      </c>
      <c r="E45" s="740">
        <v>6.8429999999999991E-2</v>
      </c>
      <c r="F45" s="53"/>
    </row>
    <row r="46" spans="1:6" ht="12.75" customHeight="1">
      <c r="A46" s="361" t="s">
        <v>143</v>
      </c>
      <c r="B46" s="364">
        <v>17.120619999999999</v>
      </c>
      <c r="C46" s="364">
        <v>83.513919999999985</v>
      </c>
      <c r="D46" s="365">
        <v>1.5269999999999999E-2</v>
      </c>
      <c r="E46" s="366">
        <v>2.8309999999999998E-2</v>
      </c>
      <c r="F46" s="53"/>
    </row>
    <row r="47" spans="1:6" ht="12.75" customHeight="1">
      <c r="A47" s="361" t="s">
        <v>144</v>
      </c>
      <c r="B47" s="364">
        <v>1007.39391</v>
      </c>
      <c r="C47" s="364">
        <v>5326.3353799999995</v>
      </c>
      <c r="D47" s="365">
        <v>0</v>
      </c>
      <c r="E47" s="366">
        <v>5.7219999999999993E-2</v>
      </c>
      <c r="F47" s="53"/>
    </row>
    <row r="48" spans="1:6" ht="12.75" customHeight="1">
      <c r="A48" s="361" t="s">
        <v>145</v>
      </c>
      <c r="B48" s="364">
        <v>40.716879999999996</v>
      </c>
      <c r="C48" s="364">
        <v>234.00705000000002</v>
      </c>
      <c r="D48" s="365">
        <v>0</v>
      </c>
      <c r="E48" s="366">
        <v>0</v>
      </c>
      <c r="F48" s="53"/>
    </row>
    <row r="49" spans="1:6" ht="12.75" customHeight="1">
      <c r="A49" s="734" t="s">
        <v>286</v>
      </c>
      <c r="B49" s="738">
        <v>1065.2314099999999</v>
      </c>
      <c r="C49" s="738">
        <v>5643.85635</v>
      </c>
      <c r="D49" s="739">
        <v>1.5269999999999999E-2</v>
      </c>
      <c r="E49" s="740">
        <v>8.5529999999999995E-2</v>
      </c>
      <c r="F49" s="53"/>
    </row>
    <row r="50" spans="1:6" ht="12.75" customHeight="1">
      <c r="A50" s="362" t="s">
        <v>287</v>
      </c>
      <c r="B50" s="367">
        <v>76.532799999999995</v>
      </c>
      <c r="C50" s="367">
        <v>372.67393999999996</v>
      </c>
      <c r="D50" s="368">
        <v>3.5339999999999996E-2</v>
      </c>
      <c r="E50" s="369">
        <v>0.13299</v>
      </c>
      <c r="F50" s="53"/>
    </row>
    <row r="51" spans="1:6" ht="12.75" customHeight="1">
      <c r="A51" s="362" t="s">
        <v>288</v>
      </c>
      <c r="B51" s="367">
        <v>3400.7337200000002</v>
      </c>
      <c r="C51" s="367">
        <v>18002.82619</v>
      </c>
      <c r="D51" s="368">
        <v>1.7839999999999998E-2</v>
      </c>
      <c r="E51" s="369">
        <v>0.11373999999999999</v>
      </c>
      <c r="F51" s="53"/>
    </row>
    <row r="52" spans="1:6" ht="12.75" customHeight="1">
      <c r="A52" s="362" t="s">
        <v>289</v>
      </c>
      <c r="B52" s="367">
        <v>124.07295999999999</v>
      </c>
      <c r="C52" s="367">
        <v>707.38741000000005</v>
      </c>
      <c r="D52" s="368">
        <v>0</v>
      </c>
      <c r="E52" s="369">
        <v>0</v>
      </c>
      <c r="F52" s="44"/>
    </row>
    <row r="53" spans="1:6" ht="12.75" customHeight="1">
      <c r="A53" s="736" t="s">
        <v>670</v>
      </c>
      <c r="B53" s="741">
        <v>3601.3394800000001</v>
      </c>
      <c r="C53" s="741">
        <v>19082.88754</v>
      </c>
      <c r="D53" s="742">
        <v>5.3179999999999991E-2</v>
      </c>
      <c r="E53" s="743">
        <v>0.24673</v>
      </c>
    </row>
    <row r="54" spans="1:6" ht="24.75" customHeight="1">
      <c r="A54" s="1051" t="s">
        <v>25</v>
      </c>
      <c r="B54" s="1051"/>
      <c r="C54" s="1051"/>
      <c r="D54" s="1051"/>
      <c r="E54" s="1051"/>
      <c r="F54" s="855"/>
    </row>
    <row r="55" spans="1:6">
      <c r="A55" s="602" t="s">
        <v>26</v>
      </c>
      <c r="B55" s="178"/>
      <c r="C55" s="178"/>
      <c r="D55" s="178"/>
      <c r="E55" s="178"/>
      <c r="F55" s="178"/>
    </row>
    <row r="56" spans="1:6" ht="12.75" customHeight="1">
      <c r="A56" s="17" t="s">
        <v>673</v>
      </c>
    </row>
    <row r="57" spans="1:6" ht="12.75" customHeight="1"/>
    <row r="58" spans="1:6" ht="12.75" customHeight="1">
      <c r="A58" s="321" t="s">
        <v>742</v>
      </c>
      <c r="D58" s="141" t="str">
        <f t="shared" ref="D58:D59" si="0">E1</f>
        <v>Srpanj 2020.</v>
      </c>
    </row>
    <row r="59" spans="1:6" ht="12.75" customHeight="1">
      <c r="A59" s="603" t="s">
        <v>743</v>
      </c>
      <c r="D59" s="572" t="str">
        <f t="shared" si="0"/>
        <v>July 2020</v>
      </c>
    </row>
    <row r="60" spans="1:6" ht="12.75" customHeight="1">
      <c r="D60" s="65" t="s">
        <v>634</v>
      </c>
    </row>
    <row r="61" spans="1:6" ht="42.75" customHeight="1">
      <c r="A61" s="1046" t="s">
        <v>671</v>
      </c>
      <c r="B61" s="1047" t="s">
        <v>674</v>
      </c>
      <c r="C61" s="1047"/>
      <c r="D61" s="1047"/>
      <c r="E61" s="851"/>
    </row>
    <row r="62" spans="1:6" ht="60">
      <c r="A62" s="1046"/>
      <c r="B62" s="733" t="s">
        <v>667</v>
      </c>
      <c r="C62" s="733" t="s">
        <v>672</v>
      </c>
      <c r="D62" s="733" t="s">
        <v>675</v>
      </c>
    </row>
    <row r="63" spans="1:6" ht="12.75" customHeight="1">
      <c r="A63" s="359" t="s">
        <v>134</v>
      </c>
      <c r="B63" s="360">
        <v>0</v>
      </c>
      <c r="C63" s="360">
        <v>0</v>
      </c>
      <c r="D63" s="360">
        <v>2297.1046799999995</v>
      </c>
    </row>
    <row r="64" spans="1:6" ht="12.75" customHeight="1">
      <c r="A64" s="361" t="s">
        <v>135</v>
      </c>
      <c r="B64" s="360">
        <v>12651.45983</v>
      </c>
      <c r="C64" s="360">
        <v>84264.307709999994</v>
      </c>
      <c r="D64" s="360">
        <v>2569036.9722099993</v>
      </c>
    </row>
    <row r="65" spans="1:4" ht="12.75" customHeight="1">
      <c r="A65" s="361" t="s">
        <v>136</v>
      </c>
      <c r="B65" s="360">
        <v>43103.666310000001</v>
      </c>
      <c r="C65" s="360">
        <v>187717.3811</v>
      </c>
      <c r="D65" s="360">
        <v>1088413.8587399998</v>
      </c>
    </row>
    <row r="66" spans="1:4" ht="12.75" customHeight="1">
      <c r="A66" s="734" t="s">
        <v>283</v>
      </c>
      <c r="B66" s="735">
        <v>55755.12614</v>
      </c>
      <c r="C66" s="735">
        <v>271981.68880999996</v>
      </c>
      <c r="D66" s="735">
        <v>3659747.9356299993</v>
      </c>
    </row>
    <row r="67" spans="1:4" ht="12.75" customHeight="1">
      <c r="A67" s="361" t="s">
        <v>137</v>
      </c>
      <c r="B67" s="360">
        <v>0</v>
      </c>
      <c r="C67" s="360">
        <v>136.76349999999999</v>
      </c>
      <c r="D67" s="360">
        <v>596.89579000000003</v>
      </c>
    </row>
    <row r="68" spans="1:4" ht="12.75" customHeight="1">
      <c r="A68" s="361" t="s">
        <v>138</v>
      </c>
      <c r="B68" s="360">
        <v>5799.5652199999995</v>
      </c>
      <c r="C68" s="360">
        <v>33218.910960000001</v>
      </c>
      <c r="D68" s="360">
        <v>1015415.94547</v>
      </c>
    </row>
    <row r="69" spans="1:4" ht="12.75" customHeight="1">
      <c r="A69" s="361" t="s">
        <v>139</v>
      </c>
      <c r="B69" s="360">
        <v>14920.928189999999</v>
      </c>
      <c r="C69" s="360">
        <v>63558.159220000001</v>
      </c>
      <c r="D69" s="360">
        <v>328286.69055000006</v>
      </c>
    </row>
    <row r="70" spans="1:4" ht="12.75" customHeight="1">
      <c r="A70" s="734" t="s">
        <v>284</v>
      </c>
      <c r="B70" s="735">
        <v>20720.493409999999</v>
      </c>
      <c r="C70" s="735">
        <v>96913.833680000011</v>
      </c>
      <c r="D70" s="735">
        <v>1344299.5318100001</v>
      </c>
    </row>
    <row r="71" spans="1:4">
      <c r="A71" s="361" t="s">
        <v>140</v>
      </c>
      <c r="B71" s="360">
        <v>0</v>
      </c>
      <c r="C71" s="360">
        <v>168.84581000000003</v>
      </c>
      <c r="D71" s="360">
        <v>2351.9485500000001</v>
      </c>
    </row>
    <row r="72" spans="1:4">
      <c r="A72" s="361" t="s">
        <v>141</v>
      </c>
      <c r="B72" s="360">
        <v>7610.4797500000004</v>
      </c>
      <c r="C72" s="360">
        <v>48730.520210000002</v>
      </c>
      <c r="D72" s="360">
        <v>1513661.4746999997</v>
      </c>
    </row>
    <row r="73" spans="1:4">
      <c r="A73" s="361" t="s">
        <v>142</v>
      </c>
      <c r="B73" s="360">
        <v>19819.1646</v>
      </c>
      <c r="C73" s="360">
        <v>84212.6878</v>
      </c>
      <c r="D73" s="360">
        <v>486327.74352999986</v>
      </c>
    </row>
    <row r="74" spans="1:4">
      <c r="A74" s="734" t="s">
        <v>285</v>
      </c>
      <c r="B74" s="735">
        <v>27429.644350000002</v>
      </c>
      <c r="C74" s="735">
        <v>133112.05382</v>
      </c>
      <c r="D74" s="735">
        <v>2002341.1667799996</v>
      </c>
    </row>
    <row r="75" spans="1:4">
      <c r="A75" s="361" t="s">
        <v>143</v>
      </c>
      <c r="B75" s="360">
        <v>0</v>
      </c>
      <c r="C75" s="360">
        <v>107.0956</v>
      </c>
      <c r="D75" s="360">
        <v>2621.9635400000002</v>
      </c>
    </row>
    <row r="76" spans="1:4">
      <c r="A76" s="361" t="s">
        <v>144</v>
      </c>
      <c r="B76" s="360">
        <v>12237.82273</v>
      </c>
      <c r="C76" s="360">
        <v>73897.097760000004</v>
      </c>
      <c r="D76" s="360">
        <v>2016643.2342900001</v>
      </c>
    </row>
    <row r="77" spans="1:4">
      <c r="A77" s="361" t="s">
        <v>145</v>
      </c>
      <c r="B77" s="360">
        <v>36790.232790000002</v>
      </c>
      <c r="C77" s="360">
        <v>176096.64757</v>
      </c>
      <c r="D77" s="360">
        <v>1006778.13244</v>
      </c>
    </row>
    <row r="78" spans="1:4">
      <c r="A78" s="734" t="s">
        <v>286</v>
      </c>
      <c r="B78" s="735">
        <v>49028.055520000002</v>
      </c>
      <c r="C78" s="735">
        <v>250100.84093000001</v>
      </c>
      <c r="D78" s="735">
        <v>3026043.3302699998</v>
      </c>
    </row>
    <row r="79" spans="1:4">
      <c r="A79" s="362" t="s">
        <v>287</v>
      </c>
      <c r="B79" s="363">
        <v>0</v>
      </c>
      <c r="C79" s="363">
        <v>412.70491000000004</v>
      </c>
      <c r="D79" s="363">
        <v>7867.9125600000007</v>
      </c>
    </row>
    <row r="80" spans="1:4">
      <c r="A80" s="362" t="s">
        <v>288</v>
      </c>
      <c r="B80" s="363">
        <v>38299.327530000002</v>
      </c>
      <c r="C80" s="363">
        <v>240110.83664000002</v>
      </c>
      <c r="D80" s="363">
        <v>7114757.6266699992</v>
      </c>
    </row>
    <row r="81" spans="1:5">
      <c r="A81" s="362" t="s">
        <v>289</v>
      </c>
      <c r="B81" s="363">
        <v>114633.99189</v>
      </c>
      <c r="C81" s="363">
        <v>511584.87569000002</v>
      </c>
      <c r="D81" s="363">
        <v>2909806.4252599999</v>
      </c>
    </row>
    <row r="82" spans="1:5">
      <c r="A82" s="736" t="s">
        <v>676</v>
      </c>
      <c r="B82" s="737">
        <v>152933.31942000001</v>
      </c>
      <c r="C82" s="737">
        <v>752108.4172400001</v>
      </c>
      <c r="D82" s="737">
        <v>10032431.96449</v>
      </c>
    </row>
    <row r="83" spans="1:5">
      <c r="A83" s="17" t="s">
        <v>673</v>
      </c>
    </row>
    <row r="85" spans="1:5">
      <c r="A85" s="659" t="s">
        <v>93</v>
      </c>
      <c r="E85" s="14" t="s">
        <v>907</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 right="0.7" top="0.75" bottom="0.75" header="0.3" footer="0.3"/>
  <pageSetup paperSize="9" scale="5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9" width="12.140625" customWidth="1"/>
  </cols>
  <sheetData>
    <row r="1" spans="1:10" ht="12.75" customHeight="1">
      <c r="A1" s="140" t="s">
        <v>744</v>
      </c>
      <c r="G1" s="141" t="str">
        <f>Naslovnica!A20</f>
        <v>Srpanj 2020.</v>
      </c>
    </row>
    <row r="2" spans="1:10" ht="12.75" customHeight="1">
      <c r="A2" s="570" t="s">
        <v>1334</v>
      </c>
      <c r="G2" s="572" t="str">
        <f>Naslovnica!A24</f>
        <v>July 2020</v>
      </c>
    </row>
    <row r="3" spans="1:10" ht="12.75" customHeight="1">
      <c r="E3" s="14" t="s">
        <v>376</v>
      </c>
      <c r="F3" s="322"/>
      <c r="G3" s="322"/>
    </row>
    <row r="4" spans="1:10" ht="16.5" customHeight="1">
      <c r="A4" s="1052" t="s">
        <v>656</v>
      </c>
      <c r="B4" s="1057" t="s">
        <v>655</v>
      </c>
      <c r="C4" s="1057"/>
      <c r="D4" s="1057"/>
      <c r="E4" s="1057"/>
      <c r="F4" s="273"/>
      <c r="G4" s="273"/>
    </row>
    <row r="5" spans="1:10" ht="12.75" customHeight="1">
      <c r="A5" s="1052"/>
      <c r="B5" s="1055" t="str">
        <f>Naslovnica!A20</f>
        <v>Srpanj 2020.</v>
      </c>
      <c r="C5" s="1055"/>
      <c r="D5" s="1056" t="s">
        <v>17</v>
      </c>
      <c r="E5" s="1056"/>
    </row>
    <row r="6" spans="1:10" ht="12.75" customHeight="1">
      <c r="A6" s="1052"/>
      <c r="B6" s="1053" t="str">
        <f>Naslovnica!A24</f>
        <v>July 2020</v>
      </c>
      <c r="C6" s="1053"/>
      <c r="D6" s="1054" t="s">
        <v>46</v>
      </c>
      <c r="E6" s="1054"/>
    </row>
    <row r="7" spans="1:10" ht="12.75" customHeight="1">
      <c r="A7" s="1052"/>
      <c r="B7" s="818" t="s">
        <v>27</v>
      </c>
      <c r="C7" s="744" t="s">
        <v>28</v>
      </c>
      <c r="D7" s="744" t="s">
        <v>166</v>
      </c>
      <c r="E7" s="744" t="s">
        <v>164</v>
      </c>
    </row>
    <row r="8" spans="1:10" ht="12.75" customHeight="1">
      <c r="A8" s="1052"/>
      <c r="B8" s="817" t="s">
        <v>29</v>
      </c>
      <c r="C8" s="745" t="s">
        <v>30</v>
      </c>
      <c r="D8" s="745" t="s">
        <v>29</v>
      </c>
      <c r="E8" s="745" t="s">
        <v>165</v>
      </c>
    </row>
    <row r="9" spans="1:10" ht="12.75" customHeight="1">
      <c r="A9" s="370" t="s">
        <v>134</v>
      </c>
      <c r="B9" s="371">
        <v>349136.54504</v>
      </c>
      <c r="C9" s="372">
        <v>3.0845405020477226E-3</v>
      </c>
      <c r="D9" s="371">
        <v>5427.286930000002</v>
      </c>
      <c r="E9" s="372">
        <v>1.5790342569891092E-2</v>
      </c>
      <c r="G9" s="136"/>
      <c r="H9" s="934"/>
      <c r="I9" s="907"/>
      <c r="J9" s="77"/>
    </row>
    <row r="10" spans="1:10" ht="12.75" customHeight="1">
      <c r="A10" s="370" t="s">
        <v>135</v>
      </c>
      <c r="B10" s="371">
        <v>40585077.76918</v>
      </c>
      <c r="C10" s="372">
        <v>0.35855976103403886</v>
      </c>
      <c r="D10" s="371">
        <v>211475.25815000385</v>
      </c>
      <c r="E10" s="372">
        <v>5.2379585916868532E-3</v>
      </c>
      <c r="G10" s="136"/>
      <c r="H10" s="934"/>
      <c r="I10" s="907"/>
      <c r="J10" s="77"/>
    </row>
    <row r="11" spans="1:10" ht="12.75" customHeight="1">
      <c r="A11" s="370" t="s">
        <v>136</v>
      </c>
      <c r="B11" s="371">
        <v>2622502.9384599999</v>
      </c>
      <c r="C11" s="372">
        <v>2.3169205989284989E-2</v>
      </c>
      <c r="D11" s="371">
        <v>42241.032659999561</v>
      </c>
      <c r="E11" s="372">
        <v>1.6370831412520159E-2</v>
      </c>
      <c r="G11" s="136"/>
      <c r="H11" s="934"/>
      <c r="I11" s="907"/>
      <c r="J11" s="77"/>
    </row>
    <row r="12" spans="1:10" ht="12.75" customHeight="1">
      <c r="A12" s="746" t="s">
        <v>657</v>
      </c>
      <c r="B12" s="747">
        <v>43556717.252679996</v>
      </c>
      <c r="C12" s="748">
        <v>0.38481350752537152</v>
      </c>
      <c r="D12" s="747">
        <v>259143.5777399987</v>
      </c>
      <c r="E12" s="748">
        <v>5.9851755131947737E-3</v>
      </c>
      <c r="G12" s="136"/>
      <c r="H12" s="934"/>
      <c r="I12" s="907"/>
      <c r="J12" s="77"/>
    </row>
    <row r="13" spans="1:10" ht="12.75" customHeight="1">
      <c r="A13" s="370" t="s">
        <v>137</v>
      </c>
      <c r="B13" s="371">
        <v>133532.17659000002</v>
      </c>
      <c r="C13" s="372">
        <v>1.1797258490120384E-3</v>
      </c>
      <c r="D13" s="371">
        <v>3989.1481700000149</v>
      </c>
      <c r="E13" s="372">
        <v>3.0794001179797359E-2</v>
      </c>
      <c r="G13" s="136"/>
      <c r="H13" s="934"/>
      <c r="I13" s="907"/>
      <c r="J13" s="77"/>
    </row>
    <row r="14" spans="1:10" ht="12.75" customHeight="1">
      <c r="A14" s="370" t="s">
        <v>138</v>
      </c>
      <c r="B14" s="371">
        <v>14919080.625020001</v>
      </c>
      <c r="C14" s="372">
        <v>0.13180662149222272</v>
      </c>
      <c r="D14" s="371">
        <v>46685.314290001988</v>
      </c>
      <c r="E14" s="372">
        <v>3.1390581889871871E-3</v>
      </c>
      <c r="G14" s="136"/>
      <c r="H14" s="934"/>
      <c r="I14" s="907"/>
      <c r="J14" s="77"/>
    </row>
    <row r="15" spans="1:10" ht="12.75" customHeight="1">
      <c r="A15" s="370" t="s">
        <v>139</v>
      </c>
      <c r="B15" s="371">
        <v>726839.05984</v>
      </c>
      <c r="C15" s="372">
        <v>6.4214547299536063E-3</v>
      </c>
      <c r="D15" s="371">
        <v>10010.393060000031</v>
      </c>
      <c r="E15" s="933">
        <v>1.3964833612147176E-2</v>
      </c>
      <c r="G15" s="136"/>
      <c r="H15" s="934"/>
      <c r="I15" s="907"/>
      <c r="J15" s="77"/>
    </row>
    <row r="16" spans="1:10" ht="12.75" customHeight="1">
      <c r="A16" s="749" t="s">
        <v>658</v>
      </c>
      <c r="B16" s="747">
        <v>15779451.86145</v>
      </c>
      <c r="C16" s="748">
        <v>0.13940780207118833</v>
      </c>
      <c r="D16" s="747">
        <v>60684.855520000681</v>
      </c>
      <c r="E16" s="748">
        <v>3.8606625759582958E-3</v>
      </c>
      <c r="G16" s="136"/>
      <c r="H16" s="934"/>
      <c r="I16" s="907"/>
      <c r="J16" s="77"/>
    </row>
    <row r="17" spans="1:10" ht="12.75" customHeight="1">
      <c r="A17" s="370" t="s">
        <v>140</v>
      </c>
      <c r="B17" s="371">
        <v>143434.88966999998</v>
      </c>
      <c r="C17" s="372">
        <v>1.2672140252266426E-3</v>
      </c>
      <c r="D17" s="371">
        <v>4803.7990099999879</v>
      </c>
      <c r="E17" s="372">
        <v>3.4651671476649826E-2</v>
      </c>
      <c r="G17" s="136"/>
      <c r="H17" s="934"/>
      <c r="I17" s="907"/>
      <c r="J17" s="77"/>
    </row>
    <row r="18" spans="1:10" ht="12.75" customHeight="1">
      <c r="A18" s="370" t="s">
        <v>141</v>
      </c>
      <c r="B18" s="371">
        <v>18130723.357279997</v>
      </c>
      <c r="C18" s="372">
        <v>0.16018074109241581</v>
      </c>
      <c r="D18" s="371">
        <v>63171.710409998894</v>
      </c>
      <c r="E18" s="372">
        <v>3.4964178680481073E-3</v>
      </c>
      <c r="G18" s="136"/>
      <c r="H18" s="934"/>
      <c r="I18" s="907"/>
      <c r="J18" s="77"/>
    </row>
    <row r="19" spans="1:10" ht="12.75" customHeight="1">
      <c r="A19" s="370" t="s">
        <v>142</v>
      </c>
      <c r="B19" s="371">
        <v>1044631.90886</v>
      </c>
      <c r="C19" s="372">
        <v>9.2290809380637367E-3</v>
      </c>
      <c r="D19" s="371">
        <v>17494.768979999935</v>
      </c>
      <c r="E19" s="372">
        <v>1.7032554174843506E-2</v>
      </c>
      <c r="G19" s="136"/>
      <c r="H19" s="934"/>
      <c r="I19" s="907"/>
      <c r="J19" s="77"/>
    </row>
    <row r="20" spans="1:10" ht="12.75" customHeight="1">
      <c r="A20" s="746" t="s">
        <v>659</v>
      </c>
      <c r="B20" s="747">
        <v>19318790.155809999</v>
      </c>
      <c r="C20" s="748">
        <v>0.17067703605570619</v>
      </c>
      <c r="D20" s="747">
        <v>85470.278400000185</v>
      </c>
      <c r="E20" s="748">
        <v>4.4438650708651384E-3</v>
      </c>
      <c r="G20" s="136"/>
      <c r="H20" s="934"/>
      <c r="I20" s="907"/>
      <c r="J20" s="77"/>
    </row>
    <row r="21" spans="1:10" ht="12.75" customHeight="1">
      <c r="A21" s="370" t="s">
        <v>143</v>
      </c>
      <c r="B21" s="371">
        <v>236049.07162999999</v>
      </c>
      <c r="C21" s="372">
        <v>2.0854388698555788E-3</v>
      </c>
      <c r="D21" s="371">
        <v>1883.9137999999803</v>
      </c>
      <c r="E21" s="372">
        <v>8.0452353264599541E-3</v>
      </c>
      <c r="G21" s="136"/>
      <c r="H21" s="934"/>
      <c r="I21" s="907"/>
      <c r="J21" s="77"/>
    </row>
    <row r="22" spans="1:10" ht="12.75" customHeight="1">
      <c r="A22" s="370" t="s">
        <v>144</v>
      </c>
      <c r="B22" s="371">
        <v>32098672.0044</v>
      </c>
      <c r="C22" s="372">
        <v>0.28358433187844539</v>
      </c>
      <c r="D22" s="371">
        <v>-167555.82716999948</v>
      </c>
      <c r="E22" s="372">
        <v>-5.1929165083889339E-3</v>
      </c>
      <c r="G22" s="136"/>
      <c r="H22" s="934"/>
      <c r="I22" s="907"/>
      <c r="J22" s="77"/>
    </row>
    <row r="23" spans="1:10" ht="12.75" customHeight="1">
      <c r="A23" s="370" t="s">
        <v>145</v>
      </c>
      <c r="B23" s="371">
        <v>2199478.5605900004</v>
      </c>
      <c r="C23" s="372">
        <v>1.9431883599433014E-2</v>
      </c>
      <c r="D23" s="371">
        <v>32588.65055999998</v>
      </c>
      <c r="E23" s="372">
        <v>1.5039366056002645E-2</v>
      </c>
      <c r="G23" s="136"/>
      <c r="H23" s="934"/>
      <c r="I23" s="907"/>
      <c r="J23" s="77"/>
    </row>
    <row r="24" spans="1:10" ht="12.75" customHeight="1">
      <c r="A24" s="746" t="s">
        <v>660</v>
      </c>
      <c r="B24" s="747">
        <v>34534199.63662</v>
      </c>
      <c r="C24" s="748">
        <v>0.30510165434773395</v>
      </c>
      <c r="D24" s="747">
        <v>-133083.26280999929</v>
      </c>
      <c r="E24" s="748">
        <v>-3.8388720337868554E-3</v>
      </c>
      <c r="G24" s="136"/>
      <c r="H24" s="934"/>
      <c r="I24" s="907"/>
      <c r="J24" s="77"/>
    </row>
    <row r="25" spans="1:10" ht="12.75" customHeight="1">
      <c r="A25" s="373" t="s">
        <v>661</v>
      </c>
      <c r="B25" s="374">
        <v>862152.68293000001</v>
      </c>
      <c r="C25" s="375">
        <v>7.6169192461419824E-3</v>
      </c>
      <c r="D25" s="374">
        <v>16104.147910000058</v>
      </c>
      <c r="E25" s="375">
        <v>1.9034543815644511E-2</v>
      </c>
      <c r="G25" s="136"/>
      <c r="H25" s="934"/>
      <c r="I25" s="907"/>
      <c r="J25" s="77"/>
    </row>
    <row r="26" spans="1:10" ht="12.75" customHeight="1">
      <c r="A26" s="373" t="s">
        <v>662</v>
      </c>
      <c r="B26" s="374">
        <v>105733553.75588</v>
      </c>
      <c r="C26" s="375">
        <v>0.93413145549712273</v>
      </c>
      <c r="D26" s="374">
        <v>153776.4556799978</v>
      </c>
      <c r="E26" s="375">
        <v>1.4564953593598773E-3</v>
      </c>
      <c r="G26" s="136"/>
      <c r="H26" s="934"/>
      <c r="I26" s="907"/>
      <c r="J26" s="77"/>
    </row>
    <row r="27" spans="1:10" ht="12.75" customHeight="1">
      <c r="A27" s="373" t="s">
        <v>663</v>
      </c>
      <c r="B27" s="374">
        <v>6593452.4677499998</v>
      </c>
      <c r="C27" s="375">
        <v>5.8251625256735343E-2</v>
      </c>
      <c r="D27" s="374">
        <v>102334.84525999986</v>
      </c>
      <c r="E27" s="375">
        <v>1.5765366029639738E-2</v>
      </c>
      <c r="G27" s="136"/>
      <c r="H27" s="934"/>
      <c r="I27" s="907"/>
      <c r="J27" s="77"/>
    </row>
    <row r="28" spans="1:10" ht="18.75" customHeight="1">
      <c r="A28" s="736" t="s">
        <v>664</v>
      </c>
      <c r="B28" s="750">
        <v>113189158.90655999</v>
      </c>
      <c r="C28" s="751">
        <v>1</v>
      </c>
      <c r="D28" s="750">
        <v>272215.44884999096</v>
      </c>
      <c r="E28" s="751">
        <v>2.4107582131989158E-3</v>
      </c>
      <c r="G28" s="935"/>
      <c r="H28" s="77"/>
      <c r="I28" s="907"/>
      <c r="J28" s="77"/>
    </row>
    <row r="29" spans="1:10" ht="12.75" customHeight="1">
      <c r="A29" s="20" t="s">
        <v>665</v>
      </c>
    </row>
    <row r="30" spans="1:10" ht="12.75" customHeight="1">
      <c r="C30" s="77"/>
    </row>
    <row r="31" spans="1:10" ht="12.75" customHeight="1"/>
    <row r="32" spans="1:10" s="273" customFormat="1" ht="12.75" customHeight="1">
      <c r="A32" s="155" t="s">
        <v>746</v>
      </c>
      <c r="I32" s="141" t="str">
        <f>Naslovnica!A20</f>
        <v>Srpanj 2020.</v>
      </c>
    </row>
    <row r="33" spans="1:9" s="273" customFormat="1" ht="12.75" customHeight="1">
      <c r="A33" s="600" t="s">
        <v>1335</v>
      </c>
      <c r="I33" s="572" t="str">
        <f>Naslovnica!A24</f>
        <v>July 2020</v>
      </c>
    </row>
    <row r="34" spans="1:9" s="273" customFormat="1" ht="12.75" customHeight="1"/>
    <row r="35" spans="1:9" s="273" customFormat="1" ht="15" customHeight="1">
      <c r="A35" s="797"/>
      <c r="B35" s="1058" t="s">
        <v>1351</v>
      </c>
      <c r="C35" s="1058"/>
      <c r="D35" s="1058"/>
      <c r="E35" s="1058"/>
      <c r="F35" s="1058" t="s">
        <v>1350</v>
      </c>
      <c r="G35" s="1058"/>
      <c r="H35" s="1058"/>
      <c r="I35" s="1058"/>
    </row>
    <row r="36" spans="1:9" s="273" customFormat="1" ht="22.5">
      <c r="A36" s="1052" t="s">
        <v>630</v>
      </c>
      <c r="B36" s="887" t="s">
        <v>73</v>
      </c>
      <c r="C36" s="886" t="s">
        <v>114</v>
      </c>
      <c r="D36" s="886" t="s">
        <v>116</v>
      </c>
      <c r="E36" s="886" t="s">
        <v>118</v>
      </c>
      <c r="F36" s="886" t="s">
        <v>731</v>
      </c>
      <c r="G36" s="884" t="s">
        <v>65</v>
      </c>
      <c r="H36" s="884" t="s">
        <v>51</v>
      </c>
      <c r="I36" s="884" t="s">
        <v>730</v>
      </c>
    </row>
    <row r="37" spans="1:9" s="273" customFormat="1" ht="34.5" customHeight="1">
      <c r="A37" s="1052"/>
      <c r="B37" s="768" t="s">
        <v>725</v>
      </c>
      <c r="C37" s="885" t="s">
        <v>115</v>
      </c>
      <c r="D37" s="885" t="s">
        <v>117</v>
      </c>
      <c r="E37" s="885" t="s">
        <v>119</v>
      </c>
      <c r="F37" s="885" t="s">
        <v>296</v>
      </c>
      <c r="G37" s="885" t="s">
        <v>53</v>
      </c>
      <c r="H37" s="885" t="s">
        <v>54</v>
      </c>
      <c r="I37" s="888" t="s">
        <v>729</v>
      </c>
    </row>
    <row r="38" spans="1:9" s="273" customFormat="1">
      <c r="A38" s="376" t="s">
        <v>134</v>
      </c>
      <c r="B38" s="377">
        <v>143.62260000000001</v>
      </c>
      <c r="C38" s="378">
        <v>143.5274</v>
      </c>
      <c r="D38" s="377">
        <v>144.82599999999999</v>
      </c>
      <c r="E38" s="889">
        <v>1.2985999999999933</v>
      </c>
      <c r="F38" s="890">
        <v>2.9118973001056592E-3</v>
      </c>
      <c r="G38" s="814">
        <v>-4.2139880259648654E-2</v>
      </c>
      <c r="H38" s="814">
        <v>-7.5418664032111948E-4</v>
      </c>
      <c r="I38" s="814">
        <v>6.2754924172678139E-2</v>
      </c>
    </row>
    <row r="39" spans="1:9" s="273" customFormat="1">
      <c r="A39" s="376" t="s">
        <v>137</v>
      </c>
      <c r="B39" s="377">
        <v>144.8546</v>
      </c>
      <c r="C39" s="378">
        <v>144.8546</v>
      </c>
      <c r="D39" s="377">
        <v>146.3399</v>
      </c>
      <c r="E39" s="889">
        <v>1.4852999999999952</v>
      </c>
      <c r="F39" s="890">
        <v>1.3140749803857155E-3</v>
      </c>
      <c r="G39" s="814">
        <v>-6.0738494817204836E-2</v>
      </c>
      <c r="H39" s="814">
        <v>-7.2441121884756488E-3</v>
      </c>
      <c r="I39" s="814">
        <v>6.4282173297564249E-2</v>
      </c>
    </row>
    <row r="40" spans="1:9" s="273" customFormat="1">
      <c r="A40" s="376" t="s">
        <v>140</v>
      </c>
      <c r="B40" s="377">
        <v>153.26349999999999</v>
      </c>
      <c r="C40" s="378">
        <v>152.5522</v>
      </c>
      <c r="D40" s="377">
        <v>154.8177</v>
      </c>
      <c r="E40" s="889">
        <v>2.265500000000003</v>
      </c>
      <c r="F40" s="890">
        <v>5.8211075854872618E-3</v>
      </c>
      <c r="G40" s="814">
        <v>-4.1286420869778406E-2</v>
      </c>
      <c r="H40" s="814">
        <v>1.1760473191534171E-2</v>
      </c>
      <c r="I40" s="814">
        <v>7.4427069070434948E-2</v>
      </c>
    </row>
    <row r="41" spans="1:9" s="273" customFormat="1">
      <c r="A41" s="376" t="s">
        <v>143</v>
      </c>
      <c r="B41" s="377">
        <v>142.1865</v>
      </c>
      <c r="C41" s="378">
        <v>142.1865</v>
      </c>
      <c r="D41" s="377">
        <v>144.15260000000001</v>
      </c>
      <c r="E41" s="889">
        <v>1.9661000000000115</v>
      </c>
      <c r="F41" s="890">
        <v>-5.3737302795920927E-3</v>
      </c>
      <c r="G41" s="814">
        <v>-5.7038661106513122E-2</v>
      </c>
      <c r="H41" s="814">
        <v>-1.6928820824834934E-2</v>
      </c>
      <c r="I41" s="814">
        <v>6.0960844959614846E-2</v>
      </c>
    </row>
    <row r="42" spans="1:9" s="273" customFormat="1">
      <c r="A42" s="752" t="s">
        <v>146</v>
      </c>
      <c r="B42" s="753">
        <v>145.02416496817241</v>
      </c>
      <c r="C42" s="754">
        <v>145.02416496817241</v>
      </c>
      <c r="D42" s="753">
        <v>146.4318907568894</v>
      </c>
      <c r="E42" s="891">
        <v>1.4077257887169878</v>
      </c>
      <c r="F42" s="892">
        <v>1.117685336871288E-3</v>
      </c>
      <c r="G42" s="871">
        <v>-4.8073031903677621E-2</v>
      </c>
      <c r="H42" s="871">
        <v>-2.818807288480718E-3</v>
      </c>
      <c r="I42" s="871">
        <v>6.4491527805021986E-2</v>
      </c>
    </row>
    <row r="43" spans="1:9" s="273" customFormat="1">
      <c r="A43" s="376" t="s">
        <v>135</v>
      </c>
      <c r="B43" s="377">
        <v>257.51490000000001</v>
      </c>
      <c r="C43" s="378">
        <v>257.51490000000001</v>
      </c>
      <c r="D43" s="377">
        <v>259.2414</v>
      </c>
      <c r="E43" s="889">
        <v>1.7264999999999873</v>
      </c>
      <c r="F43" s="890">
        <v>1.0499726330717163E-3</v>
      </c>
      <c r="G43" s="815">
        <v>-1.0042014076964589E-2</v>
      </c>
      <c r="H43" s="815">
        <v>1.3348270993393641E-2</v>
      </c>
      <c r="I43" s="815">
        <v>5.3150176421773665E-2</v>
      </c>
    </row>
    <row r="44" spans="1:9" s="273" customFormat="1">
      <c r="A44" s="376" t="s">
        <v>138</v>
      </c>
      <c r="B44" s="377">
        <v>269.76499999999999</v>
      </c>
      <c r="C44" s="378">
        <v>269.76499999999999</v>
      </c>
      <c r="D44" s="377">
        <v>272.08519999999999</v>
      </c>
      <c r="E44" s="889">
        <v>2.3201999999999998</v>
      </c>
      <c r="F44" s="890">
        <v>-2.2454239916026575E-3</v>
      </c>
      <c r="G44" s="815">
        <v>-4.4202003538824641E-2</v>
      </c>
      <c r="H44" s="815">
        <v>-6.5883741029872933E-3</v>
      </c>
      <c r="I44" s="815">
        <v>5.583312215870273E-2</v>
      </c>
    </row>
    <row r="45" spans="1:9" s="273" customFormat="1">
      <c r="A45" s="376" t="s">
        <v>141</v>
      </c>
      <c r="B45" s="377">
        <v>245.81659999999999</v>
      </c>
      <c r="C45" s="378">
        <v>245.81659999999999</v>
      </c>
      <c r="D45" s="377">
        <v>247.7928</v>
      </c>
      <c r="E45" s="889">
        <v>1.9762000000000057</v>
      </c>
      <c r="F45" s="890">
        <v>-1.4469510847664457E-3</v>
      </c>
      <c r="G45" s="815">
        <v>-2.0259099655798529E-2</v>
      </c>
      <c r="H45" s="815">
        <v>1.4866920214883006E-2</v>
      </c>
      <c r="I45" s="815">
        <v>5.0473000053221417E-2</v>
      </c>
    </row>
    <row r="46" spans="1:9" s="273" customFormat="1">
      <c r="A46" s="376" t="s">
        <v>144</v>
      </c>
      <c r="B46" s="377">
        <v>263.96899999999999</v>
      </c>
      <c r="C46" s="378">
        <v>263.96899999999999</v>
      </c>
      <c r="D46" s="377">
        <v>267.34730000000002</v>
      </c>
      <c r="E46" s="889">
        <v>3.3783000000000243</v>
      </c>
      <c r="F46" s="890">
        <v>-9.1595935876088719E-3</v>
      </c>
      <c r="G46" s="815">
        <v>-2.7488466648147525E-2</v>
      </c>
      <c r="H46" s="815">
        <v>-2.8870565206567944E-3</v>
      </c>
      <c r="I46" s="815">
        <v>5.457839272491638E-2</v>
      </c>
    </row>
    <row r="47" spans="1:9" s="273" customFormat="1">
      <c r="A47" s="752" t="s">
        <v>147</v>
      </c>
      <c r="B47" s="753">
        <v>259.19676560633593</v>
      </c>
      <c r="C47" s="754">
        <v>259.19676560633593</v>
      </c>
      <c r="D47" s="753">
        <v>261.47549951589747</v>
      </c>
      <c r="E47" s="891">
        <v>2.278733909561538</v>
      </c>
      <c r="F47" s="892">
        <v>-3.0892787641439989E-3</v>
      </c>
      <c r="G47" s="871">
        <v>-2.2583558045679353E-2</v>
      </c>
      <c r="H47" s="871">
        <v>5.2764750255369641E-3</v>
      </c>
      <c r="I47" s="871">
        <v>5.3525585404314402E-2</v>
      </c>
    </row>
    <row r="48" spans="1:9" s="273" customFormat="1">
      <c r="A48" s="376" t="s">
        <v>136</v>
      </c>
      <c r="B48" s="377">
        <v>131.53749999999999</v>
      </c>
      <c r="C48" s="378">
        <v>131.03030000000001</v>
      </c>
      <c r="D48" s="377">
        <v>131.59450000000001</v>
      </c>
      <c r="E48" s="889">
        <v>0.56419999999999959</v>
      </c>
      <c r="F48" s="890">
        <v>4.1881411325692675E-3</v>
      </c>
      <c r="G48" s="815">
        <v>-8.4951136136646177E-3</v>
      </c>
      <c r="H48" s="815">
        <v>3.0456442483153268E-3</v>
      </c>
      <c r="I48" s="815">
        <v>4.7165307119299227E-2</v>
      </c>
    </row>
    <row r="49" spans="1:9" s="273" customFormat="1">
      <c r="A49" s="376" t="s">
        <v>139</v>
      </c>
      <c r="B49" s="377">
        <v>139.83430000000001</v>
      </c>
      <c r="C49" s="378">
        <v>139.20959999999999</v>
      </c>
      <c r="D49" s="377">
        <v>140.19239999999999</v>
      </c>
      <c r="E49" s="889">
        <v>0.98279999999999745</v>
      </c>
      <c r="F49" s="890">
        <v>5.157536688595421E-3</v>
      </c>
      <c r="G49" s="815">
        <v>1.4739111284587381E-3</v>
      </c>
      <c r="H49" s="815">
        <v>1.3107760834804694E-2</v>
      </c>
      <c r="I49" s="815">
        <v>5.7989475145388214E-2</v>
      </c>
    </row>
    <row r="50" spans="1:9" s="273" customFormat="1">
      <c r="A50" s="376" t="s">
        <v>142</v>
      </c>
      <c r="B50" s="377">
        <v>136.07409999999999</v>
      </c>
      <c r="C50" s="378">
        <v>135.3776</v>
      </c>
      <c r="D50" s="377">
        <v>136.49250000000001</v>
      </c>
      <c r="E50" s="889">
        <v>1.1149000000000058</v>
      </c>
      <c r="F50" s="890">
        <v>5.9458947969168729E-3</v>
      </c>
      <c r="G50" s="815">
        <v>3.8331446023553983E-3</v>
      </c>
      <c r="H50" s="815">
        <v>1.7967821306283938E-2</v>
      </c>
      <c r="I50" s="815">
        <v>5.3151957942243255E-2</v>
      </c>
    </row>
    <row r="51" spans="1:9" s="273" customFormat="1">
      <c r="A51" s="376" t="s">
        <v>145</v>
      </c>
      <c r="B51" s="377">
        <v>139.07669999999999</v>
      </c>
      <c r="C51" s="378">
        <v>138.834</v>
      </c>
      <c r="D51" s="377">
        <v>139.22749999999999</v>
      </c>
      <c r="E51" s="889">
        <v>0.39349999999998886</v>
      </c>
      <c r="F51" s="890">
        <v>1.6557817681068787E-3</v>
      </c>
      <c r="G51" s="815">
        <v>1.1272666806314557E-3</v>
      </c>
      <c r="H51" s="815">
        <v>1.1463231042796229E-2</v>
      </c>
      <c r="I51" s="815">
        <v>5.7023598959526467E-2</v>
      </c>
    </row>
    <row r="52" spans="1:9" s="273" customFormat="1">
      <c r="A52" s="752" t="s">
        <v>148</v>
      </c>
      <c r="B52" s="753">
        <v>135.68583114020288</v>
      </c>
      <c r="C52" s="754">
        <v>135.23680494026894</v>
      </c>
      <c r="D52" s="753">
        <v>135.86701176112726</v>
      </c>
      <c r="E52" s="891">
        <v>0.63020682085831936</v>
      </c>
      <c r="F52" s="892">
        <v>3.6896752463853044E-3</v>
      </c>
      <c r="G52" s="871">
        <v>-2.0691523681700685E-3</v>
      </c>
      <c r="H52" s="871">
        <v>9.453126471972384E-3</v>
      </c>
      <c r="I52" s="871">
        <v>5.2646136549489242E-2</v>
      </c>
    </row>
    <row r="53" spans="1:9" s="273" customFormat="1" ht="12.75" customHeight="1">
      <c r="A53" s="23" t="s">
        <v>629</v>
      </c>
      <c r="G53" s="812"/>
      <c r="H53" s="812"/>
      <c r="I53" s="812"/>
    </row>
    <row r="54" spans="1:9" s="273" customFormat="1" ht="25.5" customHeight="1">
      <c r="A54" s="1060" t="s">
        <v>149</v>
      </c>
      <c r="B54" s="1060"/>
      <c r="C54" s="1060"/>
      <c r="D54" s="1060"/>
      <c r="E54" s="1060"/>
      <c r="F54" s="1060"/>
      <c r="G54" s="1060"/>
      <c r="H54" s="1060"/>
      <c r="I54" s="1060"/>
    </row>
    <row r="55" spans="1:9" s="273" customFormat="1" ht="21.75" customHeight="1">
      <c r="A55" s="1059" t="s">
        <v>203</v>
      </c>
      <c r="B55" s="1059"/>
      <c r="C55" s="1059"/>
      <c r="D55" s="1059"/>
      <c r="E55" s="1059"/>
      <c r="F55" s="1059"/>
      <c r="G55" s="1059"/>
      <c r="H55" s="1059"/>
      <c r="I55" s="1059"/>
    </row>
    <row r="56" spans="1:9" s="273" customFormat="1" ht="12.75" customHeight="1">
      <c r="A56" s="182" t="s">
        <v>150</v>
      </c>
      <c r="B56" s="182"/>
      <c r="C56" s="182"/>
      <c r="D56" s="182"/>
      <c r="E56" s="182"/>
    </row>
    <row r="57" spans="1:9" s="273" customFormat="1" ht="10.5" customHeight="1">
      <c r="A57" s="601" t="s">
        <v>1352</v>
      </c>
      <c r="B57" s="183"/>
      <c r="C57" s="183"/>
      <c r="D57" s="183"/>
      <c r="E57" s="183"/>
      <c r="F57" s="141"/>
    </row>
    <row r="58" spans="1:9" s="273" customFormat="1" ht="12.75" customHeight="1">
      <c r="F58" s="183"/>
    </row>
    <row r="59" spans="1:9" s="273" customFormat="1" ht="12.75" customHeight="1">
      <c r="A59" s="182"/>
    </row>
    <row r="60" spans="1:9" s="273" customFormat="1" ht="12.75" customHeight="1">
      <c r="A60" s="659" t="s">
        <v>93</v>
      </c>
    </row>
    <row r="61" spans="1:9" s="273" customFormat="1" ht="12.75" customHeight="1"/>
    <row r="62" spans="1:9" s="273" customFormat="1" ht="12.75" customHeight="1"/>
    <row r="63" spans="1:9" s="273" customFormat="1" ht="12.75" customHeight="1">
      <c r="I63" s="68" t="s">
        <v>908</v>
      </c>
    </row>
  </sheetData>
  <mergeCells count="11">
    <mergeCell ref="B35:E35"/>
    <mergeCell ref="F35:I35"/>
    <mergeCell ref="A36:A37"/>
    <mergeCell ref="A55:I55"/>
    <mergeCell ref="A54:I54"/>
    <mergeCell ref="A4:A8"/>
    <mergeCell ref="B6:C6"/>
    <mergeCell ref="D6:E6"/>
    <mergeCell ref="B5:C5"/>
    <mergeCell ref="D5:E5"/>
    <mergeCell ref="B4:E4"/>
  </mergeCells>
  <hyperlinks>
    <hyperlink ref="A60" location="'2 Sadržaj'!A1" display="Sadržaj / Contents"/>
  </hyperlinks>
  <pageMargins left="0.7" right="0.7" top="0.75" bottom="0.75" header="0.3" footer="0.3"/>
  <pageSetup paperSize="9" scale="8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55"/>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8.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s>
  <sheetData>
    <row r="1" spans="1:33" ht="12.75" customHeight="1">
      <c r="A1" s="154" t="s">
        <v>747</v>
      </c>
      <c r="AG1" s="141" t="str">
        <f>Naslovnica!A20</f>
        <v>Srpanj 2020.</v>
      </c>
    </row>
    <row r="2" spans="1:33" ht="12.75" customHeight="1">
      <c r="A2" s="596" t="s">
        <v>1336</v>
      </c>
      <c r="AG2" s="572" t="str">
        <f>Naslovnica!A24</f>
        <v>July 2020</v>
      </c>
    </row>
    <row r="3" spans="1:33" ht="12.75" customHeight="1">
      <c r="A3" s="67"/>
      <c r="AG3" s="66"/>
    </row>
    <row r="4" spans="1:33" ht="12.75" customHeight="1">
      <c r="I4" s="181"/>
      <c r="J4" s="181"/>
      <c r="K4" s="181"/>
      <c r="AG4" s="14" t="s">
        <v>602</v>
      </c>
    </row>
    <row r="5" spans="1:33" ht="15" customHeight="1">
      <c r="A5" s="755" t="s">
        <v>151</v>
      </c>
      <c r="B5" s="1063" t="s">
        <v>651</v>
      </c>
      <c r="C5" s="1063"/>
      <c r="D5" s="1063"/>
      <c r="E5" s="1063"/>
      <c r="F5" s="1063"/>
      <c r="G5" s="1063"/>
      <c r="H5" s="1063"/>
      <c r="I5" s="1063"/>
      <c r="J5" s="1061" t="s">
        <v>645</v>
      </c>
      <c r="K5" s="1061"/>
      <c r="L5" s="1063" t="s">
        <v>650</v>
      </c>
      <c r="M5" s="1063"/>
      <c r="N5" s="1063"/>
      <c r="O5" s="1063"/>
      <c r="P5" s="1063"/>
      <c r="Q5" s="1063"/>
      <c r="R5" s="1063"/>
      <c r="S5" s="1063"/>
      <c r="T5" s="1061" t="s">
        <v>646</v>
      </c>
      <c r="U5" s="1061"/>
      <c r="V5" s="1063" t="s">
        <v>649</v>
      </c>
      <c r="W5" s="1063"/>
      <c r="X5" s="1063"/>
      <c r="Y5" s="1063"/>
      <c r="Z5" s="1063"/>
      <c r="AA5" s="1063"/>
      <c r="AB5" s="1063"/>
      <c r="AC5" s="1063"/>
      <c r="AD5" s="1061" t="s">
        <v>647</v>
      </c>
      <c r="AE5" s="1061"/>
      <c r="AF5" s="1062" t="s">
        <v>648</v>
      </c>
      <c r="AG5" s="1062"/>
    </row>
    <row r="6" spans="1:33" ht="22.5" customHeight="1">
      <c r="A6" s="1064" t="s">
        <v>652</v>
      </c>
      <c r="B6" s="1058" t="s">
        <v>152</v>
      </c>
      <c r="C6" s="1058"/>
      <c r="D6" s="1058" t="s">
        <v>153</v>
      </c>
      <c r="E6" s="1058"/>
      <c r="F6" s="1058" t="s">
        <v>154</v>
      </c>
      <c r="G6" s="1058"/>
      <c r="H6" s="1058" t="s">
        <v>155</v>
      </c>
      <c r="I6" s="1058"/>
      <c r="J6" s="1061"/>
      <c r="K6" s="1061"/>
      <c r="L6" s="1058" t="s">
        <v>152</v>
      </c>
      <c r="M6" s="1058"/>
      <c r="N6" s="1058" t="s">
        <v>153</v>
      </c>
      <c r="O6" s="1058"/>
      <c r="P6" s="1058" t="s">
        <v>154</v>
      </c>
      <c r="Q6" s="1058"/>
      <c r="R6" s="1058" t="s">
        <v>155</v>
      </c>
      <c r="S6" s="1058"/>
      <c r="T6" s="1061"/>
      <c r="U6" s="1061"/>
      <c r="V6" s="1058" t="s">
        <v>152</v>
      </c>
      <c r="W6" s="1058"/>
      <c r="X6" s="1058" t="s">
        <v>153</v>
      </c>
      <c r="Y6" s="1058"/>
      <c r="Z6" s="1058" t="s">
        <v>154</v>
      </c>
      <c r="AA6" s="1058"/>
      <c r="AB6" s="1058" t="s">
        <v>155</v>
      </c>
      <c r="AC6" s="1058"/>
      <c r="AD6" s="1061"/>
      <c r="AE6" s="1061"/>
      <c r="AF6" s="1062"/>
      <c r="AG6" s="1062"/>
    </row>
    <row r="7" spans="1:33">
      <c r="A7" s="1064"/>
      <c r="B7" s="755" t="s">
        <v>31</v>
      </c>
      <c r="C7" s="755" t="s">
        <v>32</v>
      </c>
      <c r="D7" s="755" t="s">
        <v>31</v>
      </c>
      <c r="E7" s="755" t="s">
        <v>32</v>
      </c>
      <c r="F7" s="755" t="s">
        <v>31</v>
      </c>
      <c r="G7" s="755" t="s">
        <v>32</v>
      </c>
      <c r="H7" s="755" t="s">
        <v>31</v>
      </c>
      <c r="I7" s="755" t="s">
        <v>32</v>
      </c>
      <c r="J7" s="755" t="s">
        <v>31</v>
      </c>
      <c r="K7" s="755" t="s">
        <v>32</v>
      </c>
      <c r="L7" s="755" t="s">
        <v>31</v>
      </c>
      <c r="M7" s="755" t="s">
        <v>32</v>
      </c>
      <c r="N7" s="755" t="s">
        <v>31</v>
      </c>
      <c r="O7" s="755" t="s">
        <v>32</v>
      </c>
      <c r="P7" s="755" t="s">
        <v>31</v>
      </c>
      <c r="Q7" s="755" t="s">
        <v>32</v>
      </c>
      <c r="R7" s="755" t="s">
        <v>31</v>
      </c>
      <c r="S7" s="755" t="s">
        <v>32</v>
      </c>
      <c r="T7" s="755" t="s">
        <v>31</v>
      </c>
      <c r="U7" s="755" t="s">
        <v>32</v>
      </c>
      <c r="V7" s="755" t="s">
        <v>31</v>
      </c>
      <c r="W7" s="755" t="s">
        <v>32</v>
      </c>
      <c r="X7" s="755" t="s">
        <v>31</v>
      </c>
      <c r="Y7" s="755" t="s">
        <v>32</v>
      </c>
      <c r="Z7" s="755" t="s">
        <v>31</v>
      </c>
      <c r="AA7" s="755" t="s">
        <v>32</v>
      </c>
      <c r="AB7" s="755" t="s">
        <v>31</v>
      </c>
      <c r="AC7" s="755" t="s">
        <v>32</v>
      </c>
      <c r="AD7" s="755" t="s">
        <v>31</v>
      </c>
      <c r="AE7" s="755" t="s">
        <v>32</v>
      </c>
      <c r="AF7" s="755" t="s">
        <v>31</v>
      </c>
      <c r="AG7" s="755" t="s">
        <v>32</v>
      </c>
    </row>
    <row r="8" spans="1:33">
      <c r="A8" s="1064"/>
      <c r="B8" s="756" t="s">
        <v>29</v>
      </c>
      <c r="C8" s="756" t="s">
        <v>30</v>
      </c>
      <c r="D8" s="756" t="s">
        <v>29</v>
      </c>
      <c r="E8" s="756" t="s">
        <v>30</v>
      </c>
      <c r="F8" s="756" t="s">
        <v>29</v>
      </c>
      <c r="G8" s="756" t="s">
        <v>30</v>
      </c>
      <c r="H8" s="756" t="s">
        <v>29</v>
      </c>
      <c r="I8" s="756" t="s">
        <v>30</v>
      </c>
      <c r="J8" s="756" t="s">
        <v>29</v>
      </c>
      <c r="K8" s="756" t="s">
        <v>30</v>
      </c>
      <c r="L8" s="756" t="s">
        <v>29</v>
      </c>
      <c r="M8" s="756" t="s">
        <v>30</v>
      </c>
      <c r="N8" s="756" t="s">
        <v>29</v>
      </c>
      <c r="O8" s="756" t="s">
        <v>30</v>
      </c>
      <c r="P8" s="756" t="s">
        <v>29</v>
      </c>
      <c r="Q8" s="756" t="s">
        <v>30</v>
      </c>
      <c r="R8" s="756" t="s">
        <v>29</v>
      </c>
      <c r="S8" s="756" t="s">
        <v>30</v>
      </c>
      <c r="T8" s="756" t="s">
        <v>29</v>
      </c>
      <c r="U8" s="756" t="s">
        <v>30</v>
      </c>
      <c r="V8" s="756" t="s">
        <v>29</v>
      </c>
      <c r="W8" s="756" t="s">
        <v>30</v>
      </c>
      <c r="X8" s="756" t="s">
        <v>29</v>
      </c>
      <c r="Y8" s="756" t="s">
        <v>30</v>
      </c>
      <c r="Z8" s="756" t="s">
        <v>29</v>
      </c>
      <c r="AA8" s="756" t="s">
        <v>30</v>
      </c>
      <c r="AB8" s="756" t="s">
        <v>29</v>
      </c>
      <c r="AC8" s="756" t="s">
        <v>30</v>
      </c>
      <c r="AD8" s="756" t="s">
        <v>29</v>
      </c>
      <c r="AE8" s="756" t="s">
        <v>30</v>
      </c>
      <c r="AF8" s="756" t="s">
        <v>29</v>
      </c>
      <c r="AG8" s="756" t="s">
        <v>30</v>
      </c>
    </row>
    <row r="9" spans="1:33" ht="18">
      <c r="A9" s="379" t="s">
        <v>488</v>
      </c>
      <c r="B9" s="380">
        <v>12954.95716</v>
      </c>
      <c r="C9" s="381">
        <v>3.7105703610934716E-2</v>
      </c>
      <c r="D9" s="380">
        <v>4603.1021700000001</v>
      </c>
      <c r="E9" s="381">
        <v>3.447185755185779E-2</v>
      </c>
      <c r="F9" s="380">
        <v>9604.2941599999995</v>
      </c>
      <c r="G9" s="381">
        <v>6.6959260624082168E-2</v>
      </c>
      <c r="H9" s="380">
        <v>13149.20586</v>
      </c>
      <c r="I9" s="381">
        <v>5.5705391125668115E-2</v>
      </c>
      <c r="J9" s="380">
        <v>40311.559350000003</v>
      </c>
      <c r="K9" s="381">
        <v>4.675686818372167E-2</v>
      </c>
      <c r="L9" s="380">
        <v>279557.58697</v>
      </c>
      <c r="M9" s="381">
        <v>6.8881865536868318E-3</v>
      </c>
      <c r="N9" s="380">
        <v>206468.03297999999</v>
      </c>
      <c r="O9" s="381">
        <v>1.3839192787372124E-2</v>
      </c>
      <c r="P9" s="380">
        <v>593353.70192999998</v>
      </c>
      <c r="Q9" s="381">
        <v>3.2726421899308925E-2</v>
      </c>
      <c r="R9" s="380">
        <v>1051595.7811</v>
      </c>
      <c r="S9" s="381">
        <v>3.2761348536657534E-2</v>
      </c>
      <c r="T9" s="380">
        <v>2130975.10298</v>
      </c>
      <c r="U9" s="381">
        <v>2.0154199185435904E-2</v>
      </c>
      <c r="V9" s="380">
        <v>21642.661800000002</v>
      </c>
      <c r="W9" s="381">
        <v>8.2526739942221459E-3</v>
      </c>
      <c r="X9" s="380">
        <v>14208.521349999999</v>
      </c>
      <c r="Y9" s="381">
        <v>1.9548373409001629E-2</v>
      </c>
      <c r="Z9" s="380">
        <v>20998.24625</v>
      </c>
      <c r="AA9" s="381">
        <v>2.0101095966822656E-2</v>
      </c>
      <c r="AB9" s="380">
        <v>148526.13887</v>
      </c>
      <c r="AC9" s="381">
        <v>6.752788662334519E-2</v>
      </c>
      <c r="AD9" s="380">
        <v>205375.56826999999</v>
      </c>
      <c r="AE9" s="381">
        <v>3.1148411135825466E-2</v>
      </c>
      <c r="AF9" s="380">
        <v>2376662.2306000004</v>
      </c>
      <c r="AG9" s="381">
        <v>2.0997260281454905E-2</v>
      </c>
    </row>
    <row r="10" spans="1:33" ht="18">
      <c r="A10" s="379" t="s">
        <v>489</v>
      </c>
      <c r="B10" s="382">
        <v>2985.53341</v>
      </c>
      <c r="C10" s="383">
        <v>8.5511913674289012E-3</v>
      </c>
      <c r="D10" s="382">
        <v>470.57290999999998</v>
      </c>
      <c r="E10" s="383">
        <v>3.5240413360807929E-3</v>
      </c>
      <c r="F10" s="382">
        <v>801.57144999999991</v>
      </c>
      <c r="G10" s="383">
        <v>5.5883993904423937E-3</v>
      </c>
      <c r="H10" s="382">
        <v>1208.18353</v>
      </c>
      <c r="I10" s="383">
        <v>5.1183574739653813E-3</v>
      </c>
      <c r="J10" s="382">
        <v>5465.8613000000005</v>
      </c>
      <c r="K10" s="383">
        <v>6.3397834376904515E-3</v>
      </c>
      <c r="L10" s="382">
        <v>231166.62161999999</v>
      </c>
      <c r="M10" s="383">
        <v>5.6958526218605938E-3</v>
      </c>
      <c r="N10" s="382">
        <v>33287.357000000004</v>
      </c>
      <c r="O10" s="383">
        <v>2.2311935860293924E-3</v>
      </c>
      <c r="P10" s="382">
        <v>34757.617559999999</v>
      </c>
      <c r="Q10" s="383">
        <v>1.9170563068595845E-3</v>
      </c>
      <c r="R10" s="382">
        <v>85488.936610000004</v>
      </c>
      <c r="S10" s="383">
        <v>2.6633169309397413E-3</v>
      </c>
      <c r="T10" s="382">
        <v>384700.53278999997</v>
      </c>
      <c r="U10" s="381">
        <v>3.6383959407834264E-3</v>
      </c>
      <c r="V10" s="382">
        <v>7689.1916700000002</v>
      </c>
      <c r="W10" s="383">
        <v>2.9320049778534425E-3</v>
      </c>
      <c r="X10" s="382">
        <v>1147.0819299999998</v>
      </c>
      <c r="Y10" s="383">
        <v>1.5781787102257664E-3</v>
      </c>
      <c r="Z10" s="382">
        <v>1399.5993000000001</v>
      </c>
      <c r="AA10" s="383">
        <v>1.3398014057672942E-3</v>
      </c>
      <c r="AB10" s="382">
        <v>64904.736799999999</v>
      </c>
      <c r="AC10" s="383">
        <v>2.9509147287432341E-2</v>
      </c>
      <c r="AD10" s="382">
        <v>75140.609700000001</v>
      </c>
      <c r="AE10" s="383">
        <v>1.1396246513875538E-2</v>
      </c>
      <c r="AF10" s="382">
        <v>465307.00378999999</v>
      </c>
      <c r="AG10" s="381">
        <v>4.1108795955814162E-3</v>
      </c>
    </row>
    <row r="11" spans="1:33" ht="27">
      <c r="A11" s="379" t="s">
        <v>490</v>
      </c>
      <c r="B11" s="382">
        <v>333297.62169</v>
      </c>
      <c r="C11" s="383">
        <v>0.95463401475721943</v>
      </c>
      <c r="D11" s="382">
        <v>129118.82647</v>
      </c>
      <c r="E11" s="383">
        <v>0.96694916361956085</v>
      </c>
      <c r="F11" s="382">
        <v>134003.03184000001</v>
      </c>
      <c r="G11" s="383">
        <v>0.93424293174624518</v>
      </c>
      <c r="H11" s="382">
        <v>221799.26724000002</v>
      </c>
      <c r="I11" s="383">
        <v>0.93963202527508294</v>
      </c>
      <c r="J11" s="382">
        <v>818218.74723999994</v>
      </c>
      <c r="K11" s="383">
        <v>0.94904158328349475</v>
      </c>
      <c r="L11" s="382">
        <v>40254724.591529995</v>
      </c>
      <c r="M11" s="383">
        <v>0.99186023051307615</v>
      </c>
      <c r="N11" s="382">
        <v>14685474.71108</v>
      </c>
      <c r="O11" s="383">
        <v>0.98434180229924939</v>
      </c>
      <c r="P11" s="382">
        <v>17601510.869449999</v>
      </c>
      <c r="Q11" s="383">
        <v>0.97081128659891536</v>
      </c>
      <c r="R11" s="382">
        <v>31004284.272360001</v>
      </c>
      <c r="S11" s="383">
        <v>0.96590551372686118</v>
      </c>
      <c r="T11" s="382">
        <v>103545994.44441999</v>
      </c>
      <c r="U11" s="383">
        <v>0.9793106423292014</v>
      </c>
      <c r="V11" s="382">
        <v>2601516.5100799999</v>
      </c>
      <c r="W11" s="383">
        <v>0.9919975577253981</v>
      </c>
      <c r="X11" s="382">
        <v>714104.44088000001</v>
      </c>
      <c r="Y11" s="383">
        <v>0.98247945155451155</v>
      </c>
      <c r="Z11" s="382">
        <v>1076468.6062999999</v>
      </c>
      <c r="AA11" s="383">
        <v>1.0304764742202286</v>
      </c>
      <c r="AB11" s="382">
        <v>2105135.0853200001</v>
      </c>
      <c r="AC11" s="383">
        <v>0.95710643560685904</v>
      </c>
      <c r="AD11" s="382">
        <v>6497224.6425800007</v>
      </c>
      <c r="AE11" s="383">
        <v>0.98540554805836988</v>
      </c>
      <c r="AF11" s="382">
        <v>110861437.83424</v>
      </c>
      <c r="AG11" s="383">
        <v>0.97943512351530437</v>
      </c>
    </row>
    <row r="12" spans="1:33" ht="18.75">
      <c r="A12" s="379" t="s">
        <v>491</v>
      </c>
      <c r="B12" s="384">
        <v>259273.55129</v>
      </c>
      <c r="C12" s="385">
        <v>0.74261361342249477</v>
      </c>
      <c r="D12" s="384">
        <v>94665.348920000004</v>
      </c>
      <c r="E12" s="385">
        <v>0.70893286799826882</v>
      </c>
      <c r="F12" s="384">
        <v>90872.467909999992</v>
      </c>
      <c r="G12" s="385">
        <v>0.63354507483548728</v>
      </c>
      <c r="H12" s="384">
        <v>151938.82763999997</v>
      </c>
      <c r="I12" s="385">
        <v>0.64367475199461766</v>
      </c>
      <c r="J12" s="384">
        <v>596750.19576000003</v>
      </c>
      <c r="K12" s="385">
        <v>0.69216300960980881</v>
      </c>
      <c r="L12" s="384">
        <v>34411317.165710002</v>
      </c>
      <c r="M12" s="385">
        <v>0.84788102073914695</v>
      </c>
      <c r="N12" s="384">
        <v>11979961.762430001</v>
      </c>
      <c r="O12" s="385">
        <v>0.80299597968115011</v>
      </c>
      <c r="P12" s="384">
        <v>14533961.18259</v>
      </c>
      <c r="Q12" s="385">
        <v>0.80162059153333243</v>
      </c>
      <c r="R12" s="384">
        <v>25194734.508130003</v>
      </c>
      <c r="S12" s="385">
        <v>0.78491516735260491</v>
      </c>
      <c r="T12" s="384">
        <v>86119974.618860006</v>
      </c>
      <c r="U12" s="385">
        <v>0.81449995351235172</v>
      </c>
      <c r="V12" s="384">
        <v>2551038.3944999999</v>
      </c>
      <c r="W12" s="385">
        <v>0.97274948946216788</v>
      </c>
      <c r="X12" s="384">
        <v>693137.41124000004</v>
      </c>
      <c r="Y12" s="385">
        <v>0.95363258462276534</v>
      </c>
      <c r="Z12" s="384">
        <v>987808.66188000003</v>
      </c>
      <c r="AA12" s="385">
        <v>0.94560452682130791</v>
      </c>
      <c r="AB12" s="384">
        <v>1973322.7474799999</v>
      </c>
      <c r="AC12" s="385">
        <v>0.89717753236506437</v>
      </c>
      <c r="AD12" s="384">
        <v>6205307.2150999997</v>
      </c>
      <c r="AE12" s="385">
        <v>0.94113171293059261</v>
      </c>
      <c r="AF12" s="384">
        <v>92922032.029720008</v>
      </c>
      <c r="AG12" s="385">
        <v>0.82094462868505869</v>
      </c>
    </row>
    <row r="13" spans="1:33" ht="19.5">
      <c r="A13" s="386" t="s">
        <v>492</v>
      </c>
      <c r="B13" s="384">
        <v>90851.450329999992</v>
      </c>
      <c r="C13" s="385">
        <v>0.26021753271228393</v>
      </c>
      <c r="D13" s="384">
        <v>28753.779050000001</v>
      </c>
      <c r="E13" s="385">
        <v>0.21533221268673097</v>
      </c>
      <c r="F13" s="384">
        <v>38949.058349999999</v>
      </c>
      <c r="G13" s="385">
        <v>0.27154521776124296</v>
      </c>
      <c r="H13" s="384">
        <v>44514.950880000004</v>
      </c>
      <c r="I13" s="385">
        <v>0.18858346094144307</v>
      </c>
      <c r="J13" s="384">
        <v>203069.23861</v>
      </c>
      <c r="K13" s="385">
        <v>0.23553744322858833</v>
      </c>
      <c r="L13" s="384">
        <v>3964841.5143499998</v>
      </c>
      <c r="M13" s="385">
        <v>9.7692100946542237E-2</v>
      </c>
      <c r="N13" s="384">
        <v>1971174.6538199999</v>
      </c>
      <c r="O13" s="385">
        <v>0.13212440520726507</v>
      </c>
      <c r="P13" s="384">
        <v>2449681.7473400002</v>
      </c>
      <c r="Q13" s="385">
        <v>0.1351121904552354</v>
      </c>
      <c r="R13" s="384">
        <v>2632840.6977199996</v>
      </c>
      <c r="S13" s="385">
        <v>8.2023352784161813E-2</v>
      </c>
      <c r="T13" s="384">
        <v>11018538.613229999</v>
      </c>
      <c r="U13" s="385">
        <v>0.1042104253742369</v>
      </c>
      <c r="V13" s="384">
        <v>0</v>
      </c>
      <c r="W13" s="385">
        <v>0</v>
      </c>
      <c r="X13" s="384">
        <v>0</v>
      </c>
      <c r="Y13" s="385">
        <v>0</v>
      </c>
      <c r="Z13" s="384">
        <v>0</v>
      </c>
      <c r="AA13" s="385">
        <v>0</v>
      </c>
      <c r="AB13" s="384">
        <v>0</v>
      </c>
      <c r="AC13" s="385">
        <v>0</v>
      </c>
      <c r="AD13" s="384">
        <v>0</v>
      </c>
      <c r="AE13" s="385">
        <v>0</v>
      </c>
      <c r="AF13" s="384">
        <v>11221607.851839999</v>
      </c>
      <c r="AG13" s="385">
        <v>9.9140306017325125E-2</v>
      </c>
    </row>
    <row r="14" spans="1:33" ht="19.5">
      <c r="A14" s="386" t="s">
        <v>493</v>
      </c>
      <c r="B14" s="384">
        <v>152153.73515999998</v>
      </c>
      <c r="C14" s="385">
        <v>0.43580008257963365</v>
      </c>
      <c r="D14" s="384">
        <v>48117.881450000001</v>
      </c>
      <c r="E14" s="385">
        <v>0.36034671701444781</v>
      </c>
      <c r="F14" s="384">
        <v>50271.189170000005</v>
      </c>
      <c r="G14" s="385">
        <v>0.35048089963089668</v>
      </c>
      <c r="H14" s="384">
        <v>97652.94898999999</v>
      </c>
      <c r="I14" s="385">
        <v>0.41369766174326722</v>
      </c>
      <c r="J14" s="384">
        <v>348195.75476999994</v>
      </c>
      <c r="K14" s="385">
        <v>0.40386785503777273</v>
      </c>
      <c r="L14" s="384">
        <v>27655840.064929999</v>
      </c>
      <c r="M14" s="385">
        <v>0.68142878084938985</v>
      </c>
      <c r="N14" s="384">
        <v>9018966.1244200002</v>
      </c>
      <c r="O14" s="385">
        <v>0.60452559719362131</v>
      </c>
      <c r="P14" s="384">
        <v>11215247.737440001</v>
      </c>
      <c r="Q14" s="385">
        <v>0.61857696002717732</v>
      </c>
      <c r="R14" s="384">
        <v>21410982.14336</v>
      </c>
      <c r="S14" s="385">
        <v>0.66703638519453512</v>
      </c>
      <c r="T14" s="384">
        <v>69301036.070150003</v>
      </c>
      <c r="U14" s="385">
        <v>0.65543087892566043</v>
      </c>
      <c r="V14" s="384">
        <v>2371659.29782</v>
      </c>
      <c r="W14" s="385">
        <v>0.90434952923740042</v>
      </c>
      <c r="X14" s="384">
        <v>621712.85330999992</v>
      </c>
      <c r="Y14" s="385">
        <v>0.85536522135568549</v>
      </c>
      <c r="Z14" s="384">
        <v>920183.77008000005</v>
      </c>
      <c r="AA14" s="385">
        <v>0.88086890920667993</v>
      </c>
      <c r="AB14" s="384">
        <v>1803132.8817</v>
      </c>
      <c r="AC14" s="385">
        <v>0.81980016264233002</v>
      </c>
      <c r="AD14" s="384">
        <v>5716688.8029100001</v>
      </c>
      <c r="AE14" s="385">
        <v>0.86702510268657573</v>
      </c>
      <c r="AF14" s="384">
        <v>75365920.627829999</v>
      </c>
      <c r="AG14" s="385">
        <v>0.66584045111640189</v>
      </c>
    </row>
    <row r="15" spans="1:33" ht="19.5">
      <c r="A15" s="386" t="s">
        <v>494</v>
      </c>
      <c r="B15" s="384">
        <v>0</v>
      </c>
      <c r="C15" s="385">
        <v>0</v>
      </c>
      <c r="D15" s="384">
        <v>0</v>
      </c>
      <c r="E15" s="385">
        <v>0</v>
      </c>
      <c r="F15" s="384">
        <v>0</v>
      </c>
      <c r="G15" s="385">
        <v>0</v>
      </c>
      <c r="H15" s="384">
        <v>0</v>
      </c>
      <c r="I15" s="385">
        <v>0</v>
      </c>
      <c r="J15" s="384">
        <v>0</v>
      </c>
      <c r="K15" s="385">
        <v>0</v>
      </c>
      <c r="L15" s="384">
        <v>0</v>
      </c>
      <c r="M15" s="385">
        <v>0</v>
      </c>
      <c r="N15" s="384">
        <v>0</v>
      </c>
      <c r="O15" s="385">
        <v>0</v>
      </c>
      <c r="P15" s="384">
        <v>0</v>
      </c>
      <c r="Q15" s="385">
        <v>0</v>
      </c>
      <c r="R15" s="384">
        <v>0</v>
      </c>
      <c r="S15" s="385">
        <v>0</v>
      </c>
      <c r="T15" s="384">
        <v>0</v>
      </c>
      <c r="U15" s="385">
        <v>0</v>
      </c>
      <c r="V15" s="384">
        <v>0</v>
      </c>
      <c r="W15" s="385">
        <v>0</v>
      </c>
      <c r="X15" s="384">
        <v>0</v>
      </c>
      <c r="Y15" s="385">
        <v>0</v>
      </c>
      <c r="Z15" s="384">
        <v>0</v>
      </c>
      <c r="AA15" s="385">
        <v>0</v>
      </c>
      <c r="AB15" s="384">
        <v>0</v>
      </c>
      <c r="AC15" s="385">
        <v>0</v>
      </c>
      <c r="AD15" s="384">
        <v>0</v>
      </c>
      <c r="AE15" s="385">
        <v>0</v>
      </c>
      <c r="AF15" s="384">
        <v>0</v>
      </c>
      <c r="AG15" s="385">
        <v>0</v>
      </c>
    </row>
    <row r="16" spans="1:33" ht="19.5">
      <c r="A16" s="386" t="s">
        <v>495</v>
      </c>
      <c r="B16" s="384">
        <v>8268.2923800000008</v>
      </c>
      <c r="C16" s="385">
        <v>2.3682116631625356E-2</v>
      </c>
      <c r="D16" s="384">
        <v>3493.5449900000003</v>
      </c>
      <c r="E16" s="385">
        <v>2.6162570544526163E-2</v>
      </c>
      <c r="F16" s="384">
        <v>1652.22039</v>
      </c>
      <c r="G16" s="385">
        <v>1.1518957443347681E-2</v>
      </c>
      <c r="H16" s="384">
        <v>7036.5342199999996</v>
      </c>
      <c r="I16" s="385">
        <v>2.9809624631905188E-2</v>
      </c>
      <c r="J16" s="384">
        <v>20450.591980000001</v>
      </c>
      <c r="K16" s="385">
        <v>2.3720383158235128E-2</v>
      </c>
      <c r="L16" s="384">
        <v>312716.48448000004</v>
      </c>
      <c r="M16" s="385">
        <v>7.7052084576138113E-3</v>
      </c>
      <c r="N16" s="384">
        <v>304259.74766000005</v>
      </c>
      <c r="O16" s="385">
        <v>2.039400116584544E-2</v>
      </c>
      <c r="P16" s="384">
        <v>426313.06995999999</v>
      </c>
      <c r="Q16" s="385">
        <v>2.3513296273908631E-2</v>
      </c>
      <c r="R16" s="384">
        <v>472473.49125999998</v>
      </c>
      <c r="S16" s="385">
        <v>1.4719409301270612E-2</v>
      </c>
      <c r="T16" s="384">
        <v>1515762.79336</v>
      </c>
      <c r="U16" s="385">
        <v>1.4335683796835461E-2</v>
      </c>
      <c r="V16" s="384">
        <v>54109.662060000002</v>
      </c>
      <c r="W16" s="385">
        <v>2.0632831813631659E-2</v>
      </c>
      <c r="X16" s="384">
        <v>21208.707600000002</v>
      </c>
      <c r="Y16" s="385">
        <v>2.9179372397334702E-2</v>
      </c>
      <c r="Z16" s="384">
        <v>42356.302960000001</v>
      </c>
      <c r="AA16" s="385">
        <v>4.0546629488106639E-2</v>
      </c>
      <c r="AB16" s="384">
        <v>81314.452640000003</v>
      </c>
      <c r="AC16" s="385">
        <v>3.6969877359562787E-2</v>
      </c>
      <c r="AD16" s="384">
        <v>198989.12526</v>
      </c>
      <c r="AE16" s="385">
        <v>3.0179807351808294E-2</v>
      </c>
      <c r="AF16" s="384">
        <v>1735202.5106000002</v>
      </c>
      <c r="AG16" s="385">
        <v>1.5330112241866254E-2</v>
      </c>
    </row>
    <row r="17" spans="1:33" ht="19.5">
      <c r="A17" s="387" t="s">
        <v>496</v>
      </c>
      <c r="B17" s="384">
        <v>0</v>
      </c>
      <c r="C17" s="385">
        <v>0</v>
      </c>
      <c r="D17" s="384">
        <v>0</v>
      </c>
      <c r="E17" s="385">
        <v>0</v>
      </c>
      <c r="F17" s="384">
        <v>0</v>
      </c>
      <c r="G17" s="385">
        <v>0</v>
      </c>
      <c r="H17" s="384">
        <v>0</v>
      </c>
      <c r="I17" s="385">
        <v>0</v>
      </c>
      <c r="J17" s="384">
        <v>0</v>
      </c>
      <c r="K17" s="385">
        <v>0</v>
      </c>
      <c r="L17" s="384">
        <v>20167.367399999999</v>
      </c>
      <c r="M17" s="385">
        <v>4.9691582494181994E-4</v>
      </c>
      <c r="N17" s="384">
        <v>36629.978609999998</v>
      </c>
      <c r="O17" s="385">
        <v>2.4552436930040983E-3</v>
      </c>
      <c r="P17" s="384">
        <v>52612.149979999995</v>
      </c>
      <c r="Q17" s="385">
        <v>2.9018229964263799E-3</v>
      </c>
      <c r="R17" s="384">
        <v>26563.228079999997</v>
      </c>
      <c r="S17" s="385">
        <v>8.2754912964495169E-4</v>
      </c>
      <c r="T17" s="384">
        <v>135972.72407</v>
      </c>
      <c r="U17" s="385">
        <v>1.2859940788894401E-3</v>
      </c>
      <c r="V17" s="384">
        <v>0</v>
      </c>
      <c r="W17" s="385">
        <v>0</v>
      </c>
      <c r="X17" s="384">
        <v>0</v>
      </c>
      <c r="Y17" s="385">
        <v>0</v>
      </c>
      <c r="Z17" s="384">
        <v>0</v>
      </c>
      <c r="AA17" s="385">
        <v>0</v>
      </c>
      <c r="AB17" s="384">
        <v>0</v>
      </c>
      <c r="AC17" s="385">
        <v>0</v>
      </c>
      <c r="AD17" s="384">
        <v>0</v>
      </c>
      <c r="AE17" s="385">
        <v>0</v>
      </c>
      <c r="AF17" s="384">
        <v>135972.72407</v>
      </c>
      <c r="AG17" s="385">
        <v>1.2012875206736742E-3</v>
      </c>
    </row>
    <row r="18" spans="1:33" ht="19.5">
      <c r="A18" s="387" t="s">
        <v>497</v>
      </c>
      <c r="B18" s="384">
        <v>0</v>
      </c>
      <c r="C18" s="385">
        <v>0</v>
      </c>
      <c r="D18" s="384">
        <v>0</v>
      </c>
      <c r="E18" s="385">
        <v>0</v>
      </c>
      <c r="F18" s="384">
        <v>0</v>
      </c>
      <c r="G18" s="385">
        <v>0</v>
      </c>
      <c r="H18" s="384">
        <v>2734.3935499999998</v>
      </c>
      <c r="I18" s="385">
        <v>1.1584004678002215E-2</v>
      </c>
      <c r="J18" s="384">
        <v>2734.3935499999998</v>
      </c>
      <c r="K18" s="385">
        <v>3.1715885180653219E-3</v>
      </c>
      <c r="L18" s="384">
        <v>111678.98147</v>
      </c>
      <c r="M18" s="385">
        <v>2.7517252056323068E-3</v>
      </c>
      <c r="N18" s="384">
        <v>119773.56831</v>
      </c>
      <c r="O18" s="385">
        <v>8.0282137566261343E-3</v>
      </c>
      <c r="P18" s="384">
        <v>130220.09787</v>
      </c>
      <c r="Q18" s="385">
        <v>7.1822891620985955E-3</v>
      </c>
      <c r="R18" s="384">
        <v>222062.85771000001</v>
      </c>
      <c r="S18" s="385">
        <v>6.9181322417189162E-3</v>
      </c>
      <c r="T18" s="384">
        <v>583735.50536000007</v>
      </c>
      <c r="U18" s="385">
        <v>5.5208160950282782E-3</v>
      </c>
      <c r="V18" s="384">
        <v>25268.58884</v>
      </c>
      <c r="W18" s="385">
        <v>9.635294767234218E-3</v>
      </c>
      <c r="X18" s="384">
        <v>20214.871070000001</v>
      </c>
      <c r="Y18" s="385">
        <v>2.7812031833360642E-2</v>
      </c>
      <c r="Z18" s="384">
        <v>25268.58884</v>
      </c>
      <c r="AA18" s="385">
        <v>2.4188988126521472E-2</v>
      </c>
      <c r="AB18" s="384">
        <v>32883.029139999999</v>
      </c>
      <c r="AC18" s="385">
        <v>1.4950374933947653E-2</v>
      </c>
      <c r="AD18" s="384">
        <v>103635.07789</v>
      </c>
      <c r="AE18" s="385">
        <v>1.5717877454474959E-2</v>
      </c>
      <c r="AF18" s="384">
        <v>690104.97680000006</v>
      </c>
      <c r="AG18" s="385">
        <v>6.0969176153141654E-3</v>
      </c>
    </row>
    <row r="19" spans="1:33" ht="19.5">
      <c r="A19" s="388" t="s">
        <v>498</v>
      </c>
      <c r="B19" s="384">
        <v>0</v>
      </c>
      <c r="C19" s="385">
        <v>0</v>
      </c>
      <c r="D19" s="384">
        <v>0</v>
      </c>
      <c r="E19" s="385">
        <v>0</v>
      </c>
      <c r="F19" s="384">
        <v>0</v>
      </c>
      <c r="G19" s="385">
        <v>0</v>
      </c>
      <c r="H19" s="384">
        <v>0</v>
      </c>
      <c r="I19" s="385">
        <v>0</v>
      </c>
      <c r="J19" s="384">
        <v>0</v>
      </c>
      <c r="K19" s="385">
        <v>0</v>
      </c>
      <c r="L19" s="384">
        <v>1274570.825</v>
      </c>
      <c r="M19" s="385">
        <v>3.1404912718139458E-2</v>
      </c>
      <c r="N19" s="384">
        <v>0</v>
      </c>
      <c r="O19" s="385">
        <v>0</v>
      </c>
      <c r="P19" s="384">
        <v>259886.38</v>
      </c>
      <c r="Q19" s="385">
        <v>1.4334032618486137E-2</v>
      </c>
      <c r="R19" s="384">
        <v>429812.09</v>
      </c>
      <c r="S19" s="385">
        <v>1.3390338701273451E-2</v>
      </c>
      <c r="T19" s="384">
        <v>1964269.2950000002</v>
      </c>
      <c r="U19" s="385">
        <v>1.857753972343679E-2</v>
      </c>
      <c r="V19" s="384">
        <v>0</v>
      </c>
      <c r="W19" s="385">
        <v>0</v>
      </c>
      <c r="X19" s="384">
        <v>0</v>
      </c>
      <c r="Y19" s="385">
        <v>0</v>
      </c>
      <c r="Z19" s="384">
        <v>0</v>
      </c>
      <c r="AA19" s="385">
        <v>0</v>
      </c>
      <c r="AB19" s="384">
        <v>55992.383999999998</v>
      </c>
      <c r="AC19" s="385">
        <v>2.5457117429223904E-2</v>
      </c>
      <c r="AD19" s="384">
        <v>55992.383999999998</v>
      </c>
      <c r="AE19" s="385">
        <v>8.4921191551574609E-3</v>
      </c>
      <c r="AF19" s="384">
        <v>2020261.6790000002</v>
      </c>
      <c r="AG19" s="385">
        <v>1.7848543964071401E-2</v>
      </c>
    </row>
    <row r="20" spans="1:33" ht="17.25" customHeight="1">
      <c r="A20" s="379" t="s">
        <v>499</v>
      </c>
      <c r="B20" s="384">
        <v>8000.0734199999997</v>
      </c>
      <c r="C20" s="385">
        <v>2.2913881498951776E-2</v>
      </c>
      <c r="D20" s="384">
        <v>14300.14343</v>
      </c>
      <c r="E20" s="385">
        <v>0.10709136775256393</v>
      </c>
      <c r="F20" s="384">
        <v>0</v>
      </c>
      <c r="G20" s="385">
        <v>0</v>
      </c>
      <c r="H20" s="384">
        <v>0</v>
      </c>
      <c r="I20" s="385">
        <v>0</v>
      </c>
      <c r="J20" s="384">
        <v>22300.216850000001</v>
      </c>
      <c r="K20" s="385">
        <v>2.586573966714734E-2</v>
      </c>
      <c r="L20" s="384">
        <v>1071501.92808</v>
      </c>
      <c r="M20" s="385">
        <v>2.6401376736887527E-2</v>
      </c>
      <c r="N20" s="384">
        <v>529157.68961</v>
      </c>
      <c r="O20" s="385">
        <v>3.5468518664788076E-2</v>
      </c>
      <c r="P20" s="384">
        <v>0</v>
      </c>
      <c r="Q20" s="385">
        <v>0</v>
      </c>
      <c r="R20" s="384">
        <v>0</v>
      </c>
      <c r="S20" s="385">
        <v>0</v>
      </c>
      <c r="T20" s="384">
        <v>1600659.61769</v>
      </c>
      <c r="U20" s="385">
        <v>1.5138615518264323E-2</v>
      </c>
      <c r="V20" s="384">
        <v>100000.84578</v>
      </c>
      <c r="W20" s="385">
        <v>3.8131833643901665E-2</v>
      </c>
      <c r="X20" s="384">
        <v>30000.97926</v>
      </c>
      <c r="Y20" s="385">
        <v>4.1275959036384417E-2</v>
      </c>
      <c r="Z20" s="384">
        <v>0</v>
      </c>
      <c r="AA20" s="385">
        <v>0</v>
      </c>
      <c r="AB20" s="384">
        <v>0</v>
      </c>
      <c r="AC20" s="385">
        <v>0</v>
      </c>
      <c r="AD20" s="384">
        <v>130001.82504</v>
      </c>
      <c r="AE20" s="385">
        <v>1.9716806282576087E-2</v>
      </c>
      <c r="AF20" s="384">
        <v>1752961.65958</v>
      </c>
      <c r="AG20" s="385">
        <v>1.548701020940624E-2</v>
      </c>
    </row>
    <row r="21" spans="1:33" ht="19.5">
      <c r="A21" s="386" t="s">
        <v>500</v>
      </c>
      <c r="B21" s="384">
        <v>74024.070400000011</v>
      </c>
      <c r="C21" s="385">
        <v>0.21202040133472475</v>
      </c>
      <c r="D21" s="384">
        <v>34453.477549999996</v>
      </c>
      <c r="E21" s="385">
        <v>0.25801629562129191</v>
      </c>
      <c r="F21" s="384">
        <v>43130.563929999997</v>
      </c>
      <c r="G21" s="385">
        <v>0.3006978569107579</v>
      </c>
      <c r="H21" s="384">
        <v>69860.439599999998</v>
      </c>
      <c r="I21" s="385">
        <v>0.29595727328046512</v>
      </c>
      <c r="J21" s="384">
        <v>221468.55148000002</v>
      </c>
      <c r="K21" s="385">
        <v>0.25687857367368594</v>
      </c>
      <c r="L21" s="384">
        <v>5843407.4258199995</v>
      </c>
      <c r="M21" s="385">
        <v>0.14397920977392925</v>
      </c>
      <c r="N21" s="384">
        <v>2705512.9486500002</v>
      </c>
      <c r="O21" s="385">
        <v>0.18134582261809937</v>
      </c>
      <c r="P21" s="384">
        <v>3067549.6868600002</v>
      </c>
      <c r="Q21" s="385">
        <v>0.16919069506558282</v>
      </c>
      <c r="R21" s="384">
        <v>5809549.7642299999</v>
      </c>
      <c r="S21" s="385">
        <v>0.18099034637425629</v>
      </c>
      <c r="T21" s="384">
        <v>17426019.82556</v>
      </c>
      <c r="U21" s="385">
        <v>0.16481068881684977</v>
      </c>
      <c r="V21" s="384">
        <v>50478.115579999998</v>
      </c>
      <c r="W21" s="385">
        <v>1.924806826323025E-2</v>
      </c>
      <c r="X21" s="384">
        <v>20967.029640000001</v>
      </c>
      <c r="Y21" s="385">
        <v>2.884686693174621E-2</v>
      </c>
      <c r="Z21" s="384">
        <v>88659.94442</v>
      </c>
      <c r="AA21" s="385">
        <v>8.4871947398920664E-2</v>
      </c>
      <c r="AB21" s="384">
        <v>131812.33783999999</v>
      </c>
      <c r="AC21" s="385">
        <v>5.9928903241794701E-2</v>
      </c>
      <c r="AD21" s="384">
        <v>291917.42748000001</v>
      </c>
      <c r="AE21" s="385">
        <v>4.4273835127777321E-2</v>
      </c>
      <c r="AF21" s="384">
        <v>17939405.80452</v>
      </c>
      <c r="AG21" s="385">
        <v>0.1584904948302456</v>
      </c>
    </row>
    <row r="22" spans="1:33" ht="19.5">
      <c r="A22" s="386" t="s">
        <v>501</v>
      </c>
      <c r="B22" s="384">
        <v>32164.729370000001</v>
      </c>
      <c r="C22" s="385">
        <v>9.2126504162762274E-2</v>
      </c>
      <c r="D22" s="384">
        <v>19402.60831</v>
      </c>
      <c r="E22" s="385">
        <v>0.14530286860802227</v>
      </c>
      <c r="F22" s="384">
        <v>21541.846510000003</v>
      </c>
      <c r="G22" s="385">
        <v>0.15018554104626311</v>
      </c>
      <c r="H22" s="384">
        <v>25130.568670000001</v>
      </c>
      <c r="I22" s="385">
        <v>0.10646332347958323</v>
      </c>
      <c r="J22" s="384">
        <v>98239.752860000008</v>
      </c>
      <c r="K22" s="385">
        <v>0.11394704766925408</v>
      </c>
      <c r="L22" s="384">
        <v>2626319.4161</v>
      </c>
      <c r="M22" s="385">
        <v>6.4711454565559726E-2</v>
      </c>
      <c r="N22" s="384">
        <v>1244197.1589300002</v>
      </c>
      <c r="O22" s="385">
        <v>8.3396369401169596E-2</v>
      </c>
      <c r="P22" s="384">
        <v>2342280.73043</v>
      </c>
      <c r="Q22" s="385">
        <v>0.12918848764462051</v>
      </c>
      <c r="R22" s="384">
        <v>1706764.3462999999</v>
      </c>
      <c r="S22" s="385">
        <v>5.3172428630880467E-2</v>
      </c>
      <c r="T22" s="384">
        <v>7919561.6517600007</v>
      </c>
      <c r="U22" s="385">
        <v>7.4901120509435065E-2</v>
      </c>
      <c r="V22" s="384">
        <v>0</v>
      </c>
      <c r="W22" s="385">
        <v>0</v>
      </c>
      <c r="X22" s="384">
        <v>0</v>
      </c>
      <c r="Y22" s="385">
        <v>0</v>
      </c>
      <c r="Z22" s="384">
        <v>0</v>
      </c>
      <c r="AA22" s="385">
        <v>0</v>
      </c>
      <c r="AB22" s="384">
        <v>0</v>
      </c>
      <c r="AC22" s="385">
        <v>0</v>
      </c>
      <c r="AD22" s="384">
        <v>0</v>
      </c>
      <c r="AE22" s="385">
        <v>0</v>
      </c>
      <c r="AF22" s="384">
        <v>8017801.4046200011</v>
      </c>
      <c r="AG22" s="385">
        <v>7.0835418180276971E-2</v>
      </c>
    </row>
    <row r="23" spans="1:33" ht="19.5">
      <c r="A23" s="386" t="s">
        <v>502</v>
      </c>
      <c r="B23" s="384">
        <v>4158.3217000000004</v>
      </c>
      <c r="C23" s="385">
        <v>1.1910302026743112E-2</v>
      </c>
      <c r="D23" s="384">
        <v>3986.1488199999999</v>
      </c>
      <c r="E23" s="385">
        <v>2.985159773317524E-2</v>
      </c>
      <c r="F23" s="384">
        <v>8341.8701600000004</v>
      </c>
      <c r="G23" s="385">
        <v>5.8157887381460001E-2</v>
      </c>
      <c r="H23" s="384">
        <v>9239.6944199999998</v>
      </c>
      <c r="I23" s="385">
        <v>3.9143108490945266E-2</v>
      </c>
      <c r="J23" s="384">
        <v>25726.035100000001</v>
      </c>
      <c r="K23" s="385">
        <v>2.9839302955679319E-2</v>
      </c>
      <c r="L23" s="384">
        <v>1289446.03051</v>
      </c>
      <c r="M23" s="385">
        <v>3.1771431801695241E-2</v>
      </c>
      <c r="N23" s="384">
        <v>219172.1727</v>
      </c>
      <c r="O23" s="385">
        <v>1.4690729154746836E-2</v>
      </c>
      <c r="P23" s="384">
        <v>94728.49573000001</v>
      </c>
      <c r="Q23" s="385">
        <v>5.224749937622529E-3</v>
      </c>
      <c r="R23" s="384">
        <v>660385.48454999994</v>
      </c>
      <c r="S23" s="385">
        <v>2.0573607670107848E-2</v>
      </c>
      <c r="T23" s="384">
        <v>2263732.1834899997</v>
      </c>
      <c r="U23" s="385">
        <v>2.1409780557613292E-2</v>
      </c>
      <c r="V23" s="384">
        <v>50478.115579999998</v>
      </c>
      <c r="W23" s="385">
        <v>1.924806826323025E-2</v>
      </c>
      <c r="X23" s="384">
        <v>10089.954310000001</v>
      </c>
      <c r="Y23" s="385">
        <v>1.3881964890853712E-2</v>
      </c>
      <c r="Z23" s="384">
        <v>88659.94442</v>
      </c>
      <c r="AA23" s="385">
        <v>8.4871947398920664E-2</v>
      </c>
      <c r="AB23" s="384">
        <v>53664.366780000004</v>
      </c>
      <c r="AC23" s="385">
        <v>2.4398676914406829E-2</v>
      </c>
      <c r="AD23" s="384">
        <v>202892.38109000001</v>
      </c>
      <c r="AE23" s="385">
        <v>3.0771797033859037E-2</v>
      </c>
      <c r="AF23" s="384">
        <v>2492350.5996799995</v>
      </c>
      <c r="AG23" s="385">
        <v>2.2019340224424557E-2</v>
      </c>
    </row>
    <row r="24" spans="1:33" ht="19.5">
      <c r="A24" s="386" t="s">
        <v>494</v>
      </c>
      <c r="B24" s="384">
        <v>0</v>
      </c>
      <c r="C24" s="385">
        <v>0</v>
      </c>
      <c r="D24" s="384">
        <v>0</v>
      </c>
      <c r="E24" s="385">
        <v>0</v>
      </c>
      <c r="F24" s="384">
        <v>0</v>
      </c>
      <c r="G24" s="385">
        <v>0</v>
      </c>
      <c r="H24" s="384">
        <v>0</v>
      </c>
      <c r="I24" s="385">
        <v>0</v>
      </c>
      <c r="J24" s="384">
        <v>0</v>
      </c>
      <c r="K24" s="385">
        <v>0</v>
      </c>
      <c r="L24" s="384">
        <v>0</v>
      </c>
      <c r="M24" s="385">
        <v>0</v>
      </c>
      <c r="N24" s="384">
        <v>0</v>
      </c>
      <c r="O24" s="385">
        <v>0</v>
      </c>
      <c r="P24" s="384">
        <v>0</v>
      </c>
      <c r="Q24" s="385">
        <v>0</v>
      </c>
      <c r="R24" s="384">
        <v>0</v>
      </c>
      <c r="S24" s="385">
        <v>0</v>
      </c>
      <c r="T24" s="384">
        <v>0</v>
      </c>
      <c r="U24" s="385">
        <v>0</v>
      </c>
      <c r="V24" s="384">
        <v>0</v>
      </c>
      <c r="W24" s="385">
        <v>0</v>
      </c>
      <c r="X24" s="384">
        <v>0</v>
      </c>
      <c r="Y24" s="385">
        <v>0</v>
      </c>
      <c r="Z24" s="384">
        <v>0</v>
      </c>
      <c r="AA24" s="385">
        <v>0</v>
      </c>
      <c r="AB24" s="384">
        <v>0</v>
      </c>
      <c r="AC24" s="385">
        <v>0</v>
      </c>
      <c r="AD24" s="384">
        <v>0</v>
      </c>
      <c r="AE24" s="385">
        <v>0</v>
      </c>
      <c r="AF24" s="384">
        <v>0</v>
      </c>
      <c r="AG24" s="385">
        <v>0</v>
      </c>
    </row>
    <row r="25" spans="1:33" ht="19.5">
      <c r="A25" s="386" t="s">
        <v>503</v>
      </c>
      <c r="B25" s="384">
        <v>0</v>
      </c>
      <c r="C25" s="385">
        <v>0</v>
      </c>
      <c r="D25" s="384">
        <v>0</v>
      </c>
      <c r="E25" s="385">
        <v>0</v>
      </c>
      <c r="F25" s="384">
        <v>0</v>
      </c>
      <c r="G25" s="385">
        <v>0</v>
      </c>
      <c r="H25" s="384">
        <v>4503.9477500000003</v>
      </c>
      <c r="I25" s="385">
        <v>1.9080556932076422E-2</v>
      </c>
      <c r="J25" s="384">
        <v>4503.9477500000003</v>
      </c>
      <c r="K25" s="385">
        <v>5.2240720688747026E-3</v>
      </c>
      <c r="L25" s="384">
        <v>0</v>
      </c>
      <c r="M25" s="385">
        <v>0</v>
      </c>
      <c r="N25" s="384">
        <v>46859.487409999994</v>
      </c>
      <c r="O25" s="385">
        <v>3.1409098581727905E-3</v>
      </c>
      <c r="P25" s="384">
        <v>0</v>
      </c>
      <c r="Q25" s="385">
        <v>0</v>
      </c>
      <c r="R25" s="384">
        <v>622284.79316</v>
      </c>
      <c r="S25" s="385">
        <v>1.938662113730745E-2</v>
      </c>
      <c r="T25" s="384">
        <v>669144.28056999994</v>
      </c>
      <c r="U25" s="385">
        <v>6.328589712542295E-3</v>
      </c>
      <c r="V25" s="384">
        <v>0</v>
      </c>
      <c r="W25" s="385">
        <v>0</v>
      </c>
      <c r="X25" s="384">
        <v>10877.07533</v>
      </c>
      <c r="Y25" s="385">
        <v>1.4964902040892496E-2</v>
      </c>
      <c r="Z25" s="384">
        <v>0</v>
      </c>
      <c r="AA25" s="385">
        <v>0</v>
      </c>
      <c r="AB25" s="384">
        <v>50362.240170000005</v>
      </c>
      <c r="AC25" s="385">
        <v>2.2897354433175542E-2</v>
      </c>
      <c r="AD25" s="384">
        <v>61239.315500000004</v>
      </c>
      <c r="AE25" s="385">
        <v>9.2878982292713443E-3</v>
      </c>
      <c r="AF25" s="384">
        <v>734887.54382000002</v>
      </c>
      <c r="AG25" s="385">
        <v>6.4925612215801058E-3</v>
      </c>
    </row>
    <row r="26" spans="1:33" ht="19.5">
      <c r="A26" s="387" t="s">
        <v>496</v>
      </c>
      <c r="B26" s="384">
        <v>0</v>
      </c>
      <c r="C26" s="385">
        <v>0</v>
      </c>
      <c r="D26" s="384">
        <v>0</v>
      </c>
      <c r="E26" s="385">
        <v>0</v>
      </c>
      <c r="F26" s="384">
        <v>5573.35736</v>
      </c>
      <c r="G26" s="385">
        <v>3.8856357562811944E-2</v>
      </c>
      <c r="H26" s="384">
        <v>0</v>
      </c>
      <c r="I26" s="385">
        <v>0</v>
      </c>
      <c r="J26" s="384">
        <v>5573.35736</v>
      </c>
      <c r="K26" s="385">
        <v>6.4644667590189626E-3</v>
      </c>
      <c r="L26" s="384">
        <v>0</v>
      </c>
      <c r="M26" s="385">
        <v>0</v>
      </c>
      <c r="N26" s="384">
        <v>133194.10826000001</v>
      </c>
      <c r="O26" s="385">
        <v>8.9277691841565098E-3</v>
      </c>
      <c r="P26" s="384">
        <v>281065.92210000003</v>
      </c>
      <c r="Q26" s="385">
        <v>1.5502190208376E-2</v>
      </c>
      <c r="R26" s="384">
        <v>0</v>
      </c>
      <c r="S26" s="385">
        <v>0</v>
      </c>
      <c r="T26" s="384">
        <v>414260.03036000003</v>
      </c>
      <c r="U26" s="385">
        <v>3.9179618545353428E-3</v>
      </c>
      <c r="V26" s="384">
        <v>0</v>
      </c>
      <c r="W26" s="385">
        <v>0</v>
      </c>
      <c r="X26" s="384">
        <v>0</v>
      </c>
      <c r="Y26" s="385">
        <v>0</v>
      </c>
      <c r="Z26" s="384">
        <v>0</v>
      </c>
      <c r="AA26" s="385">
        <v>0</v>
      </c>
      <c r="AB26" s="384">
        <v>0</v>
      </c>
      <c r="AC26" s="385">
        <v>0</v>
      </c>
      <c r="AD26" s="384">
        <v>0</v>
      </c>
      <c r="AE26" s="385">
        <v>0</v>
      </c>
      <c r="AF26" s="384">
        <v>419833.38772000006</v>
      </c>
      <c r="AG26" s="385">
        <v>3.709130731032123E-3</v>
      </c>
    </row>
    <row r="27" spans="1:33" ht="39">
      <c r="A27" s="387" t="s">
        <v>504</v>
      </c>
      <c r="B27" s="384">
        <v>37701.019329999996</v>
      </c>
      <c r="C27" s="385">
        <v>0.10798359514521934</v>
      </c>
      <c r="D27" s="384">
        <v>11064.72042</v>
      </c>
      <c r="E27" s="385">
        <v>8.2861829280094418E-2</v>
      </c>
      <c r="F27" s="384">
        <v>7673.4899000000005</v>
      </c>
      <c r="G27" s="385">
        <v>5.3498070920222858E-2</v>
      </c>
      <c r="H27" s="384">
        <v>30986.228760000002</v>
      </c>
      <c r="I27" s="385">
        <v>0.13127028437786023</v>
      </c>
      <c r="J27" s="384">
        <v>87425.458409999992</v>
      </c>
      <c r="K27" s="385">
        <v>0.10140368422085889</v>
      </c>
      <c r="L27" s="384">
        <v>1927641.97921</v>
      </c>
      <c r="M27" s="385">
        <v>4.7496323406674278E-2</v>
      </c>
      <c r="N27" s="384">
        <v>1062090.0213500001</v>
      </c>
      <c r="O27" s="385">
        <v>7.119004501985364E-2</v>
      </c>
      <c r="P27" s="384">
        <v>349474.53860000003</v>
      </c>
      <c r="Q27" s="385">
        <v>1.9275267274963748E-2</v>
      </c>
      <c r="R27" s="384">
        <v>2820115.1402199999</v>
      </c>
      <c r="S27" s="385">
        <v>8.7857688935960521E-2</v>
      </c>
      <c r="T27" s="384">
        <v>6159321.6793799996</v>
      </c>
      <c r="U27" s="385">
        <v>5.825323618272378E-2</v>
      </c>
      <c r="V27" s="384">
        <v>0</v>
      </c>
      <c r="W27" s="385">
        <v>0</v>
      </c>
      <c r="X27" s="384">
        <v>0</v>
      </c>
      <c r="Y27" s="385">
        <v>0</v>
      </c>
      <c r="Z27" s="384">
        <v>0</v>
      </c>
      <c r="AA27" s="385">
        <v>0</v>
      </c>
      <c r="AB27" s="384">
        <v>27785.730889999999</v>
      </c>
      <c r="AC27" s="385">
        <v>1.2632871894212328E-2</v>
      </c>
      <c r="AD27" s="384">
        <v>27785.730889999999</v>
      </c>
      <c r="AE27" s="385">
        <v>4.2141398646469378E-3</v>
      </c>
      <c r="AF27" s="384">
        <v>6274532.8686800003</v>
      </c>
      <c r="AG27" s="385">
        <v>5.5434044472931869E-2</v>
      </c>
    </row>
    <row r="28" spans="1:33" ht="19.5" customHeight="1">
      <c r="A28" s="388" t="s">
        <v>498</v>
      </c>
      <c r="B28" s="384">
        <v>0</v>
      </c>
      <c r="C28" s="385">
        <v>0</v>
      </c>
      <c r="D28" s="384">
        <v>0</v>
      </c>
      <c r="E28" s="385">
        <v>0</v>
      </c>
      <c r="F28" s="384">
        <v>0</v>
      </c>
      <c r="G28" s="385">
        <v>0</v>
      </c>
      <c r="H28" s="384">
        <v>0</v>
      </c>
      <c r="I28" s="385">
        <v>0</v>
      </c>
      <c r="J28" s="384">
        <v>0</v>
      </c>
      <c r="K28" s="385">
        <v>0</v>
      </c>
      <c r="L28" s="384">
        <v>0</v>
      </c>
      <c r="M28" s="385">
        <v>0</v>
      </c>
      <c r="N28" s="384">
        <v>0</v>
      </c>
      <c r="O28" s="385">
        <v>0</v>
      </c>
      <c r="P28" s="384">
        <v>0</v>
      </c>
      <c r="Q28" s="385">
        <v>0</v>
      </c>
      <c r="R28" s="384">
        <v>0</v>
      </c>
      <c r="S28" s="385">
        <v>0</v>
      </c>
      <c r="T28" s="384">
        <v>0</v>
      </c>
      <c r="U28" s="385">
        <v>0</v>
      </c>
      <c r="V28" s="384">
        <v>0</v>
      </c>
      <c r="W28" s="385">
        <v>0</v>
      </c>
      <c r="X28" s="384">
        <v>0</v>
      </c>
      <c r="Y28" s="385">
        <v>0</v>
      </c>
      <c r="Z28" s="384">
        <v>0</v>
      </c>
      <c r="AA28" s="385">
        <v>0</v>
      </c>
      <c r="AB28" s="384">
        <v>0</v>
      </c>
      <c r="AC28" s="385">
        <v>0</v>
      </c>
      <c r="AD28" s="384">
        <v>0</v>
      </c>
      <c r="AE28" s="385">
        <v>0</v>
      </c>
      <c r="AF28" s="384">
        <v>0</v>
      </c>
      <c r="AG28" s="385">
        <v>0</v>
      </c>
    </row>
    <row r="29" spans="1:33" ht="19.5">
      <c r="A29" s="386" t="s">
        <v>499</v>
      </c>
      <c r="B29" s="384">
        <v>0</v>
      </c>
      <c r="C29" s="385">
        <v>0</v>
      </c>
      <c r="D29" s="384">
        <v>0</v>
      </c>
      <c r="E29" s="385">
        <v>0</v>
      </c>
      <c r="F29" s="384">
        <v>0</v>
      </c>
      <c r="G29" s="385">
        <v>0</v>
      </c>
      <c r="H29" s="384">
        <v>0</v>
      </c>
      <c r="I29" s="385">
        <v>0</v>
      </c>
      <c r="J29" s="384">
        <v>0</v>
      </c>
      <c r="K29" s="385">
        <v>0</v>
      </c>
      <c r="L29" s="384">
        <v>0</v>
      </c>
      <c r="M29" s="385">
        <v>0</v>
      </c>
      <c r="N29" s="384">
        <v>0</v>
      </c>
      <c r="O29" s="385">
        <v>0</v>
      </c>
      <c r="P29" s="384">
        <v>0</v>
      </c>
      <c r="Q29" s="385">
        <v>0</v>
      </c>
      <c r="R29" s="384">
        <v>0</v>
      </c>
      <c r="S29" s="385">
        <v>0</v>
      </c>
      <c r="T29" s="384">
        <v>0</v>
      </c>
      <c r="U29" s="385">
        <v>0</v>
      </c>
      <c r="V29" s="384">
        <v>0</v>
      </c>
      <c r="W29" s="385">
        <v>0</v>
      </c>
      <c r="X29" s="384">
        <v>0</v>
      </c>
      <c r="Y29" s="385">
        <v>0</v>
      </c>
      <c r="Z29" s="384">
        <v>0</v>
      </c>
      <c r="AA29" s="385">
        <v>0</v>
      </c>
      <c r="AB29" s="384">
        <v>0</v>
      </c>
      <c r="AC29" s="385">
        <v>0</v>
      </c>
      <c r="AD29" s="384">
        <v>0</v>
      </c>
      <c r="AE29" s="385">
        <v>0</v>
      </c>
      <c r="AF29" s="384">
        <v>0</v>
      </c>
      <c r="AG29" s="385">
        <v>0</v>
      </c>
    </row>
    <row r="30" spans="1:33" ht="19.5">
      <c r="A30" s="386" t="s">
        <v>505</v>
      </c>
      <c r="B30" s="384">
        <v>0</v>
      </c>
      <c r="C30" s="385">
        <v>0</v>
      </c>
      <c r="D30" s="384">
        <v>0</v>
      </c>
      <c r="E30" s="385">
        <v>0</v>
      </c>
      <c r="F30" s="384">
        <v>0</v>
      </c>
      <c r="G30" s="385">
        <v>0</v>
      </c>
      <c r="H30" s="384">
        <v>0</v>
      </c>
      <c r="I30" s="385">
        <v>0</v>
      </c>
      <c r="J30" s="384">
        <v>0</v>
      </c>
      <c r="K30" s="385">
        <v>0</v>
      </c>
      <c r="L30" s="384">
        <v>0</v>
      </c>
      <c r="M30" s="385">
        <v>0</v>
      </c>
      <c r="N30" s="384">
        <v>0</v>
      </c>
      <c r="O30" s="385">
        <v>0</v>
      </c>
      <c r="P30" s="384">
        <v>0</v>
      </c>
      <c r="Q30" s="385">
        <v>0</v>
      </c>
      <c r="R30" s="384">
        <v>0</v>
      </c>
      <c r="S30" s="385">
        <v>0</v>
      </c>
      <c r="T30" s="384">
        <v>0</v>
      </c>
      <c r="U30" s="385">
        <v>0</v>
      </c>
      <c r="V30" s="384">
        <v>0</v>
      </c>
      <c r="W30" s="385">
        <v>0</v>
      </c>
      <c r="X30" s="384">
        <v>0</v>
      </c>
      <c r="Y30" s="385">
        <v>0</v>
      </c>
      <c r="Z30" s="384">
        <v>0</v>
      </c>
      <c r="AA30" s="385">
        <v>0</v>
      </c>
      <c r="AB30" s="384">
        <v>0</v>
      </c>
      <c r="AC30" s="385">
        <v>0</v>
      </c>
      <c r="AD30" s="384">
        <v>0</v>
      </c>
      <c r="AE30" s="385">
        <v>0</v>
      </c>
      <c r="AF30" s="384">
        <v>0</v>
      </c>
      <c r="AG30" s="385">
        <v>0</v>
      </c>
    </row>
    <row r="31" spans="1:33" ht="18">
      <c r="A31" s="379" t="s">
        <v>506</v>
      </c>
      <c r="B31" s="382">
        <v>349238.11225999997</v>
      </c>
      <c r="C31" s="383">
        <v>1.000290909735583</v>
      </c>
      <c r="D31" s="382">
        <v>134192.50154999999</v>
      </c>
      <c r="E31" s="383">
        <v>1.0049450625074994</v>
      </c>
      <c r="F31" s="382">
        <v>144408.89744999999</v>
      </c>
      <c r="G31" s="383">
        <v>1.0067905917607696</v>
      </c>
      <c r="H31" s="382">
        <v>236156.65662999998</v>
      </c>
      <c r="I31" s="383">
        <v>1.0004557738747164</v>
      </c>
      <c r="J31" s="382">
        <v>863996.16788999992</v>
      </c>
      <c r="K31" s="383">
        <v>1.0021382349049068</v>
      </c>
      <c r="L31" s="382">
        <v>40765448.800120004</v>
      </c>
      <c r="M31" s="383">
        <v>1.0044442696886238</v>
      </c>
      <c r="N31" s="382">
        <v>14925230.101059999</v>
      </c>
      <c r="O31" s="383">
        <v>1.0004121886726509</v>
      </c>
      <c r="P31" s="382">
        <v>18229622.18894</v>
      </c>
      <c r="Q31" s="383">
        <v>1.0054547648050838</v>
      </c>
      <c r="R31" s="382">
        <v>32141368.99007</v>
      </c>
      <c r="S31" s="383">
        <v>1.0013301791944584</v>
      </c>
      <c r="T31" s="382">
        <v>106061670.08019</v>
      </c>
      <c r="U31" s="383">
        <v>1.0031032374554207</v>
      </c>
      <c r="V31" s="382">
        <v>2630848.3635500004</v>
      </c>
      <c r="W31" s="383">
        <v>1.0031822366974736</v>
      </c>
      <c r="X31" s="382">
        <v>729460.04415999993</v>
      </c>
      <c r="Y31" s="383">
        <v>1.0036060036737389</v>
      </c>
      <c r="Z31" s="382">
        <v>1098866.4518499998</v>
      </c>
      <c r="AA31" s="383">
        <v>1.0519173715928185</v>
      </c>
      <c r="AB31" s="382">
        <v>2318565.9609899996</v>
      </c>
      <c r="AC31" s="383">
        <v>1.0541434695176364</v>
      </c>
      <c r="AD31" s="382">
        <v>6777740.8205499994</v>
      </c>
      <c r="AE31" s="383">
        <v>1.0279502057080707</v>
      </c>
      <c r="AF31" s="382">
        <v>113703407.06862999</v>
      </c>
      <c r="AG31" s="383">
        <v>1.0045432633923408</v>
      </c>
    </row>
    <row r="32" spans="1:33" ht="18">
      <c r="A32" s="379" t="s">
        <v>653</v>
      </c>
      <c r="B32" s="382">
        <v>101.56722000000001</v>
      </c>
      <c r="C32" s="383">
        <v>2.9090973558314729E-4</v>
      </c>
      <c r="D32" s="382">
        <v>660.32495999999992</v>
      </c>
      <c r="E32" s="383">
        <v>4.9450625074994141E-3</v>
      </c>
      <c r="F32" s="382">
        <v>974.00778000000003</v>
      </c>
      <c r="G32" s="383">
        <v>6.7905917607696108E-3</v>
      </c>
      <c r="H32" s="382">
        <v>107.58499999999999</v>
      </c>
      <c r="I32" s="383">
        <v>4.5577387471634008E-4</v>
      </c>
      <c r="J32" s="382">
        <v>1843.48496</v>
      </c>
      <c r="K32" s="383">
        <v>2.1382349049068336E-3</v>
      </c>
      <c r="L32" s="382">
        <v>180371.03094</v>
      </c>
      <c r="M32" s="383">
        <v>4.4442696886236449E-3</v>
      </c>
      <c r="N32" s="382">
        <v>6149.4760400000005</v>
      </c>
      <c r="O32" s="383">
        <v>4.1218867265098354E-4</v>
      </c>
      <c r="P32" s="382">
        <v>98898.831659999996</v>
      </c>
      <c r="Q32" s="383">
        <v>5.4547648050837045E-3</v>
      </c>
      <c r="R32" s="382">
        <v>42696.985670000002</v>
      </c>
      <c r="S32" s="383">
        <v>1.3301791944584876E-3</v>
      </c>
      <c r="T32" s="382">
        <v>328116.32431</v>
      </c>
      <c r="U32" s="383">
        <v>3.103237455420843E-3</v>
      </c>
      <c r="V32" s="382">
        <v>8345.4250900000006</v>
      </c>
      <c r="W32" s="383">
        <v>3.1822366974736905E-3</v>
      </c>
      <c r="X32" s="382">
        <v>2620.98432</v>
      </c>
      <c r="Y32" s="383">
        <v>3.6060036737389435E-3</v>
      </c>
      <c r="Z32" s="382">
        <v>54234.542990000002</v>
      </c>
      <c r="AA32" s="383">
        <v>5.1917371592818569E-2</v>
      </c>
      <c r="AB32" s="382">
        <v>119087.40040000001</v>
      </c>
      <c r="AC32" s="383">
        <v>5.4143469517636648E-2</v>
      </c>
      <c r="AD32" s="382">
        <v>184288.35280000002</v>
      </c>
      <c r="AE32" s="383">
        <v>2.7950205708070868E-2</v>
      </c>
      <c r="AF32" s="382">
        <v>514248.16206999996</v>
      </c>
      <c r="AG32" s="383">
        <v>4.5432633923406266E-3</v>
      </c>
    </row>
    <row r="33" spans="1:33" ht="22.5" customHeight="1">
      <c r="A33" s="757" t="s">
        <v>508</v>
      </c>
      <c r="B33" s="758">
        <v>349136.54504</v>
      </c>
      <c r="C33" s="759">
        <v>1</v>
      </c>
      <c r="D33" s="758">
        <v>133532.17659000002</v>
      </c>
      <c r="E33" s="759">
        <v>1</v>
      </c>
      <c r="F33" s="760">
        <v>143434.88966999998</v>
      </c>
      <c r="G33" s="759">
        <v>1</v>
      </c>
      <c r="H33" s="758">
        <v>236049.07162999999</v>
      </c>
      <c r="I33" s="759">
        <v>1</v>
      </c>
      <c r="J33" s="758">
        <v>862152.68293000001</v>
      </c>
      <c r="K33" s="759">
        <v>1</v>
      </c>
      <c r="L33" s="758">
        <v>40585077.76918</v>
      </c>
      <c r="M33" s="759">
        <v>1</v>
      </c>
      <c r="N33" s="758">
        <v>14919080.625020001</v>
      </c>
      <c r="O33" s="759">
        <v>1</v>
      </c>
      <c r="P33" s="760">
        <v>18130723.357279997</v>
      </c>
      <c r="Q33" s="759">
        <v>1</v>
      </c>
      <c r="R33" s="758">
        <v>32098672.0044</v>
      </c>
      <c r="S33" s="759">
        <v>1</v>
      </c>
      <c r="T33" s="758">
        <v>105733553.75588</v>
      </c>
      <c r="U33" s="759">
        <v>1</v>
      </c>
      <c r="V33" s="758">
        <v>2622502.9384599999</v>
      </c>
      <c r="W33" s="759">
        <v>1</v>
      </c>
      <c r="X33" s="758">
        <v>726839.05984</v>
      </c>
      <c r="Y33" s="759">
        <v>1</v>
      </c>
      <c r="Z33" s="760">
        <v>1044631.90886</v>
      </c>
      <c r="AA33" s="759">
        <v>1</v>
      </c>
      <c r="AB33" s="758">
        <v>2199478.5605900004</v>
      </c>
      <c r="AC33" s="759">
        <v>1</v>
      </c>
      <c r="AD33" s="758">
        <v>6593452.4677499998</v>
      </c>
      <c r="AE33" s="759">
        <v>1</v>
      </c>
      <c r="AF33" s="758">
        <v>113189158.90655999</v>
      </c>
      <c r="AG33" s="759">
        <v>1</v>
      </c>
    </row>
    <row r="34" spans="1:33" ht="19.5">
      <c r="A34" s="388" t="s">
        <v>509</v>
      </c>
      <c r="B34" s="384">
        <v>1593.1642300000001</v>
      </c>
      <c r="C34" s="385">
        <v>4.5631551684670356E-3</v>
      </c>
      <c r="D34" s="384">
        <v>233.47076000000001</v>
      </c>
      <c r="E34" s="385">
        <v>1.7484232337263066E-3</v>
      </c>
      <c r="F34" s="384">
        <v>112.548</v>
      </c>
      <c r="G34" s="385">
        <v>7.8466264560135047E-4</v>
      </c>
      <c r="H34" s="384">
        <v>731.61519999999996</v>
      </c>
      <c r="I34" s="385">
        <v>3.099419942421063E-3</v>
      </c>
      <c r="J34" s="384">
        <v>2670.79819</v>
      </c>
      <c r="K34" s="385">
        <v>3.0978250637965572E-3</v>
      </c>
      <c r="L34" s="384">
        <v>210624.27987999999</v>
      </c>
      <c r="M34" s="385">
        <v>5.1896975799303868E-3</v>
      </c>
      <c r="N34" s="384">
        <v>13291.27267</v>
      </c>
      <c r="O34" s="385">
        <v>8.9089086680783198E-4</v>
      </c>
      <c r="P34" s="384">
        <v>1879.1849999999999</v>
      </c>
      <c r="Q34" s="385">
        <v>1.0364644382737515E-4</v>
      </c>
      <c r="R34" s="384">
        <v>20467.491999999998</v>
      </c>
      <c r="S34" s="385">
        <v>6.3764295286715823E-4</v>
      </c>
      <c r="T34" s="384">
        <v>246262.22954999999</v>
      </c>
      <c r="U34" s="381">
        <v>2.3290830658976593E-3</v>
      </c>
      <c r="V34" s="384">
        <v>7689.15362</v>
      </c>
      <c r="W34" s="385">
        <v>2.9319904688134553E-3</v>
      </c>
      <c r="X34" s="384">
        <v>1034.8634300000001</v>
      </c>
      <c r="Y34" s="385">
        <v>1.4237862096016219E-3</v>
      </c>
      <c r="Z34" s="384">
        <v>1155.2693999999999</v>
      </c>
      <c r="AA34" s="385">
        <v>1.1059105032132685E-3</v>
      </c>
      <c r="AB34" s="384">
        <v>9376.2819</v>
      </c>
      <c r="AC34" s="385">
        <v>4.262956715288398E-3</v>
      </c>
      <c r="AD34" s="384">
        <v>19255.568350000001</v>
      </c>
      <c r="AE34" s="385">
        <v>2.9204075473635619E-3</v>
      </c>
      <c r="AF34" s="384">
        <v>268188.59609000001</v>
      </c>
      <c r="AG34" s="385">
        <v>2.3693841237162581E-3</v>
      </c>
    </row>
    <row r="35" spans="1:33" ht="28.5">
      <c r="A35" s="388" t="s">
        <v>510</v>
      </c>
      <c r="B35" s="384">
        <v>0</v>
      </c>
      <c r="C35" s="385">
        <v>0</v>
      </c>
      <c r="D35" s="384">
        <v>0</v>
      </c>
      <c r="E35" s="385">
        <v>0</v>
      </c>
      <c r="F35" s="384">
        <v>0</v>
      </c>
      <c r="G35" s="385">
        <v>0</v>
      </c>
      <c r="H35" s="384">
        <v>0</v>
      </c>
      <c r="I35" s="385">
        <v>0</v>
      </c>
      <c r="J35" s="384">
        <v>0</v>
      </c>
      <c r="K35" s="385">
        <v>0</v>
      </c>
      <c r="L35" s="384">
        <v>0</v>
      </c>
      <c r="M35" s="385">
        <v>0</v>
      </c>
      <c r="N35" s="384">
        <v>0</v>
      </c>
      <c r="O35" s="385">
        <v>0</v>
      </c>
      <c r="P35" s="384">
        <v>0</v>
      </c>
      <c r="Q35" s="385">
        <v>0</v>
      </c>
      <c r="R35" s="384">
        <v>0</v>
      </c>
      <c r="S35" s="385">
        <v>0</v>
      </c>
      <c r="T35" s="384">
        <v>0</v>
      </c>
      <c r="U35" s="381">
        <v>0</v>
      </c>
      <c r="V35" s="384">
        <v>0</v>
      </c>
      <c r="W35" s="385">
        <v>0</v>
      </c>
      <c r="X35" s="384">
        <v>0</v>
      </c>
      <c r="Y35" s="385">
        <v>0</v>
      </c>
      <c r="Z35" s="384">
        <v>49539.747609999999</v>
      </c>
      <c r="AA35" s="385">
        <v>4.7423161392860763E-2</v>
      </c>
      <c r="AB35" s="384">
        <v>0</v>
      </c>
      <c r="AC35" s="385">
        <v>0</v>
      </c>
      <c r="AD35" s="384">
        <v>49539.747609999999</v>
      </c>
      <c r="AE35" s="385">
        <v>7.513476111689529E-3</v>
      </c>
      <c r="AF35" s="384">
        <v>49539.747609999999</v>
      </c>
      <c r="AG35" s="381">
        <v>4.3767219483357138E-4</v>
      </c>
    </row>
    <row r="36" spans="1:33" ht="12.75" customHeight="1">
      <c r="A36" s="23" t="s">
        <v>654</v>
      </c>
    </row>
    <row r="37" spans="1:33" ht="12.75" customHeight="1">
      <c r="A37" s="23"/>
    </row>
    <row r="38" spans="1:33" ht="12.75" customHeight="1">
      <c r="A38" s="659" t="s">
        <v>93</v>
      </c>
      <c r="L38" s="136"/>
    </row>
    <row r="39" spans="1:33" ht="12.75" customHeight="1"/>
    <row r="40" spans="1:33" ht="12.75" customHeight="1"/>
    <row r="41" spans="1:33" ht="12.75" customHeight="1"/>
    <row r="42" spans="1:33" ht="12.75" customHeight="1">
      <c r="F42" s="136"/>
      <c r="P42" s="136"/>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28" t="s">
        <v>909</v>
      </c>
    </row>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K39"/>
  <sheetViews>
    <sheetView showGridLines="0" zoomScaleNormal="100" workbookViewId="0"/>
  </sheetViews>
  <sheetFormatPr defaultRowHeight="15"/>
  <cols>
    <col min="1" max="1" width="22.5703125" customWidth="1"/>
    <col min="2" max="8" width="12.140625" customWidth="1"/>
  </cols>
  <sheetData>
    <row r="1" spans="1:11" ht="12.75" customHeight="1">
      <c r="A1" s="140" t="s">
        <v>748</v>
      </c>
      <c r="J1" s="141" t="str">
        <f>Naslovnica!A20</f>
        <v>Srpanj 2020.</v>
      </c>
    </row>
    <row r="2" spans="1:11" ht="12.75" customHeight="1">
      <c r="A2" s="570" t="s">
        <v>1337</v>
      </c>
      <c r="I2" s="561"/>
      <c r="J2" s="572" t="str">
        <f>Naslovnica!A24</f>
        <v>July 2020</v>
      </c>
    </row>
    <row r="3" spans="1:11" ht="12.75" customHeight="1"/>
    <row r="4" spans="1:11" ht="33.75">
      <c r="A4" s="952" t="s">
        <v>638</v>
      </c>
      <c r="B4" s="953" t="s">
        <v>33</v>
      </c>
      <c r="C4" s="953" t="s">
        <v>34</v>
      </c>
      <c r="D4" s="953" t="s">
        <v>35</v>
      </c>
      <c r="E4" s="953" t="s">
        <v>264</v>
      </c>
      <c r="F4" s="953" t="s">
        <v>265</v>
      </c>
      <c r="G4" s="953" t="s">
        <v>36</v>
      </c>
      <c r="H4" s="953" t="s">
        <v>37</v>
      </c>
      <c r="I4" s="953" t="s">
        <v>38</v>
      </c>
      <c r="J4" s="953" t="s">
        <v>486</v>
      </c>
    </row>
    <row r="5" spans="1:11" ht="21.75">
      <c r="A5" s="761" t="s">
        <v>639</v>
      </c>
      <c r="B5" s="762">
        <v>49182</v>
      </c>
      <c r="C5" s="762">
        <v>100090</v>
      </c>
      <c r="D5" s="762">
        <v>33683</v>
      </c>
      <c r="E5" s="762">
        <v>1985</v>
      </c>
      <c r="F5" s="762">
        <v>1077</v>
      </c>
      <c r="G5" s="762">
        <v>23967</v>
      </c>
      <c r="H5" s="762">
        <v>35228</v>
      </c>
      <c r="I5" s="762">
        <v>88705</v>
      </c>
      <c r="J5" s="762">
        <v>333917</v>
      </c>
      <c r="K5" s="53"/>
    </row>
    <row r="6" spans="1:11" ht="22.5">
      <c r="A6" s="816" t="s">
        <v>640</v>
      </c>
      <c r="B6" s="389">
        <v>0.1472880985394574</v>
      </c>
      <c r="C6" s="389">
        <v>0.29974514624891813</v>
      </c>
      <c r="D6" s="389">
        <v>0.10087237247579488</v>
      </c>
      <c r="E6" s="389">
        <v>5.9445910211220155E-3</v>
      </c>
      <c r="F6" s="389">
        <v>3.225352407933708E-3</v>
      </c>
      <c r="G6" s="389">
        <v>7.177532141220723E-2</v>
      </c>
      <c r="H6" s="389">
        <v>0.1054992707768697</v>
      </c>
      <c r="I6" s="389">
        <v>0.2656498471176969</v>
      </c>
      <c r="J6" s="389">
        <v>1</v>
      </c>
      <c r="K6" s="53"/>
    </row>
    <row r="7" spans="1:11" ht="21.75">
      <c r="A7" s="947" t="s">
        <v>1321</v>
      </c>
      <c r="B7" s="948">
        <v>224</v>
      </c>
      <c r="C7" s="948">
        <v>141</v>
      </c>
      <c r="D7" s="948">
        <v>222</v>
      </c>
      <c r="E7" s="948">
        <v>29</v>
      </c>
      <c r="F7" s="948">
        <v>23</v>
      </c>
      <c r="G7" s="948">
        <v>94</v>
      </c>
      <c r="H7" s="948">
        <v>311</v>
      </c>
      <c r="I7" s="948">
        <v>251</v>
      </c>
      <c r="J7" s="948">
        <v>1295</v>
      </c>
      <c r="K7" s="53"/>
    </row>
    <row r="8" spans="1:11" ht="22.5">
      <c r="A8" s="79" t="s">
        <v>641</v>
      </c>
      <c r="B8" s="225">
        <v>153</v>
      </c>
      <c r="C8" s="225">
        <v>54</v>
      </c>
      <c r="D8" s="225">
        <v>29</v>
      </c>
      <c r="E8" s="225">
        <v>4</v>
      </c>
      <c r="F8" s="225">
        <v>1</v>
      </c>
      <c r="G8" s="225">
        <v>0</v>
      </c>
      <c r="H8" s="225">
        <v>16</v>
      </c>
      <c r="I8" s="225">
        <v>112</v>
      </c>
      <c r="J8" s="225">
        <v>369</v>
      </c>
      <c r="K8" s="53"/>
    </row>
    <row r="9" spans="1:11" ht="22.5">
      <c r="A9" s="816" t="s">
        <v>732</v>
      </c>
      <c r="B9" s="226">
        <v>23</v>
      </c>
      <c r="C9" s="226">
        <v>6</v>
      </c>
      <c r="D9" s="226">
        <v>3</v>
      </c>
      <c r="E9" s="226">
        <v>0</v>
      </c>
      <c r="F9" s="226">
        <v>1</v>
      </c>
      <c r="G9" s="226">
        <v>0</v>
      </c>
      <c r="H9" s="226">
        <v>6</v>
      </c>
      <c r="I9" s="226">
        <v>14</v>
      </c>
      <c r="J9" s="226">
        <v>53</v>
      </c>
    </row>
    <row r="10" spans="1:11" ht="22.5">
      <c r="A10" s="816" t="s">
        <v>911</v>
      </c>
      <c r="B10" s="226">
        <v>16</v>
      </c>
      <c r="C10" s="226">
        <v>94</v>
      </c>
      <c r="D10" s="226">
        <v>3</v>
      </c>
      <c r="E10" s="226">
        <v>0</v>
      </c>
      <c r="F10" s="226">
        <v>2</v>
      </c>
      <c r="G10" s="226">
        <v>30</v>
      </c>
      <c r="H10" s="226">
        <v>75</v>
      </c>
      <c r="I10" s="226">
        <v>1</v>
      </c>
      <c r="J10" s="226">
        <v>221</v>
      </c>
    </row>
    <row r="11" spans="1:11" ht="32.25">
      <c r="A11" s="947" t="s">
        <v>1322</v>
      </c>
      <c r="B11" s="948">
        <v>192</v>
      </c>
      <c r="C11" s="948">
        <v>154</v>
      </c>
      <c r="D11" s="948">
        <v>35</v>
      </c>
      <c r="E11" s="948">
        <v>4</v>
      </c>
      <c r="F11" s="948">
        <v>4</v>
      </c>
      <c r="G11" s="948">
        <v>30</v>
      </c>
      <c r="H11" s="948">
        <v>97</v>
      </c>
      <c r="I11" s="948">
        <v>127</v>
      </c>
      <c r="J11" s="948">
        <v>643</v>
      </c>
    </row>
    <row r="12" spans="1:11" ht="21.75">
      <c r="A12" s="761" t="s">
        <v>642</v>
      </c>
      <c r="B12" s="762">
        <v>49214</v>
      </c>
      <c r="C12" s="762">
        <v>100077</v>
      </c>
      <c r="D12" s="762">
        <v>33870</v>
      </c>
      <c r="E12" s="762">
        <v>2010</v>
      </c>
      <c r="F12" s="762">
        <v>1096</v>
      </c>
      <c r="G12" s="762">
        <v>24031</v>
      </c>
      <c r="H12" s="762">
        <v>35442</v>
      </c>
      <c r="I12" s="762">
        <v>88829</v>
      </c>
      <c r="J12" s="762">
        <v>334569</v>
      </c>
    </row>
    <row r="13" spans="1:11" ht="21.75">
      <c r="A13" s="943" t="s">
        <v>643</v>
      </c>
      <c r="B13" s="944">
        <v>0.14709671248681139</v>
      </c>
      <c r="C13" s="944">
        <v>0.29912215417447524</v>
      </c>
      <c r="D13" s="944">
        <v>0.1012347228822754</v>
      </c>
      <c r="E13" s="945">
        <v>6.0077293473095239E-3</v>
      </c>
      <c r="F13" s="946">
        <v>3.2758564003239989E-3</v>
      </c>
      <c r="G13" s="944">
        <v>7.1826738281191627E-2</v>
      </c>
      <c r="H13" s="944">
        <v>0.10593330523748465</v>
      </c>
      <c r="I13" s="944">
        <v>0.26550278119012821</v>
      </c>
      <c r="J13" s="944">
        <v>1</v>
      </c>
    </row>
    <row r="14" spans="1:11" ht="12.75" customHeight="1">
      <c r="A14" s="22" t="s">
        <v>1353</v>
      </c>
    </row>
    <row r="15" spans="1:11" ht="12.75" customHeight="1">
      <c r="A15" s="29" t="s">
        <v>644</v>
      </c>
    </row>
    <row r="16" spans="1:11" ht="12.75" customHeight="1"/>
    <row r="17" spans="1:10" ht="12.75" customHeight="1"/>
    <row r="18" spans="1:10">
      <c r="A18" s="140" t="s">
        <v>750</v>
      </c>
      <c r="B18" s="273"/>
      <c r="C18" s="273"/>
      <c r="D18" s="273"/>
      <c r="E18" s="273"/>
      <c r="F18" s="273"/>
      <c r="G18" s="828"/>
      <c r="H18" s="828" t="s">
        <v>43</v>
      </c>
      <c r="I18" s="298"/>
      <c r="J18" s="763" t="s">
        <v>1514</v>
      </c>
    </row>
    <row r="19" spans="1:10">
      <c r="A19" s="570" t="s">
        <v>749</v>
      </c>
      <c r="B19" s="273"/>
      <c r="C19" s="273"/>
      <c r="D19" s="273"/>
      <c r="E19" s="273"/>
      <c r="F19" s="273"/>
      <c r="G19" s="584"/>
      <c r="H19" s="584" t="s">
        <v>44</v>
      </c>
      <c r="I19" s="764"/>
      <c r="J19" s="572" t="s">
        <v>1515</v>
      </c>
    </row>
    <row r="20" spans="1:10">
      <c r="A20" s="273"/>
      <c r="B20" s="273"/>
      <c r="C20" s="273"/>
      <c r="D20" s="273"/>
      <c r="E20" s="273"/>
      <c r="F20" s="273"/>
      <c r="G20" s="273"/>
      <c r="H20" s="273"/>
      <c r="I20" s="273"/>
      <c r="J20" s="273"/>
    </row>
    <row r="21" spans="1:10" ht="24" customHeight="1">
      <c r="A21" s="787"/>
      <c r="B21" s="788"/>
      <c r="C21" s="788" t="s">
        <v>1461</v>
      </c>
      <c r="D21" s="788"/>
      <c r="E21" s="1061" t="s">
        <v>716</v>
      </c>
      <c r="F21" s="1065"/>
      <c r="G21" s="1065"/>
      <c r="H21" s="1066"/>
      <c r="I21" s="1067"/>
      <c r="J21" s="1067"/>
    </row>
    <row r="22" spans="1:10" ht="24">
      <c r="A22" s="787"/>
      <c r="B22" s="789"/>
      <c r="C22" s="790" t="s">
        <v>1462</v>
      </c>
      <c r="D22" s="789"/>
      <c r="E22" s="1068" t="s">
        <v>619</v>
      </c>
      <c r="F22" s="1068"/>
      <c r="G22" s="791" t="s">
        <v>620</v>
      </c>
      <c r="H22" s="1069"/>
      <c r="I22" s="1069"/>
      <c r="J22" s="323"/>
    </row>
    <row r="23" spans="1:10" ht="21.75">
      <c r="A23" s="813" t="s">
        <v>621</v>
      </c>
      <c r="B23" s="813" t="s">
        <v>622</v>
      </c>
      <c r="C23" s="813" t="s">
        <v>623</v>
      </c>
      <c r="D23" s="813" t="s">
        <v>624</v>
      </c>
      <c r="E23" s="813" t="s">
        <v>622</v>
      </c>
      <c r="F23" s="813" t="s">
        <v>623</v>
      </c>
      <c r="G23" s="813" t="s">
        <v>624</v>
      </c>
      <c r="H23" s="324"/>
      <c r="I23" s="324"/>
      <c r="J23" s="324"/>
    </row>
    <row r="24" spans="1:10">
      <c r="A24" s="78" t="s">
        <v>6</v>
      </c>
      <c r="B24" s="390">
        <v>891</v>
      </c>
      <c r="C24" s="390">
        <v>829</v>
      </c>
      <c r="D24" s="390">
        <v>1720</v>
      </c>
      <c r="E24" s="390">
        <v>-18</v>
      </c>
      <c r="F24" s="390">
        <v>3</v>
      </c>
      <c r="G24" s="391">
        <v>-8.6455331412104153E-3</v>
      </c>
      <c r="H24" s="325"/>
      <c r="I24" s="325"/>
      <c r="J24" s="326"/>
    </row>
    <row r="25" spans="1:10">
      <c r="A25" s="78" t="s">
        <v>7</v>
      </c>
      <c r="B25" s="390">
        <v>5726</v>
      </c>
      <c r="C25" s="390">
        <v>3229</v>
      </c>
      <c r="D25" s="390">
        <v>8955</v>
      </c>
      <c r="E25" s="390">
        <v>129</v>
      </c>
      <c r="F25" s="390">
        <v>-37</v>
      </c>
      <c r="G25" s="391">
        <v>1.0380232426943525E-2</v>
      </c>
      <c r="H25" s="325"/>
      <c r="I25" s="325"/>
      <c r="J25" s="326"/>
    </row>
    <row r="26" spans="1:10">
      <c r="A26" s="78" t="s">
        <v>8</v>
      </c>
      <c r="B26" s="390">
        <v>10557</v>
      </c>
      <c r="C26" s="390">
        <v>6618</v>
      </c>
      <c r="D26" s="390">
        <v>17175</v>
      </c>
      <c r="E26" s="390">
        <v>377</v>
      </c>
      <c r="F26" s="390">
        <v>-17</v>
      </c>
      <c r="G26" s="391">
        <v>2.140945584299736E-2</v>
      </c>
      <c r="H26" s="325"/>
      <c r="I26" s="325"/>
      <c r="J26" s="326"/>
    </row>
    <row r="27" spans="1:10">
      <c r="A27" s="78" t="s">
        <v>9</v>
      </c>
      <c r="B27" s="390">
        <v>18621</v>
      </c>
      <c r="C27" s="390">
        <v>13119</v>
      </c>
      <c r="D27" s="390">
        <v>31740</v>
      </c>
      <c r="E27" s="390">
        <v>452</v>
      </c>
      <c r="F27" s="390">
        <v>-54</v>
      </c>
      <c r="G27" s="391">
        <v>1.2698615276625524E-2</v>
      </c>
      <c r="H27" s="325"/>
      <c r="I27" s="325"/>
      <c r="J27" s="326"/>
    </row>
    <row r="28" spans="1:10">
      <c r="A28" s="78" t="s">
        <v>10</v>
      </c>
      <c r="B28" s="390">
        <v>24876</v>
      </c>
      <c r="C28" s="390">
        <v>19563</v>
      </c>
      <c r="D28" s="390">
        <v>44439</v>
      </c>
      <c r="E28" s="390">
        <v>670</v>
      </c>
      <c r="F28" s="390">
        <v>36</v>
      </c>
      <c r="G28" s="391">
        <v>1.6143415727253974E-2</v>
      </c>
      <c r="H28" s="325"/>
      <c r="I28" s="325"/>
      <c r="J28" s="326"/>
    </row>
    <row r="29" spans="1:10">
      <c r="A29" s="78" t="s">
        <v>11</v>
      </c>
      <c r="B29" s="390">
        <v>26017</v>
      </c>
      <c r="C29" s="390">
        <v>22810</v>
      </c>
      <c r="D29" s="390">
        <v>48827</v>
      </c>
      <c r="E29" s="390">
        <v>926</v>
      </c>
      <c r="F29" s="390">
        <v>270</v>
      </c>
      <c r="G29" s="391">
        <v>2.5109697465935943E-2</v>
      </c>
      <c r="H29" s="325"/>
      <c r="I29" s="325"/>
      <c r="J29" s="326"/>
    </row>
    <row r="30" spans="1:10">
      <c r="A30" s="78" t="s">
        <v>12</v>
      </c>
      <c r="B30" s="390">
        <v>23865</v>
      </c>
      <c r="C30" s="390">
        <v>23534</v>
      </c>
      <c r="D30" s="390">
        <v>47399</v>
      </c>
      <c r="E30" s="390">
        <v>900</v>
      </c>
      <c r="F30" s="390">
        <v>305</v>
      </c>
      <c r="G30" s="391">
        <v>2.6085638827553437E-2</v>
      </c>
      <c r="H30" s="325"/>
      <c r="I30" s="325"/>
      <c r="J30" s="326"/>
    </row>
    <row r="31" spans="1:10">
      <c r="A31" s="78" t="s">
        <v>39</v>
      </c>
      <c r="B31" s="390">
        <v>38371</v>
      </c>
      <c r="C31" s="390">
        <v>41186</v>
      </c>
      <c r="D31" s="390">
        <v>79557</v>
      </c>
      <c r="E31" s="390">
        <v>2356</v>
      </c>
      <c r="F31" s="390">
        <v>755</v>
      </c>
      <c r="G31" s="391">
        <v>4.0695392826308741E-2</v>
      </c>
      <c r="H31" s="325"/>
      <c r="I31" s="325"/>
      <c r="J31" s="326"/>
    </row>
    <row r="32" spans="1:10">
      <c r="A32" s="78" t="s">
        <v>40</v>
      </c>
      <c r="B32" s="390">
        <v>19261</v>
      </c>
      <c r="C32" s="390">
        <v>20803</v>
      </c>
      <c r="D32" s="390">
        <v>40064</v>
      </c>
      <c r="E32" s="390">
        <v>546</v>
      </c>
      <c r="F32" s="390">
        <v>306</v>
      </c>
      <c r="G32" s="391">
        <v>2.1728042435988915E-2</v>
      </c>
      <c r="H32" s="325"/>
      <c r="I32" s="325"/>
      <c r="J32" s="326"/>
    </row>
    <row r="33" spans="1:10">
      <c r="A33" s="78" t="s">
        <v>41</v>
      </c>
      <c r="B33" s="390">
        <v>5720</v>
      </c>
      <c r="C33" s="390">
        <v>7317</v>
      </c>
      <c r="D33" s="390">
        <v>13037</v>
      </c>
      <c r="E33" s="390">
        <v>104</v>
      </c>
      <c r="F33" s="390">
        <v>68</v>
      </c>
      <c r="G33" s="391">
        <v>1.3369607462106581E-2</v>
      </c>
      <c r="H33" s="325"/>
      <c r="I33" s="325"/>
      <c r="J33" s="326"/>
    </row>
    <row r="34" spans="1:10">
      <c r="A34" s="78" t="s">
        <v>42</v>
      </c>
      <c r="B34" s="390">
        <v>405</v>
      </c>
      <c r="C34" s="390">
        <v>575</v>
      </c>
      <c r="D34" s="390">
        <v>980</v>
      </c>
      <c r="E34" s="390">
        <v>2</v>
      </c>
      <c r="F34" s="390">
        <v>20</v>
      </c>
      <c r="G34" s="391">
        <v>2.2964509394572064E-2</v>
      </c>
      <c r="H34" s="325"/>
      <c r="I34" s="325"/>
      <c r="J34" s="326"/>
    </row>
    <row r="35" spans="1:10" ht="24">
      <c r="A35" s="856" t="s">
        <v>625</v>
      </c>
      <c r="B35" s="793">
        <v>174310</v>
      </c>
      <c r="C35" s="793">
        <v>159583</v>
      </c>
      <c r="D35" s="793">
        <v>333893</v>
      </c>
      <c r="E35" s="793">
        <v>6444</v>
      </c>
      <c r="F35" s="793">
        <v>1655</v>
      </c>
      <c r="G35" s="794">
        <v>2.4859266898715093E-2</v>
      </c>
      <c r="H35" s="327"/>
      <c r="I35" s="327"/>
      <c r="J35" s="328"/>
    </row>
    <row r="36" spans="1:10">
      <c r="A36" s="22" t="s">
        <v>1353</v>
      </c>
      <c r="B36" s="273"/>
      <c r="C36" s="273"/>
      <c r="D36" s="273"/>
      <c r="E36" s="273"/>
      <c r="F36" s="273"/>
      <c r="G36" s="273"/>
      <c r="H36" s="273"/>
      <c r="I36" s="273"/>
      <c r="J36" s="273"/>
    </row>
    <row r="37" spans="1:10">
      <c r="A37" s="273"/>
      <c r="B37" s="273"/>
      <c r="C37" s="273"/>
      <c r="D37" s="273"/>
      <c r="E37" s="273"/>
      <c r="F37" s="273"/>
      <c r="G37" s="273"/>
      <c r="H37" s="273"/>
      <c r="I37" s="273"/>
      <c r="J37" s="273"/>
    </row>
    <row r="38" spans="1:10" ht="12.75" customHeight="1">
      <c r="A38" s="659" t="s">
        <v>93</v>
      </c>
    </row>
    <row r="39" spans="1:10">
      <c r="J39" s="28" t="s">
        <v>910</v>
      </c>
    </row>
  </sheetData>
  <mergeCells count="4">
    <mergeCell ref="E21:G21"/>
    <mergeCell ref="H21:J21"/>
    <mergeCell ref="E22:F22"/>
    <mergeCell ref="H22:I22"/>
  </mergeCells>
  <hyperlinks>
    <hyperlink ref="A38"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55"/>
  <sheetViews>
    <sheetView showGridLines="0" zoomScaleNormal="100" workbookViewId="0"/>
  </sheetViews>
  <sheetFormatPr defaultRowHeight="15"/>
  <cols>
    <col min="1" max="1" width="27.5703125" customWidth="1"/>
    <col min="2" max="2" width="11" bestFit="1" customWidth="1"/>
    <col min="3" max="3" width="12.85546875" customWidth="1"/>
    <col min="4" max="4" width="11.140625" customWidth="1"/>
    <col min="5" max="5" width="12.42578125" customWidth="1"/>
    <col min="6" max="6" width="15.140625" customWidth="1"/>
  </cols>
  <sheetData>
    <row r="1" spans="1:7" ht="12.75" customHeight="1">
      <c r="A1" s="154" t="s">
        <v>751</v>
      </c>
      <c r="F1" s="141" t="str">
        <f>Naslovnica!A20</f>
        <v>Srpanj 2020.</v>
      </c>
    </row>
    <row r="2" spans="1:7" ht="12.75" customHeight="1">
      <c r="A2" s="599" t="s">
        <v>1338</v>
      </c>
      <c r="F2" s="572" t="str">
        <f>Naslovnica!A24</f>
        <v>July 2020</v>
      </c>
    </row>
    <row r="3" spans="1:7" ht="12.75" customHeight="1"/>
    <row r="4" spans="1:7" ht="12.75" customHeight="1">
      <c r="E4" s="14" t="s">
        <v>634</v>
      </c>
      <c r="F4" s="322"/>
    </row>
    <row r="5" spans="1:7" ht="18.75" customHeight="1">
      <c r="A5" s="1056" t="s">
        <v>636</v>
      </c>
      <c r="B5" s="1068" t="s">
        <v>635</v>
      </c>
      <c r="C5" s="1068"/>
      <c r="D5" s="1068"/>
      <c r="E5" s="1068"/>
      <c r="F5" s="273"/>
    </row>
    <row r="6" spans="1:7" ht="33.75" customHeight="1">
      <c r="A6" s="1056"/>
      <c r="B6" s="765" t="str">
        <f>Naslovnica!A20</f>
        <v>Srpanj 2020.</v>
      </c>
      <c r="C6" s="765" t="s">
        <v>17</v>
      </c>
      <c r="D6" s="766" t="s">
        <v>290</v>
      </c>
      <c r="E6" s="766" t="s">
        <v>45</v>
      </c>
    </row>
    <row r="7" spans="1:7" ht="45" customHeight="1">
      <c r="A7" s="1056"/>
      <c r="B7" s="767" t="str">
        <f>Naslovnica!A24</f>
        <v>July 2020</v>
      </c>
      <c r="C7" s="767" t="s">
        <v>291</v>
      </c>
      <c r="D7" s="768" t="s">
        <v>292</v>
      </c>
      <c r="E7" s="768" t="s">
        <v>637</v>
      </c>
    </row>
    <row r="8" spans="1:7">
      <c r="A8" s="392" t="s">
        <v>33</v>
      </c>
      <c r="B8" s="865">
        <v>10233.504560000001</v>
      </c>
      <c r="C8" s="394">
        <v>-6.6251197519264782E-3</v>
      </c>
      <c r="D8" s="395">
        <v>88638.427810000008</v>
      </c>
      <c r="E8" s="395">
        <v>1034452.7494900001</v>
      </c>
      <c r="G8" s="53"/>
    </row>
    <row r="9" spans="1:7">
      <c r="A9" s="392" t="s">
        <v>34</v>
      </c>
      <c r="B9" s="865">
        <v>10982.890220000001</v>
      </c>
      <c r="C9" s="394">
        <v>-1.9285238222077394E-2</v>
      </c>
      <c r="D9" s="395">
        <v>83366.855890000021</v>
      </c>
      <c r="E9" s="395">
        <v>1930986.7359200008</v>
      </c>
      <c r="G9" s="53"/>
    </row>
    <row r="10" spans="1:7">
      <c r="A10" s="392" t="s">
        <v>35</v>
      </c>
      <c r="B10" s="865">
        <v>2743.5466800000004</v>
      </c>
      <c r="C10" s="394">
        <v>2.3910533410393731E-2</v>
      </c>
      <c r="D10" s="395">
        <v>21291.051039999998</v>
      </c>
      <c r="E10" s="395">
        <v>378549.92181000003</v>
      </c>
    </row>
    <row r="11" spans="1:7">
      <c r="A11" s="392" t="s">
        <v>264</v>
      </c>
      <c r="B11" s="865">
        <v>265.31779</v>
      </c>
      <c r="C11" s="394">
        <v>-4.9486205254509197E-2</v>
      </c>
      <c r="D11" s="395">
        <v>2884.4942000000001</v>
      </c>
      <c r="E11" s="395">
        <v>17331.66778</v>
      </c>
    </row>
    <row r="12" spans="1:7">
      <c r="A12" s="392" t="s">
        <v>265</v>
      </c>
      <c r="B12" s="865">
        <v>332.31103000000002</v>
      </c>
      <c r="C12" s="394">
        <v>-0.29380992561300601</v>
      </c>
      <c r="D12" s="395">
        <v>3537.9756100000004</v>
      </c>
      <c r="E12" s="395">
        <v>32110.626870000004</v>
      </c>
    </row>
    <row r="13" spans="1:7">
      <c r="A13" s="392" t="s">
        <v>36</v>
      </c>
      <c r="B13" s="865">
        <v>1854.1948300000001</v>
      </c>
      <c r="C13" s="394">
        <v>-3.6759088942574292E-2</v>
      </c>
      <c r="D13" s="395">
        <v>15790.566490000001</v>
      </c>
      <c r="E13" s="395">
        <v>311623.71885</v>
      </c>
    </row>
    <row r="14" spans="1:7">
      <c r="A14" s="392" t="s">
        <v>37</v>
      </c>
      <c r="B14" s="865">
        <v>3699.8079199999997</v>
      </c>
      <c r="C14" s="394">
        <v>2.9790147666419742E-4</v>
      </c>
      <c r="D14" s="395">
        <v>32388.723689999999</v>
      </c>
      <c r="E14" s="395">
        <v>374092.62594000011</v>
      </c>
    </row>
    <row r="15" spans="1:7">
      <c r="A15" s="396" t="s">
        <v>38</v>
      </c>
      <c r="B15" s="865">
        <v>9709.040939999999</v>
      </c>
      <c r="C15" s="394">
        <v>-3.6315435645472793E-2</v>
      </c>
      <c r="D15" s="395">
        <v>82209.103829999993</v>
      </c>
      <c r="E15" s="395">
        <v>1718312.8745400005</v>
      </c>
    </row>
    <row r="16" spans="1:7" ht="18.75" customHeight="1">
      <c r="A16" s="769" t="s">
        <v>402</v>
      </c>
      <c r="B16" s="902">
        <v>39820.613969999999</v>
      </c>
      <c r="C16" s="771">
        <v>-1.988164606020959E-2</v>
      </c>
      <c r="D16" s="772">
        <v>330107.19855999999</v>
      </c>
      <c r="E16" s="772">
        <v>5796727.1840500031</v>
      </c>
    </row>
    <row r="17" spans="1:7" ht="12.75" customHeight="1">
      <c r="A17" s="22" t="s">
        <v>1353</v>
      </c>
      <c r="B17" s="18"/>
      <c r="C17" s="19"/>
      <c r="D17" s="19"/>
      <c r="E17" s="19"/>
      <c r="F17" s="19"/>
      <c r="G17" s="19"/>
    </row>
    <row r="18" spans="1:7" ht="22.5" customHeight="1">
      <c r="A18" s="1075" t="s">
        <v>48</v>
      </c>
      <c r="B18" s="1075"/>
      <c r="C18" s="1075"/>
      <c r="D18" s="1075"/>
      <c r="E18" s="1075"/>
      <c r="F18" s="852"/>
      <c r="G18" s="30"/>
    </row>
    <row r="19" spans="1:7" ht="12.75" customHeight="1">
      <c r="A19" s="1070" t="s">
        <v>1357</v>
      </c>
      <c r="B19" s="1074"/>
      <c r="C19" s="1074"/>
      <c r="D19" s="1074"/>
      <c r="E19" s="1074"/>
      <c r="F19" s="1074"/>
      <c r="G19" s="31"/>
    </row>
    <row r="20" spans="1:7" ht="12.75" customHeight="1">
      <c r="A20" s="1072" t="s">
        <v>49</v>
      </c>
      <c r="B20" s="1073"/>
      <c r="C20" s="1073"/>
      <c r="D20" s="1073"/>
      <c r="E20" s="1073"/>
      <c r="F20" s="1073"/>
      <c r="G20" s="32"/>
    </row>
    <row r="21" spans="1:7" ht="12.75" customHeight="1">
      <c r="A21" s="1070" t="s">
        <v>50</v>
      </c>
      <c r="B21" s="1071"/>
      <c r="C21" s="1071"/>
      <c r="D21" s="1071"/>
      <c r="E21" s="1071"/>
      <c r="F21" s="1071"/>
      <c r="G21" s="31"/>
    </row>
    <row r="22" spans="1:7" ht="12.75" customHeight="1"/>
    <row r="23" spans="1:7" ht="12.75" customHeight="1">
      <c r="A23" s="156" t="s">
        <v>752</v>
      </c>
      <c r="F23" s="141" t="str">
        <f>Naslovnica!A20</f>
        <v>Srpanj 2020.</v>
      </c>
    </row>
    <row r="24" spans="1:7" ht="12.75" customHeight="1">
      <c r="A24" s="599" t="s">
        <v>1339</v>
      </c>
      <c r="F24" s="572" t="str">
        <f>Naslovnica!A24</f>
        <v>July 2020</v>
      </c>
    </row>
    <row r="25" spans="1:7" ht="12.75" customHeight="1"/>
    <row r="26" spans="1:7" ht="12.75" customHeight="1">
      <c r="E26" s="14" t="s">
        <v>376</v>
      </c>
    </row>
    <row r="27" spans="1:7" ht="18.75" customHeight="1">
      <c r="A27" s="1056" t="s">
        <v>636</v>
      </c>
      <c r="B27" s="1068" t="s">
        <v>1325</v>
      </c>
      <c r="C27" s="1068"/>
      <c r="D27" s="1068"/>
      <c r="E27" s="1068"/>
      <c r="G27" s="53"/>
    </row>
    <row r="28" spans="1:7" ht="33.75">
      <c r="A28" s="1056"/>
      <c r="B28" s="765" t="str">
        <f>$F$1</f>
        <v>Srpanj 2020.</v>
      </c>
      <c r="C28" s="765" t="s">
        <v>17</v>
      </c>
      <c r="D28" s="766" t="s">
        <v>290</v>
      </c>
      <c r="E28" s="766" t="s">
        <v>942</v>
      </c>
      <c r="G28" s="53"/>
    </row>
    <row r="29" spans="1:7" ht="24" customHeight="1">
      <c r="A29" s="1056"/>
      <c r="B29" s="767" t="str">
        <f>$F$2</f>
        <v>July 2020</v>
      </c>
      <c r="C29" s="767" t="s">
        <v>291</v>
      </c>
      <c r="D29" s="768" t="s">
        <v>292</v>
      </c>
      <c r="E29" s="768" t="s">
        <v>943</v>
      </c>
      <c r="G29" s="53"/>
    </row>
    <row r="30" spans="1:7" ht="15" customHeight="1">
      <c r="A30" s="392" t="s">
        <v>33</v>
      </c>
      <c r="B30" s="393">
        <v>6192.7008500000002</v>
      </c>
      <c r="C30" s="872">
        <v>9.8377700775055921E-2</v>
      </c>
      <c r="D30" s="395">
        <v>49152.79408</v>
      </c>
      <c r="E30" s="395">
        <v>380033.04787000001</v>
      </c>
      <c r="G30" s="44"/>
    </row>
    <row r="31" spans="1:7" ht="15" customHeight="1">
      <c r="A31" s="392" t="s">
        <v>34</v>
      </c>
      <c r="B31" s="393">
        <v>5162.1633700000002</v>
      </c>
      <c r="C31" s="872">
        <v>7.3600063843282326E-2</v>
      </c>
      <c r="D31" s="395">
        <v>40795.22294</v>
      </c>
      <c r="E31" s="395">
        <v>472256.74801000004</v>
      </c>
    </row>
    <row r="32" spans="1:7" ht="15" customHeight="1">
      <c r="A32" s="392" t="s">
        <v>35</v>
      </c>
      <c r="B32" s="393">
        <v>1176.9784500000001</v>
      </c>
      <c r="C32" s="872">
        <v>0.28839068136042756</v>
      </c>
      <c r="D32" s="395">
        <v>5897.2230899999995</v>
      </c>
      <c r="E32" s="395">
        <v>105672.10497999995</v>
      </c>
    </row>
    <row r="33" spans="1:8" ht="15" customHeight="1">
      <c r="A33" s="392" t="s">
        <v>264</v>
      </c>
      <c r="B33" s="393">
        <v>241.31781000000001</v>
      </c>
      <c r="C33" s="872">
        <v>9.7423760577988894</v>
      </c>
      <c r="D33" s="395">
        <v>672.46203000000003</v>
      </c>
      <c r="E33" s="395">
        <v>1417.2804799999999</v>
      </c>
    </row>
    <row r="34" spans="1:8" ht="15" customHeight="1">
      <c r="A34" s="392" t="s">
        <v>265</v>
      </c>
      <c r="B34" s="393">
        <v>369.62374999999997</v>
      </c>
      <c r="C34" s="872">
        <v>8.0908828190157429</v>
      </c>
      <c r="D34" s="395">
        <v>824.43481999999995</v>
      </c>
      <c r="E34" s="395">
        <v>20334.681969999998</v>
      </c>
    </row>
    <row r="35" spans="1:8" ht="15" customHeight="1">
      <c r="A35" s="392" t="s">
        <v>36</v>
      </c>
      <c r="B35" s="393">
        <v>691.8976899999999</v>
      </c>
      <c r="C35" s="872">
        <v>0.80419387949368382</v>
      </c>
      <c r="D35" s="395">
        <v>7834.1385500000006</v>
      </c>
      <c r="E35" s="395">
        <v>85309.678260000015</v>
      </c>
    </row>
    <row r="36" spans="1:8" ht="15" customHeight="1">
      <c r="A36" s="392" t="s">
        <v>37</v>
      </c>
      <c r="B36" s="393">
        <v>1264.2854199999999</v>
      </c>
      <c r="C36" s="872">
        <v>2.5067490401364134E-2</v>
      </c>
      <c r="D36" s="395">
        <v>12881.740639999998</v>
      </c>
      <c r="E36" s="395">
        <v>123940.14080000001</v>
      </c>
    </row>
    <row r="37" spans="1:8" ht="15" customHeight="1">
      <c r="A37" s="396" t="s">
        <v>38</v>
      </c>
      <c r="B37" s="393">
        <v>4343.48866</v>
      </c>
      <c r="C37" s="872">
        <v>0.35219873255795298</v>
      </c>
      <c r="D37" s="395">
        <v>36188.92742</v>
      </c>
      <c r="E37" s="395">
        <v>591032.62823999987</v>
      </c>
    </row>
    <row r="38" spans="1:8" ht="18.75" customHeight="1">
      <c r="A38" s="769" t="s">
        <v>402</v>
      </c>
      <c r="B38" s="770">
        <v>19442.456000000002</v>
      </c>
      <c r="C38" s="873">
        <v>0.19631191998449715</v>
      </c>
      <c r="D38" s="772">
        <v>154246.94357</v>
      </c>
      <c r="E38" s="772">
        <v>1779996.31061</v>
      </c>
      <c r="G38" s="863"/>
      <c r="H38" s="863"/>
    </row>
    <row r="39" spans="1:8" s="273" customFormat="1">
      <c r="A39" s="860" t="s">
        <v>1260</v>
      </c>
      <c r="B39" s="861"/>
      <c r="C39" s="394"/>
      <c r="D39" s="395"/>
      <c r="E39" s="395"/>
    </row>
    <row r="40" spans="1:8" s="273" customFormat="1">
      <c r="A40" s="860" t="s">
        <v>1261</v>
      </c>
      <c r="B40" s="864">
        <v>13561.17477</v>
      </c>
      <c r="C40" s="872">
        <v>0.2178399973811882</v>
      </c>
      <c r="D40" s="395">
        <v>104722.44071000001</v>
      </c>
      <c r="E40" s="395">
        <v>1122258.30831</v>
      </c>
      <c r="G40" s="136"/>
      <c r="H40" s="136"/>
    </row>
    <row r="41" spans="1:8" s="273" customFormat="1">
      <c r="A41" s="860" t="s">
        <v>1262</v>
      </c>
      <c r="B41" s="864">
        <v>1367.55465</v>
      </c>
      <c r="C41" s="872">
        <v>0.83465606637822232</v>
      </c>
      <c r="D41" s="395">
        <v>6526.5590799999982</v>
      </c>
      <c r="E41" s="395">
        <v>74140.372139999992</v>
      </c>
      <c r="G41" s="136"/>
      <c r="H41" s="136"/>
    </row>
    <row r="42" spans="1:8" s="273" customFormat="1">
      <c r="A42" s="860" t="s">
        <v>1263</v>
      </c>
      <c r="B42" s="865">
        <v>4513.7265800000005</v>
      </c>
      <c r="C42" s="872">
        <v>3.2614751672644937E-2</v>
      </c>
      <c r="D42" s="395">
        <v>42997.943779999994</v>
      </c>
      <c r="E42" s="395">
        <v>583597.63015999994</v>
      </c>
      <c r="G42" s="136"/>
      <c r="H42" s="136"/>
    </row>
    <row r="43" spans="1:8" ht="12.75" customHeight="1">
      <c r="A43" s="22" t="s">
        <v>1353</v>
      </c>
      <c r="G43" s="136"/>
      <c r="H43" s="136"/>
    </row>
    <row r="44" spans="1:8" ht="12.75" customHeight="1">
      <c r="A44" s="17" t="s">
        <v>1326</v>
      </c>
    </row>
    <row r="45" spans="1:8" ht="12.75" customHeight="1">
      <c r="A45" s="949" t="s">
        <v>1356</v>
      </c>
      <c r="G45" s="77"/>
    </row>
    <row r="46" spans="1:8" ht="12.75" customHeight="1"/>
    <row r="47" spans="1:8" ht="12.75" customHeight="1">
      <c r="A47" s="659" t="s">
        <v>93</v>
      </c>
    </row>
    <row r="48" spans="1:8" ht="12.75" customHeight="1"/>
    <row r="49" spans="1:6" ht="12.75" customHeight="1">
      <c r="A49" s="48"/>
      <c r="F49" s="27" t="s">
        <v>912</v>
      </c>
    </row>
    <row r="50" spans="1:6" ht="12.75" customHeight="1">
      <c r="A50" s="51"/>
    </row>
    <row r="51" spans="1:6" ht="12.75" customHeight="1"/>
    <row r="52" spans="1:6" ht="12.75" customHeight="1"/>
    <row r="53" spans="1:6" ht="12.75" customHeight="1"/>
    <row r="54" spans="1:6" ht="12.75" customHeight="1"/>
    <row r="55" spans="1:6" ht="12.75" customHeight="1"/>
  </sheetData>
  <mergeCells count="8">
    <mergeCell ref="A27:A29"/>
    <mergeCell ref="B27:E27"/>
    <mergeCell ref="A21:F21"/>
    <mergeCell ref="A20:F20"/>
    <mergeCell ref="A5:A7"/>
    <mergeCell ref="A19:F19"/>
    <mergeCell ref="B5:E5"/>
    <mergeCell ref="A18:E18"/>
  </mergeCells>
  <hyperlinks>
    <hyperlink ref="A47" location="'2 Sadržaj'!A1" display="Sadržaj / Contents"/>
  </hyperlinks>
  <pageMargins left="0.7" right="0.7" top="0.75" bottom="0.75" header="0.3" footer="0.3"/>
  <pageSetup paperSize="9" scale="9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ca302e39-a258-4920-a5cd-d26b5a5d4831"/>
  </ds:schemaRefs>
</ds:datastoreItem>
</file>

<file path=customXml/itemProps2.xml><?xml version="1.0" encoding="utf-8"?>
<ds:datastoreItem xmlns:ds="http://schemas.openxmlformats.org/officeDocument/2006/customXml" ds:itemID="{C06EBFFA-1B9A-4439-904D-AE848E1042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35</vt:i4>
      </vt:variant>
    </vt:vector>
  </HeadingPairs>
  <TitlesOfParts>
    <vt:vector size="68"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Tablica 1.21</vt:lpstr>
      <vt:lpstr>14 Tablice 2.1 - 2.4</vt:lpstr>
      <vt:lpstr>15 Tablice 2.5, 2.6</vt:lpstr>
      <vt:lpstr>16 Tablice 2.7 - 2.9</vt:lpstr>
      <vt:lpstr>17 Tablica 3.1</vt:lpstr>
      <vt:lpstr>18 Tablica 3.2</vt:lpstr>
      <vt:lpstr>19 Tablica 4.1</vt:lpstr>
      <vt:lpstr>20 Tablice 4.2 - 4.7</vt:lpstr>
      <vt:lpstr>21 Tablice 5.1 - 5.4</vt:lpstr>
      <vt:lpstr>22 Tablica 6.1</vt:lpstr>
      <vt:lpstr>23 Tablice 6.2, 6.3</vt:lpstr>
      <vt:lpstr>24 Tablice 6.4 - 6.8</vt:lpstr>
      <vt:lpstr>25 Tablice 6.9 - 6.12 </vt:lpstr>
      <vt:lpstr>26 Tablice 7.1, 7.2 </vt:lpstr>
      <vt:lpstr>27 Tablice 7.3, 7.4</vt:lpstr>
      <vt:lpstr>28 Tablica 7.5</vt:lpstr>
      <vt:lpstr>29 Tablica 7.6 </vt:lpstr>
      <vt:lpstr>30 Tablica 7.7</vt:lpstr>
      <vt:lpstr>31 Tablica 7.8</vt:lpstr>
      <vt:lpstr>32 Tablice 8.1 - 8.5</vt:lpstr>
      <vt:lpstr>33 Tablica 8,6</vt:lpstr>
      <vt:lpstr>datum_p</vt:lpstr>
      <vt:lpstr>'5 Tablice 1.5 - 1.7'!datumd</vt:lpstr>
      <vt:lpstr>'5 Tablice 1.5 - 1.7'!datumn</vt:lpstr>
      <vt:lpstr>datumnav</vt:lpstr>
      <vt:lpstr>'10 Tablice 1.15, 1.16'!Print_Area</vt:lpstr>
      <vt:lpstr>'11 Tablica 1.17'!Print_Area</vt:lpstr>
      <vt:lpstr>'12 Tablice 1.18 - 1.20'!Print_Area</vt:lpstr>
      <vt:lpstr>'13 Tablica 1.21'!Print_Area</vt:lpstr>
      <vt:lpstr>'14 Tablice 2.1 - 2.4'!Print_Area</vt:lpstr>
      <vt:lpstr>'15 Tablice 2.5, 2.6'!Print_Area</vt:lpstr>
      <vt:lpstr>'16 Tablice 2.7 - 2.9'!Print_Area</vt:lpstr>
      <vt:lpstr>'17 Tablica 3.1'!Print_Area</vt:lpstr>
      <vt:lpstr>'18 Tablica 3.2'!Print_Area</vt:lpstr>
      <vt:lpstr>'19 Tablica 4.1'!Print_Area</vt:lpstr>
      <vt:lpstr>'2 Sadržaj'!Print_Area</vt:lpstr>
      <vt:lpstr>'20 Tablice 4.2 - 4.7'!Print_Area</vt:lpstr>
      <vt:lpstr>'21 Tablice 5.1 - 5.4'!Print_Area</vt:lpstr>
      <vt:lpstr>'22 Tablica 6.1'!Print_Area</vt:lpstr>
      <vt:lpstr>'23 Tablice 6.2, 6.3'!Print_Area</vt:lpstr>
      <vt:lpstr>'24 Tablice 6.4 - 6.8'!Print_Area</vt:lpstr>
      <vt:lpstr>'25 Tablice 6.9 - 6.12 '!Print_Area</vt:lpstr>
      <vt:lpstr>'26 Tablice 7.1, 7.2 '!Print_Area</vt:lpstr>
      <vt:lpstr>'27 Tablice 7.3, 7.4'!Print_Area</vt:lpstr>
      <vt:lpstr>'28 Tablica 7.5'!Print_Area</vt:lpstr>
      <vt:lpstr>'29 Tablica 7.6 '!Print_Area</vt:lpstr>
      <vt:lpstr>'3 Tablice 1.1, 1.2'!Print_Area</vt:lpstr>
      <vt:lpstr>'30 Tablica 7.7'!Print_Area</vt:lpstr>
      <vt:lpstr>'32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2023-04-12T15:02:24Z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