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a 1.21" sheetId="36" r:id="rId13"/>
    <sheet name="14 Tablice 2.1 - 2.4" sheetId="83" r:id="rId14"/>
    <sheet name="15 Tablice 2.5, 2.6" sheetId="89" r:id="rId15"/>
    <sheet name="16 Tablice 2.7 - 2.9" sheetId="90" r:id="rId16"/>
    <sheet name="17 Tablica 3.1" sheetId="37" r:id="rId17"/>
    <sheet name="18 Tablica 3.2" sheetId="38" r:id="rId18"/>
    <sheet name="19 Tablica 4.1" sheetId="44" r:id="rId19"/>
    <sheet name="20 Tablice 4.2 - 4.7" sheetId="45" r:id="rId20"/>
    <sheet name="21 Tablice 5.1 - 5.4" sheetId="86" r:id="rId21"/>
    <sheet name="22 Tablica 6.1" sheetId="46" r:id="rId22"/>
    <sheet name="23 Tablice 6.2, 6.3" sheetId="67" r:id="rId23"/>
    <sheet name="24 Tablice 6.4 - 6.8" sheetId="65" r:id="rId24"/>
    <sheet name="25 Tablice 6.9 - 6.12 " sheetId="68" r:id="rId25"/>
    <sheet name="26 Tablice 7.1, 7.2 " sheetId="70" r:id="rId26"/>
    <sheet name="27 Tablice 7.3, 7.4" sheetId="71" r:id="rId27"/>
    <sheet name="28 Tablica 7.5" sheetId="76" r:id="rId28"/>
    <sheet name="29 Tablica 7.6 " sheetId="72" r:id="rId29"/>
    <sheet name="30 Tablica 7.7" sheetId="85" r:id="rId30"/>
    <sheet name="31 Tablica 7.8" sheetId="87" r:id="rId31"/>
    <sheet name="32 Tablice 8.1 - 8.5" sheetId="82" r:id="rId32"/>
    <sheet name="33 Tablica 8,6" sheetId="88" r:id="rId33"/>
  </sheets>
  <externalReferences>
    <externalReference r:id="rId34"/>
    <externalReference r:id="rId35"/>
    <externalReference r:id="rId36"/>
    <externalReference r:id="rId37"/>
    <externalReference r:id="rId38"/>
    <externalReference r:id="rId39"/>
    <externalReference r:id="rId40"/>
    <externalReference r:id="rId41"/>
  </externalReferences>
  <definedNames>
    <definedName name="bazaprol">[1]privremeni!$A$4:$I$291</definedName>
    <definedName name="clanstvo">[2]Clanstvo!$A$1:$IV$59</definedName>
    <definedName name="datum">'12 Tablice 1.18 - 1.20'!#REF!</definedName>
    <definedName name="datum_p">'8 Tablice 1.11, 1.12'!$B$4</definedName>
    <definedName name="datumd" localSheetId="4">'5 Tablice 1.5 - 1.7'!$B$2</definedName>
    <definedName name="datumn" localSheetId="4">'5 Tablice 1.5 - 1.7'!$B$35</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'19 Tablica 4.1'!#REF!</definedName>
    <definedName name="naknade">'[3]ulazne naknade - unos podataka'!$A$1:$MK$125</definedName>
    <definedName name="naknade_izl">'[3]izlazne naknade - unos podat'!$A$1:$MS$129</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1.18 - 1.20'!$A$1:$P$49</definedName>
    <definedName name="_xlnm.Print_Area" localSheetId="12">'13 Tablica 1.21'!$A$1:$AQ$63</definedName>
    <definedName name="_xlnm.Print_Area" localSheetId="13">'14 Tablice 2.1 - 2.4'!$A$1:$H$56</definedName>
    <definedName name="_xlnm.Print_Area" localSheetId="14">'15 Tablice 2.5, 2.6'!$A$1:$E$50</definedName>
    <definedName name="_xlnm.Print_Area" localSheetId="15">'16 Tablice 2.7 - 2.9'!$A$1:$E$57</definedName>
    <definedName name="_xlnm.Print_Area" localSheetId="16">'17 Tablica 3.1'!$A$1:$P$48</definedName>
    <definedName name="_xlnm.Print_Area" localSheetId="17">'18 Tablica 3.2'!$A$1:$F$38</definedName>
    <definedName name="_xlnm.Print_Area" localSheetId="18">'19 Tablica 4.1'!$A$1:$G$60</definedName>
    <definedName name="_xlnm.Print_Area" localSheetId="1">'2 Sadržaj'!$A$1:$A$172</definedName>
    <definedName name="_xlnm.Print_Area" localSheetId="19">'20 Tablice 4.2 - 4.7'!$A$1:$K$76</definedName>
    <definedName name="_xlnm.Print_Area" localSheetId="20">'21 Tablice 5.1 - 5.4'!$A$1:$J$76</definedName>
    <definedName name="_xlnm.Print_Area" localSheetId="21">'22 Tablica 6.1'!$A$1:$L$147</definedName>
    <definedName name="_xlnm.Print_Area" localSheetId="22">'23 Tablice 6.2, 6.3'!$A$1:$O$56</definedName>
    <definedName name="_xlnm.Print_Area" localSheetId="23">'24 Tablice 6.4 - 6.8'!$A$1:$G$86</definedName>
    <definedName name="_xlnm.Print_Area" localSheetId="24">'25 Tablice 6.9 - 6.12 '!$A$1:$F$50</definedName>
    <definedName name="_xlnm.Print_Area" localSheetId="25">'26 Tablice 7.1, 7.2 '!$A$1:$I$32</definedName>
    <definedName name="_xlnm.Print_Area" localSheetId="26">'27 Tablice 7.3, 7.4'!$A$1:$D$56</definedName>
    <definedName name="_xlnm.Print_Area" localSheetId="27">'28 Tablica 7.5'!$A$1:$E$61</definedName>
    <definedName name="_xlnm.Print_Area" localSheetId="28">'29 Tablica 7.6 '!$A$1:$I$56</definedName>
    <definedName name="_xlnm.Print_Area" localSheetId="2">'3 Tablice 1.1, 1.2'!$A$1:$S$54</definedName>
    <definedName name="_xlnm.Print_Area" localSheetId="29">'30 Tablica 7.7'!$A$1:$O$46</definedName>
    <definedName name="_xlnm.Print_Area" localSheetId="31">'32 Tablice 8.1 - 8.5'!$A$1:$E$69</definedName>
    <definedName name="_xlnm.Print_Area" localSheetId="3">'4 Tablice 1.3, 1.4'!$A$1:$E$74</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'[5]Unos podataka'!$A$1:$EP$102</definedName>
    <definedName name="Unos_NOVI">[6]Unos_podataka_NOVI!$B$1:$EA$173</definedName>
    <definedName name="ZDMFclanovi">[7]Clanstvo!$1:$1048576</definedName>
    <definedName name="ZDMFisplate">[8]Isplate!$A$1:$IU$382</definedName>
    <definedName name="ZDMFnav">[7]NAV!$1:$1048576</definedName>
    <definedName name="ZDMFuplate">#REF!</definedName>
  </definedNames>
  <calcPr calcId="162913"/>
</workbook>
</file>

<file path=xl/calcChain.xml><?xml version="1.0" encoding="utf-8"?>
<calcChain xmlns="http://schemas.openxmlformats.org/spreadsheetml/2006/main">
  <c r="C14" i="90" l="1"/>
  <c r="B14" i="90"/>
  <c r="H130" i="46" l="1"/>
  <c r="F40" i="65" l="1"/>
  <c r="H16" i="45" l="1"/>
  <c r="B34" i="45"/>
  <c r="B16" i="45"/>
  <c r="S31" i="3" l="1"/>
  <c r="S32" i="3"/>
  <c r="I33" i="8" l="1"/>
  <c r="I32" i="8"/>
  <c r="B27" i="31"/>
  <c r="B26" i="31"/>
  <c r="G23" i="31"/>
  <c r="G22" i="31"/>
  <c r="C36" i="5" l="1"/>
  <c r="B8" i="44" l="1"/>
  <c r="B7" i="44"/>
  <c r="E8" i="44" l="1"/>
  <c r="B31" i="44"/>
  <c r="B19" i="44"/>
  <c r="B49" i="44"/>
  <c r="B35" i="44"/>
  <c r="E7" i="44"/>
  <c r="B48" i="44"/>
  <c r="B34" i="44"/>
  <c r="B30" i="44"/>
  <c r="B18" i="44"/>
  <c r="E49" i="44" l="1"/>
  <c r="E31" i="44"/>
  <c r="E19" i="44"/>
  <c r="E30" i="44"/>
  <c r="E48" i="44"/>
  <c r="E18" i="44"/>
  <c r="E16" i="68"/>
  <c r="F64" i="45" l="1"/>
  <c r="E64" i="45"/>
  <c r="F2" i="68" l="1"/>
  <c r="F1" i="68"/>
  <c r="H42" i="67" l="1"/>
  <c r="H41" i="67"/>
  <c r="F72" i="45" l="1"/>
  <c r="E72" i="45"/>
  <c r="F77" i="65" l="1"/>
  <c r="F17" i="65" l="1"/>
  <c r="E32" i="68" l="1"/>
  <c r="E31" i="68"/>
  <c r="O2" i="67" l="1"/>
  <c r="O1" i="67"/>
  <c r="E2" i="45" l="1"/>
  <c r="K2" i="45" s="1"/>
  <c r="E1" i="45"/>
  <c r="K1" i="45" s="1"/>
  <c r="H7" i="46"/>
  <c r="H6" i="46"/>
  <c r="B56" i="45"/>
  <c r="B39" i="45" l="1"/>
  <c r="AQ2" i="36"/>
  <c r="AQ1" i="36"/>
  <c r="G2" i="34"/>
  <c r="D11" i="34" s="1"/>
  <c r="G1" i="34"/>
  <c r="D10" i="34" s="1"/>
  <c r="S2" i="33"/>
  <c r="S1" i="33"/>
  <c r="G2" i="31"/>
  <c r="G1" i="31"/>
  <c r="B6" i="31"/>
  <c r="B7" i="31"/>
  <c r="B6" i="30"/>
  <c r="B7" i="30"/>
  <c r="F24" i="30"/>
  <c r="F23" i="30"/>
  <c r="F2" i="30"/>
  <c r="B29" i="30" s="1"/>
  <c r="F1" i="30"/>
  <c r="B28" i="30" s="1"/>
  <c r="D6" i="34" l="1"/>
  <c r="K6" i="34" s="1"/>
  <c r="P2" i="34"/>
  <c r="D5" i="34"/>
  <c r="K5" i="34" s="1"/>
  <c r="P1" i="34"/>
  <c r="J2" i="28"/>
  <c r="J1" i="28"/>
  <c r="AG2" i="27"/>
  <c r="AG1" i="27"/>
  <c r="B6" i="8" l="1"/>
  <c r="B5" i="8"/>
  <c r="G2" i="8"/>
  <c r="G1" i="8"/>
  <c r="E30" i="7"/>
  <c r="E29" i="7"/>
  <c r="E2" i="7"/>
  <c r="D59" i="7" s="1"/>
  <c r="E1" i="7"/>
  <c r="D58" i="7" s="1"/>
  <c r="D34" i="5"/>
  <c r="D33" i="5"/>
  <c r="D2" i="5"/>
  <c r="D1" i="5"/>
  <c r="S5" i="3"/>
  <c r="S4" i="3"/>
  <c r="B6" i="5" l="1"/>
  <c r="B37" i="5"/>
  <c r="B5" i="5"/>
  <c r="B36" i="5"/>
</calcChain>
</file>

<file path=xl/sharedStrings.xml><?xml version="1.0" encoding="utf-8"?>
<sst xmlns="http://schemas.openxmlformats.org/spreadsheetml/2006/main" count="3217" uniqueCount="1557">
  <si>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</si>
  <si>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</si>
  <si>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</si>
  <si>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</si>
  <si>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</si>
  <si>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</si>
  <si>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</si>
  <si>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</si>
  <si>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</si>
  <si>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</si>
  <si>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</si>
  <si>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</si>
  <si>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</si>
  <si>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</si>
  <si>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</si>
  <si>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</si>
  <si>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</si>
  <si>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</si>
  <si>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</si>
  <si>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</si>
  <si>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</si>
  <si>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</si>
  <si>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</si>
  <si>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</si>
  <si>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</si>
  <si>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</si>
  <si>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</si>
  <si>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</si>
  <si>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</si>
  <si>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</si>
  <si>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</si>
  <si>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</si>
  <si>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</si>
  <si>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</si>
  <si>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</si>
  <si>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</si>
  <si>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</si>
  <si>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</si>
  <si>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</si>
  <si>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</si>
  <si>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</si>
  <si>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</si>
  <si>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</si>
  <si>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</si>
  <si>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</si>
  <si>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</si>
  <si>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</si>
  <si>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</si>
  <si>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</si>
  <si>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</si>
  <si>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</si>
  <si>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</si>
  <si>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</si>
  <si>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Year-to-date</t>
  </si>
  <si>
    <t>Year-on-year</t>
  </si>
  <si>
    <t>Annualized since start of business</t>
  </si>
  <si>
    <t>AZ benefit 
ODMF</t>
  </si>
  <si>
    <t>AZ profit 
ODMF</t>
  </si>
  <si>
    <t>Croatia osiguranje 
ODMF</t>
  </si>
  <si>
    <t>Erste Plavi 
Expert ODMF</t>
  </si>
  <si>
    <t>Erste Plavi 
Protect ODMF</t>
  </si>
  <si>
    <t>Raiffeisen 
ODMF</t>
  </si>
  <si>
    <t>14.12.2004.</t>
  </si>
  <si>
    <t>30.12.2008.</t>
  </si>
  <si>
    <t>20.12.2006.</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</si>
  <si>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</si>
  <si>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</si>
  <si>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</si>
  <si>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</si>
  <si>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</si>
  <si>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</si>
  <si>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</si>
  <si>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</si>
  <si>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</si>
  <si>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</si>
  <si>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</si>
  <si>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</si>
  <si>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</si>
  <si>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</si>
  <si>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</si>
  <si>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</si>
  <si>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</si>
  <si>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</si>
  <si>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</si>
  <si>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</si>
  <si>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OTP INVEST d.o.o.</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</si>
  <si>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</si>
  <si>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</si>
  <si>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</si>
  <si>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</si>
  <si>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</si>
  <si>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</si>
  <si>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</si>
  <si>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</si>
  <si>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</si>
  <si>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</si>
  <si>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</si>
  <si>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</si>
  <si>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</si>
  <si>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</si>
  <si>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</si>
  <si>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</si>
  <si>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</si>
  <si>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</si>
  <si>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</si>
  <si>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</si>
  <si>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</si>
  <si>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</si>
  <si>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</si>
  <si>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</si>
  <si>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</si>
  <si>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</si>
  <si>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</si>
  <si>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</si>
  <si>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</si>
  <si>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</si>
  <si>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</si>
  <si>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</si>
  <si>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</si>
  <si>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</si>
  <si>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</si>
  <si>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</si>
  <si>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</si>
  <si>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</si>
  <si>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</si>
  <si>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</si>
  <si>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</si>
  <si>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</si>
  <si>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</si>
  <si>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Erste Exclusive</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</si>
  <si>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</si>
  <si>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</si>
  <si>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</si>
  <si>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</si>
  <si>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</si>
  <si>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</si>
  <si>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</si>
  <si>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</si>
  <si>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</si>
  <si>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</si>
  <si>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</si>
  <si>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</si>
  <si>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</si>
  <si>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</si>
  <si>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</si>
  <si>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</si>
  <si>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</si>
  <si>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</si>
  <si>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</si>
  <si>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</si>
  <si>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</si>
  <si>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</si>
  <si>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</si>
  <si>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</si>
  <si>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</si>
  <si>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</si>
  <si>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</si>
  <si>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</si>
  <si>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</si>
  <si>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</si>
  <si>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</si>
  <si>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</si>
  <si>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</si>
  <si>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Raiffeisen d.d.</t>
  </si>
  <si>
    <t>Erste d.o.o.</t>
  </si>
  <si>
    <t>Relativna</t>
  </si>
  <si>
    <t>Relative</t>
  </si>
  <si>
    <t xml:space="preserve">U iznosu </t>
  </si>
  <si>
    <t>ZB Private World</t>
  </si>
  <si>
    <t>SLAVONSKI ZAIF d.d.</t>
  </si>
  <si>
    <t>KAPITALNI FOND  d.d. ZAIF</t>
  </si>
  <si>
    <t>Croatia osiguranje d.o.o.</t>
  </si>
  <si>
    <t>14.3.2005.</t>
  </si>
  <si>
    <t>29.12.2015.</t>
  </si>
  <si>
    <t>2015.</t>
  </si>
  <si>
    <t>HRALTIUAP204</t>
  </si>
  <si>
    <t>HRALTIUAP105</t>
  </si>
  <si>
    <t>HRERSIUELTE8</t>
  </si>
  <si>
    <t>HRERSIUEXCL4</t>
  </si>
  <si>
    <t>HRICAMUCAP15</t>
  </si>
  <si>
    <t>HRNFDAUPRIV3</t>
  </si>
  <si>
    <t>HRLOINUVAL26</t>
  </si>
  <si>
    <t>HRZBINUPREA1</t>
  </si>
  <si>
    <t>HRICAMUOMIF8</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</si>
  <si>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</si>
  <si>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</si>
  <si>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</si>
  <si>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</si>
  <si>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</si>
  <si>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</si>
  <si>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</si>
  <si>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</si>
  <si>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</si>
  <si>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</si>
  <si>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</si>
  <si>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</si>
  <si>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</si>
  <si>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</si>
  <si>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</si>
  <si>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</si>
  <si>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</si>
  <si>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</si>
  <si>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</si>
  <si>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</si>
  <si>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</si>
  <si>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30.12.2016.</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</si>
  <si>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</si>
  <si>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</si>
  <si>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</si>
  <si>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</si>
  <si>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</si>
  <si>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</si>
  <si>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</si>
  <si>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</si>
  <si>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</si>
  <si>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</si>
  <si>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</si>
  <si>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</si>
  <si>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</si>
  <si>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</si>
  <si>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</si>
  <si>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</si>
  <si>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</si>
  <si>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</si>
  <si>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</si>
  <si>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</si>
  <si>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</si>
  <si>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</si>
  <si>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</si>
  <si>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</si>
  <si>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</si>
  <si>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</si>
  <si>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</si>
  <si>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</si>
  <si>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27.7.2017.</t>
  </si>
  <si>
    <t>8.3.2004.</t>
  </si>
  <si>
    <t>9.10.2008.</t>
  </si>
  <si>
    <t>20.9.2005.</t>
  </si>
  <si>
    <t>3.6.2008.</t>
  </si>
  <si>
    <t>9.5.2006.</t>
  </si>
  <si>
    <t>21.2.2005.</t>
  </si>
  <si>
    <t>1.7.2004.</t>
  </si>
  <si>
    <t>ICAM Capital Private 2</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</si>
  <si>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</si>
  <si>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</si>
  <si>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</si>
  <si>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</si>
  <si>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</si>
  <si>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</si>
  <si>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</si>
  <si>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</si>
  <si>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</si>
  <si>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</si>
  <si>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</si>
  <si>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</si>
  <si>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</si>
  <si>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</si>
  <si>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</si>
  <si>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</si>
  <si>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</si>
  <si>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</si>
  <si>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</si>
  <si>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</si>
  <si>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</si>
  <si>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</si>
  <si>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Raiffeisen Leasing d.o.o.</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</si>
  <si>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</si>
  <si>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</si>
  <si>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</si>
  <si>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</si>
  <si>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</si>
  <si>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</si>
  <si>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</si>
  <si>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</si>
  <si>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 xml:space="preserve">Quaestus Private Equity Kapital II </t>
  </si>
  <si>
    <t>SQ CAPITAL d.o.o.</t>
  </si>
  <si>
    <t>POŠTA ZDMF</t>
  </si>
  <si>
    <t>30.8.2018.</t>
  </si>
  <si>
    <t>POLICIJSKI ZDMF</t>
  </si>
  <si>
    <t>5.10.2018.</t>
  </si>
  <si>
    <t>Allianz ZB d.o.o.</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</si>
  <si>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</si>
  <si>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</si>
  <si>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</si>
  <si>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</si>
  <si>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</si>
  <si>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</si>
  <si>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</si>
  <si>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</si>
  <si>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</si>
  <si>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</si>
  <si>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</si>
  <si>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</si>
  <si>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</si>
  <si>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</si>
  <si>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</si>
  <si>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</si>
  <si>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</si>
  <si>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</si>
  <si>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</si>
  <si>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</si>
  <si>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</si>
  <si>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</si>
  <si>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</si>
  <si>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</si>
  <si>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</si>
  <si>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</si>
  <si>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</si>
  <si>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</si>
  <si>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</si>
  <si>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</si>
  <si>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</si>
  <si>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</si>
  <si>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</si>
  <si>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</si>
  <si>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</si>
  <si>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</si>
  <si>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</si>
  <si>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</si>
  <si>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</si>
  <si>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</si>
  <si>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</si>
  <si>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</si>
  <si>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</si>
  <si>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</si>
  <si>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</si>
  <si>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</si>
  <si>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</si>
  <si>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</si>
  <si>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</si>
  <si>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</si>
  <si>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</si>
  <si>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</si>
  <si>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</si>
  <si>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</si>
  <si>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</si>
  <si>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</si>
  <si>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</si>
  <si>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</si>
  <si>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</si>
  <si>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</si>
  <si>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</si>
  <si>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</si>
  <si>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</si>
  <si>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</si>
  <si>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</si>
  <si>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</si>
  <si>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</si>
  <si>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</si>
  <si>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</si>
  <si>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</si>
  <si>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</si>
  <si>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</si>
  <si>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</si>
  <si>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</si>
  <si>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</si>
  <si>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</si>
  <si>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</si>
  <si>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</si>
  <si>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</si>
  <si>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</si>
  <si>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</si>
  <si>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</si>
  <si>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</si>
  <si>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</si>
  <si>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</si>
  <si>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</si>
  <si>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</si>
  <si>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</si>
  <si>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</si>
  <si>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</si>
  <si>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</si>
  <si>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</si>
  <si>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</si>
  <si>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</si>
  <si>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</si>
  <si>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</si>
  <si>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</si>
  <si>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</si>
  <si>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</si>
  <si>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</si>
  <si>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</si>
  <si>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</si>
  <si>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</si>
  <si>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</si>
  <si>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</si>
  <si>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</si>
  <si>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</si>
  <si>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</si>
  <si>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</si>
  <si>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</si>
  <si>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</si>
  <si>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</si>
  <si>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</si>
  <si>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</si>
  <si>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</si>
  <si>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</si>
  <si>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</si>
  <si>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</si>
  <si>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</si>
  <si>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</si>
  <si>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</si>
  <si>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</si>
  <si>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</si>
  <si>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</si>
  <si>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</si>
  <si>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</si>
  <si>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</si>
  <si>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</si>
  <si>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</si>
  <si>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</si>
  <si>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</si>
  <si>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</si>
  <si>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</si>
  <si>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</si>
  <si>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</si>
  <si>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</si>
  <si>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</si>
  <si>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</si>
  <si>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</si>
  <si>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</si>
  <si>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</si>
  <si>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</si>
  <si>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</si>
  <si>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</si>
  <si>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</si>
  <si>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</si>
  <si>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</si>
  <si>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</si>
  <si>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</si>
  <si>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</si>
  <si>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</si>
  <si>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</si>
  <si>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</si>
  <si>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</si>
  <si>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</si>
  <si>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</si>
  <si>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</si>
  <si>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</si>
  <si>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</si>
  <si>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</si>
  <si>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</si>
  <si>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</si>
  <si>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</si>
  <si>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</si>
  <si>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</si>
  <si>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</si>
  <si>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</si>
  <si>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</si>
  <si>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</si>
  <si>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</si>
  <si>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</si>
  <si>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</si>
  <si>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</si>
  <si>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</si>
  <si>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</si>
  <si>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</si>
  <si>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</si>
  <si>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</si>
  <si>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</si>
  <si>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</si>
  <si>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</si>
  <si>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</si>
  <si>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</si>
  <si>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</si>
  <si>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</si>
  <si>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</si>
  <si>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</si>
  <si>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</si>
  <si>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</si>
  <si>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</si>
  <si>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</si>
  <si>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</si>
  <si>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</si>
  <si>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</si>
  <si>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</si>
  <si>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</si>
  <si>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</si>
  <si>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</si>
  <si>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</si>
  <si>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</si>
  <si>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</si>
  <si>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</si>
  <si>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</si>
  <si>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</si>
  <si>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</si>
  <si>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</si>
  <si>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</si>
  <si>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</si>
  <si>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</si>
  <si>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</si>
  <si>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</si>
  <si>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</si>
  <si>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</si>
  <si>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</si>
  <si>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</si>
  <si>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</si>
  <si>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</si>
  <si>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</si>
  <si>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</si>
  <si>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</si>
  <si>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</si>
  <si>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</si>
  <si>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</si>
  <si>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</si>
  <si>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</si>
  <si>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</si>
  <si>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</si>
  <si>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</si>
  <si>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</si>
  <si>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</si>
  <si>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</si>
  <si>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</si>
  <si>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</si>
  <si>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</si>
  <si>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</si>
  <si>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</si>
  <si>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</si>
  <si>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</si>
  <si>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</si>
  <si>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</si>
  <si>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</si>
  <si>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</si>
  <si>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</si>
  <si>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</si>
  <si>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</si>
  <si>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</si>
  <si>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</si>
  <si>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</si>
  <si>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</si>
  <si>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</si>
  <si>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</si>
  <si>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</si>
  <si>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</si>
  <si>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</si>
  <si>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</si>
  <si>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</si>
  <si>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</si>
  <si>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</si>
  <si>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</si>
  <si>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</si>
  <si>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</si>
  <si>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</si>
  <si>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</si>
  <si>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</si>
  <si>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</si>
  <si>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</si>
  <si>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</si>
  <si>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</si>
  <si>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</si>
  <si>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</si>
  <si>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</si>
  <si>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</si>
  <si>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</si>
  <si>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</si>
  <si>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</si>
  <si>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</si>
  <si>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</si>
  <si>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</si>
  <si>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</si>
  <si>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</si>
  <si>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</si>
  <si>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</si>
  <si>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</si>
  <si>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</si>
  <si>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</si>
  <si>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</si>
  <si>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</si>
  <si>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</si>
  <si>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</si>
  <si>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</si>
  <si>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</si>
  <si>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</si>
  <si>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</si>
  <si>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</si>
  <si>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</si>
  <si>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</si>
  <si>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</si>
  <si>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</si>
  <si>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</si>
  <si>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</si>
  <si>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</si>
  <si>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</si>
  <si>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</si>
  <si>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</si>
  <si>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</si>
  <si>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</si>
  <si>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</si>
  <si>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</si>
  <si>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</si>
  <si>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</si>
  <si>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</si>
  <si>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</si>
  <si>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</si>
  <si>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</si>
  <si>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</si>
  <si>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</si>
  <si>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</si>
  <si>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</si>
  <si>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</si>
  <si>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</si>
  <si>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</si>
  <si>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</si>
  <si>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</si>
  <si>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</si>
  <si>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</si>
  <si>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</si>
  <si>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</si>
  <si>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</si>
  <si>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</si>
  <si>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</si>
  <si>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</si>
  <si>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</si>
  <si>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</si>
  <si>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</si>
  <si>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</si>
  <si>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</si>
  <si>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</si>
  <si>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</si>
  <si>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</si>
  <si>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</si>
  <si>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</si>
  <si>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</si>
  <si>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</si>
  <si>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</si>
  <si>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</si>
  <si>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</si>
  <si>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</si>
  <si>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</si>
  <si>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</si>
  <si>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</si>
  <si>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</si>
  <si>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</si>
  <si>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</si>
  <si>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</si>
  <si>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</si>
  <si>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</si>
  <si>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</si>
  <si>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</si>
  <si>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</si>
  <si>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</si>
  <si>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</si>
  <si>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</si>
  <si>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</si>
  <si>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</si>
  <si>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</si>
  <si>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</si>
  <si>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</si>
  <si>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</si>
  <si>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</si>
  <si>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</si>
  <si>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</si>
  <si>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</si>
  <si>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</si>
  <si>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</si>
  <si>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</si>
  <si>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</si>
  <si>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</si>
  <si>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</si>
  <si>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</si>
  <si>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</si>
  <si>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</si>
  <si>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</si>
  <si>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</si>
  <si>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</si>
  <si>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</si>
  <si>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</si>
  <si>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</si>
  <si>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</si>
  <si>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</si>
  <si>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</si>
  <si>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</si>
  <si>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</si>
  <si>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</si>
  <si>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</si>
  <si>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</si>
  <si>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</si>
  <si>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</si>
  <si>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</si>
  <si>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</si>
  <si>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</si>
  <si>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</si>
  <si>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</si>
  <si>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</si>
  <si>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</si>
  <si>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</si>
  <si>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</si>
  <si>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</si>
  <si>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</si>
  <si>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</si>
  <si>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</si>
  <si>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</si>
  <si>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</si>
  <si>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</si>
  <si>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</si>
  <si>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</si>
  <si>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</si>
  <si>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</si>
  <si>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</si>
  <si>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</si>
  <si>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</si>
  <si>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</si>
  <si>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</si>
  <si>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</si>
  <si>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</si>
  <si>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</si>
  <si>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</si>
  <si>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</si>
  <si>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</si>
  <si>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</si>
  <si>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</si>
  <si>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</si>
  <si>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</si>
  <si>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</si>
  <si>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</si>
  <si>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</si>
  <si>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</si>
  <si>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</si>
  <si>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</si>
  <si>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2018 Q 1</t>
  </si>
  <si>
    <t>2018 Q 2</t>
  </si>
  <si>
    <t>2018 Q 3</t>
  </si>
  <si>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</si>
  <si>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</si>
  <si>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</si>
  <si>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</si>
  <si>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</si>
  <si>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</si>
  <si>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</si>
  <si>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</si>
  <si>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</si>
  <si>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29.1.2019.</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</si>
  <si>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</si>
  <si>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</si>
  <si>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</si>
  <si>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</si>
  <si>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</si>
  <si>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</si>
  <si>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</si>
  <si>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t xml:space="preserve">ALD Automotive d.o.o. </t>
  </si>
  <si>
    <t xml:space="preserve">IMPULS-LEASING d.o.o. </t>
  </si>
  <si>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</si>
  <si>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</si>
  <si>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</si>
  <si>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</si>
  <si>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</si>
  <si>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</si>
  <si>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</si>
  <si>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</si>
  <si>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</si>
  <si>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</si>
  <si>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</si>
  <si>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</si>
  <si>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</si>
  <si>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</si>
  <si>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</si>
  <si>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</si>
  <si>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</si>
  <si>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</si>
  <si>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</si>
  <si>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r>
      <t>Tablica 1.18: Podaci o zatvorenim dobrovoljnim mirovinskim fondovima (ZDMF-ovima)</t>
    </r>
    <r>
      <rPr>
        <b/>
        <vertAlign val="superscript"/>
        <sz val="9"/>
        <color theme="1"/>
        <rFont val="Arial"/>
        <family val="2"/>
        <charset val="238"/>
      </rPr>
      <t>1</t>
    </r>
  </si>
  <si>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</si>
  <si>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</si>
  <si>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</si>
  <si>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</si>
  <si>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</si>
  <si>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</si>
  <si>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</si>
  <si>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</si>
  <si>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</si>
  <si>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</si>
  <si>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</si>
  <si>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</si>
  <si>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</si>
  <si>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</si>
  <si>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</si>
  <si>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</si>
  <si>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</si>
  <si>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</si>
  <si>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</si>
  <si>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</si>
  <si>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</si>
  <si>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</si>
  <si>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</si>
  <si>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</si>
  <si>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</si>
  <si>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</si>
  <si>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</si>
  <si>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</si>
  <si>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</si>
  <si>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</si>
  <si>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</si>
  <si>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</si>
  <si>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</si>
  <si>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</si>
  <si>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</si>
  <si>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</si>
  <si>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</si>
  <si>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</si>
  <si>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</si>
  <si>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</si>
  <si>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</si>
  <si>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</si>
  <si>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</si>
  <si>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</si>
  <si>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</si>
  <si>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</si>
  <si>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</si>
  <si>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</si>
  <si>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</si>
  <si>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</si>
  <si>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</si>
  <si>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</si>
  <si>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</si>
  <si>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</si>
  <si>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</si>
  <si>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</si>
  <si>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</si>
  <si>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</si>
  <si>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</si>
  <si>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</si>
  <si>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</si>
  <si>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</si>
  <si>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</si>
  <si>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</si>
  <si>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</si>
  <si>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</si>
  <si>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</si>
  <si>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</si>
  <si>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</si>
  <si>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</si>
  <si>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</si>
  <si>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</si>
  <si>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</si>
  <si>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</si>
  <si>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</si>
  <si>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</si>
  <si>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</si>
  <si>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</si>
  <si>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</si>
  <si>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</si>
  <si>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</si>
  <si>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</si>
  <si>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</si>
  <si>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</si>
  <si>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</si>
  <si>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</si>
  <si>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</si>
  <si>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</si>
  <si>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</si>
  <si>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</si>
  <si>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</si>
  <si>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</si>
  <si>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</si>
  <si>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</si>
  <si>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</si>
  <si>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</si>
  <si>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</si>
  <si>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</si>
  <si>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</si>
  <si>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</si>
  <si>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</si>
  <si>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</si>
  <si>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</si>
  <si>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</si>
  <si>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</si>
  <si>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</si>
  <si>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</si>
  <si>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</si>
  <si>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</si>
  <si>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</si>
  <si>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</si>
  <si>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</si>
  <si>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</si>
  <si>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</si>
  <si>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</si>
  <si>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</si>
  <si>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</si>
  <si>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</si>
  <si>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</si>
  <si>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</si>
  <si>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</si>
  <si>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</si>
  <si>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</si>
  <si>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</si>
  <si>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</si>
  <si>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</si>
  <si>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</si>
  <si>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</si>
  <si>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</si>
  <si>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</si>
  <si>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</si>
  <si>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</si>
  <si>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</si>
  <si>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</si>
  <si>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</si>
  <si>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</si>
  <si>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</si>
  <si>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</si>
  <si>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</si>
  <si>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</si>
  <si>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</si>
  <si>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</si>
  <si>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</si>
  <si>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</si>
  <si>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</si>
  <si>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</si>
  <si>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</si>
  <si>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</si>
  <si>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</si>
  <si>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</si>
  <si>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</si>
  <si>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</si>
  <si>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</si>
  <si>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</si>
  <si>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</si>
  <si>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</si>
  <si>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</si>
  <si>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</si>
  <si>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</si>
  <si>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</si>
  <si>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</si>
  <si>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</si>
  <si>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</si>
  <si>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</si>
  <si>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</si>
  <si>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</si>
  <si>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</si>
  <si>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</si>
  <si>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</si>
  <si>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</si>
  <si>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</si>
  <si>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</si>
  <si>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</si>
  <si>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</si>
  <si>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</si>
  <si>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</si>
  <si>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31.3.2019.</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</si>
  <si>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</si>
  <si>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t>First day in business</t>
  </si>
  <si>
    <t xml:space="preserve">Year-on-year       </t>
  </si>
  <si>
    <t>HMID PLUS</t>
  </si>
  <si>
    <t>HMID d.o.o.</t>
  </si>
  <si>
    <t>ICAM Capital Private 3 **</t>
  </si>
  <si>
    <t>2019 Q 1</t>
  </si>
  <si>
    <t>41881411646</t>
  </si>
  <si>
    <t>HRHMIDUPLUS8</t>
  </si>
  <si>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</si>
  <si>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</si>
  <si>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</si>
  <si>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</si>
  <si>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</si>
  <si>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</si>
  <si>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</si>
  <si>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</si>
  <si>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</si>
  <si>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</si>
  <si>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</si>
  <si>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</si>
  <si>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</si>
  <si>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</si>
  <si>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</si>
  <si>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</si>
  <si>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</si>
  <si>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</si>
  <si>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</si>
  <si>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30.6.2019.</t>
  </si>
  <si>
    <r>
      <t xml:space="preserve">Promet u kunama, tržišna kapitalizacija u miljunima kuna.
</t>
    </r>
    <r>
      <rPr>
        <i/>
        <sz val="8"/>
        <color theme="1" tint="0.249977111117893"/>
        <rFont val="Arial"/>
        <family val="2"/>
        <charset val="238"/>
      </rPr>
      <t>Turnover in HRK, market capitalization in millions of HRK</t>
    </r>
  </si>
  <si>
    <r>
      <t xml:space="preserve"> </t>
    </r>
    <r>
      <rPr>
        <b/>
        <vertAlign val="superscript"/>
        <sz val="8"/>
        <color rgb="FFFF0000"/>
        <rFont val="Arial"/>
        <family val="2"/>
        <charset val="238"/>
      </rPr>
      <t>2</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</si>
  <si>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Prinosi</t>
    </r>
    <r>
      <rPr>
        <vertAlign val="superscript"/>
        <sz val="9"/>
        <rFont val="Arial"/>
        <family val="2"/>
        <charset val="238"/>
      </rPr>
      <t>2</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2</t>
    </r>
  </si>
  <si>
    <t xml:space="preserve">Mercedes-Benz Leasing Hrvatska d.o.o. </t>
  </si>
  <si>
    <t xml:space="preserve">OTP Leasing d.d. </t>
  </si>
  <si>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</si>
  <si>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</si>
  <si>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</si>
  <si>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</si>
  <si>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Allianz Equity</t>
  </si>
  <si>
    <t>HRAZINUAEQU5</t>
  </si>
  <si>
    <t>Allianz Invest d.o.o.</t>
  </si>
  <si>
    <t>D</t>
  </si>
  <si>
    <t>EUR</t>
  </si>
  <si>
    <t xml:space="preserve">Allianz Portfolio </t>
  </si>
  <si>
    <t>HRAZINUALPO5</t>
  </si>
  <si>
    <t>M</t>
  </si>
  <si>
    <t>HRK</t>
  </si>
  <si>
    <t>Allianz Short Term Bond</t>
  </si>
  <si>
    <t>HRAZINUALCA2</t>
  </si>
  <si>
    <t>O</t>
  </si>
  <si>
    <t>HRNFDAUEMBA7</t>
  </si>
  <si>
    <t>HRNFDAUMLCS2</t>
  </si>
  <si>
    <t>N</t>
  </si>
  <si>
    <t>HRNFDAUUSAL9</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</si>
  <si>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</si>
  <si>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</si>
  <si>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</si>
  <si>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</si>
  <si>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</si>
  <si>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</si>
  <si>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</si>
  <si>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</si>
  <si>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</si>
  <si>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</si>
  <si>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</si>
  <si>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I</t>
  </si>
  <si>
    <t>Erste Conservative</t>
  </si>
  <si>
    <t>HRERSIUERMO9</t>
  </si>
  <si>
    <t>Erste E- Conservative</t>
  </si>
  <si>
    <t>HRERSIUCONS9</t>
  </si>
  <si>
    <t>YOU INVEST Active</t>
  </si>
  <si>
    <t>HRERSIUACTV9</t>
  </si>
  <si>
    <t xml:space="preserve">YOU INVEST Balanced </t>
  </si>
  <si>
    <t>HRERSIUBLNC1</t>
  </si>
  <si>
    <t>YOU INVEST Solid</t>
  </si>
  <si>
    <t>07837941770</t>
  </si>
  <si>
    <t>HRERSIUSLID3</t>
  </si>
  <si>
    <t>CAPITAL BREEDER</t>
  </si>
  <si>
    <t>HRFGINUFMEQ0</t>
  </si>
  <si>
    <t xml:space="preserve">USA BLUE CHIP </t>
  </si>
  <si>
    <t>27077366355</t>
  </si>
  <si>
    <t>HRFGINUUBCH5</t>
  </si>
  <si>
    <t>USD</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</si>
  <si>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</si>
  <si>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</si>
  <si>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</si>
  <si>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</si>
  <si>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</si>
  <si>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</si>
  <si>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</si>
  <si>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</si>
  <si>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</si>
  <si>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</si>
  <si>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</si>
  <si>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</si>
  <si>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</si>
  <si>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</si>
  <si>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</si>
  <si>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 xml:space="preserve">ST Balanced </t>
  </si>
  <si>
    <t>HRTTINUBLNC6</t>
  </si>
  <si>
    <t>HPB d.d. (likvidator)</t>
  </si>
  <si>
    <t xml:space="preserve">ST Cash </t>
  </si>
  <si>
    <t xml:space="preserve"> HRTTINUCASH5</t>
  </si>
  <si>
    <t xml:space="preserve">ST Global Equity </t>
  </si>
  <si>
    <t>HRTTINUA0009</t>
  </si>
  <si>
    <t>InterCapital Balanced</t>
  </si>
  <si>
    <t>HRHAAIUHIBA0</t>
  </si>
  <si>
    <t>InterCapital Bond</t>
  </si>
  <si>
    <t>HRICAMUCAON0</t>
  </si>
  <si>
    <t>InterCapital Dollar Bond</t>
  </si>
  <si>
    <t>00300307851</t>
  </si>
  <si>
    <t>HRICAMUUSDB2</t>
  </si>
  <si>
    <t>InterCapital Euro Area Bond</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</si>
  <si>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</si>
  <si>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</si>
  <si>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</si>
  <si>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</si>
  <si>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</si>
  <si>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</si>
  <si>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</si>
  <si>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</si>
  <si>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</si>
  <si>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</si>
  <si>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</si>
  <si>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</si>
  <si>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</si>
  <si>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HREUINUICFE2</t>
  </si>
  <si>
    <t>HRILINUBRIC3</t>
  </si>
  <si>
    <t>HRFOINUENRG8</t>
  </si>
  <si>
    <t>HRILINUEUJI6</t>
  </si>
  <si>
    <t>HRFOINUNOEU6</t>
  </si>
  <si>
    <t>HREUINUICFM5</t>
  </si>
  <si>
    <t>HRFOINUORBF4</t>
  </si>
  <si>
    <t>01914309442</t>
  </si>
  <si>
    <t>HRFOINUVICF6</t>
  </si>
  <si>
    <t xml:space="preserve">OTP ABSOLUTE </t>
  </si>
  <si>
    <t>73113166994</t>
  </si>
  <si>
    <t>HROTPIUABSL5</t>
  </si>
  <si>
    <t>HROTPIUENVC5</t>
  </si>
  <si>
    <t>OTP INDEKSNI</t>
  </si>
  <si>
    <t>HROTPIUINDF7</t>
  </si>
  <si>
    <t xml:space="preserve">OTP MERIDIAN 20 </t>
  </si>
  <si>
    <t>HROTPIUMR207</t>
  </si>
  <si>
    <t>OTP MULTI 2</t>
  </si>
  <si>
    <t>64178949896</t>
  </si>
  <si>
    <t>HROTPIUMLT26</t>
  </si>
  <si>
    <t>OTP MULTI</t>
  </si>
  <si>
    <t>HROTPIUMLTI3</t>
  </si>
  <si>
    <t xml:space="preserve">OTP MULTI USD </t>
  </si>
  <si>
    <t>28456944283</t>
  </si>
  <si>
    <t>HROTPIUMUSD7</t>
  </si>
  <si>
    <t>OTP SHORT-TERM BOND</t>
  </si>
  <si>
    <t>31924937023</t>
  </si>
  <si>
    <t>HROTPIUSHTB3</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</si>
  <si>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</si>
  <si>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</si>
  <si>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</si>
  <si>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</si>
  <si>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</si>
  <si>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</si>
  <si>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</si>
  <si>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</si>
  <si>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</si>
  <si>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</si>
  <si>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</si>
  <si>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</si>
  <si>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</si>
  <si>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</si>
  <si>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</si>
  <si>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</si>
  <si>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</si>
  <si>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</si>
  <si>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</si>
  <si>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</si>
  <si>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</si>
  <si>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</si>
  <si>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</si>
  <si>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</si>
  <si>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</si>
  <si>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10606032717</t>
  </si>
  <si>
    <t>HRPBZIUPMAF4</t>
  </si>
  <si>
    <t>PBZ Short term bond</t>
  </si>
  <si>
    <t>HRPBZIUPSBF9</t>
  </si>
  <si>
    <t>PBZ START fond</t>
  </si>
  <si>
    <t>HRPBZIUNVCF6</t>
  </si>
  <si>
    <t xml:space="preserve">Platinum Blue Chip </t>
  </si>
  <si>
    <t>HRPNINUPBLC2</t>
  </si>
  <si>
    <t>PLATINUM INVEST d.o.o.</t>
  </si>
  <si>
    <t>Platinum Corporate Bond</t>
  </si>
  <si>
    <t>42181086241</t>
  </si>
  <si>
    <t>HRPNINUPCOB6</t>
  </si>
  <si>
    <t>Platinum Global Opportunity</t>
  </si>
  <si>
    <t>HRPNINUPJIE7</t>
  </si>
  <si>
    <t>FWR Multi-Asset Strategy I</t>
  </si>
  <si>
    <t>HRRBAIUMAS16</t>
  </si>
  <si>
    <t>RAIFFEISEN INVEST d.o.o.</t>
  </si>
  <si>
    <t xml:space="preserve">Raiffeisen Classic </t>
  </si>
  <si>
    <t>09165375440</t>
  </si>
  <si>
    <t>HRRBAIURBCL6</t>
  </si>
  <si>
    <t>Raiffeisen Dynamic</t>
  </si>
  <si>
    <t>HRRBAIURBPE3</t>
  </si>
  <si>
    <t>Raiffeisen Eurski Val 2025 Bond</t>
  </si>
  <si>
    <t>HRRBAIUREVB1</t>
  </si>
  <si>
    <t>HRRBAIUREUC1</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</si>
  <si>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</si>
  <si>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</si>
  <si>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</si>
  <si>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</si>
  <si>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</si>
  <si>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</si>
  <si>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</si>
  <si>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</si>
  <si>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</si>
  <si>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</si>
  <si>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</si>
  <si>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</si>
  <si>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</si>
  <si>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</si>
  <si>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 xml:space="preserve">Raiffeisen USD 2021 Bond </t>
  </si>
  <si>
    <t>89428374721</t>
  </si>
  <si>
    <t>HRRBAIU20219</t>
  </si>
  <si>
    <t>07545658431</t>
  </si>
  <si>
    <t>HRZDINUCASH6</t>
  </si>
  <si>
    <t xml:space="preserve">ZB aktiv UCITS fond </t>
  </si>
  <si>
    <t>HRZBINUAKTV2</t>
  </si>
  <si>
    <t xml:space="preserve"> ZB bond 2024 USD </t>
  </si>
  <si>
    <t>43616644525</t>
  </si>
  <si>
    <t>HRZBINU24US9</t>
  </si>
  <si>
    <t xml:space="preserve">ZB bond UCITS fond </t>
  </si>
  <si>
    <t>HRZBINUBOND3</t>
  </si>
  <si>
    <t>ZB BRIC+ UCITS fond</t>
  </si>
  <si>
    <t>HRZBINUBRIC8</t>
  </si>
  <si>
    <t>04869107820</t>
  </si>
  <si>
    <t>HRZBINUZBBR4</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</si>
  <si>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</si>
  <si>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</si>
  <si>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</si>
  <si>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</si>
  <si>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</si>
  <si>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</si>
  <si>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</si>
  <si>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</si>
  <si>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</si>
  <si>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</si>
  <si>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</si>
  <si>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</si>
  <si>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</si>
  <si>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</si>
  <si>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</si>
  <si>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</si>
  <si>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</si>
  <si>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</si>
  <si>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</si>
  <si>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</si>
  <si>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</si>
  <si>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</si>
  <si>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</si>
  <si>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</si>
  <si>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</si>
  <si>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</si>
  <si>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 xml:space="preserve">ZB plus UCITS fond </t>
  </si>
  <si>
    <t>HRZBINUPLUS2</t>
  </si>
  <si>
    <t>ZB Protect 2022 UCITS fond</t>
  </si>
  <si>
    <t>HRZBINU20223</t>
  </si>
  <si>
    <t xml:space="preserve">ZB trend UCITS fond </t>
  </si>
  <si>
    <t>HRZBINUTRND8</t>
  </si>
  <si>
    <t>02920672950</t>
  </si>
  <si>
    <t>Inspirio FGS</t>
  </si>
  <si>
    <t>Prosperus FGS II</t>
  </si>
  <si>
    <t>AZ A1 ZDMF</t>
  </si>
  <si>
    <t>30.9.2019.</t>
  </si>
  <si>
    <t>Generali Investments d.o.o.</t>
  </si>
  <si>
    <t xml:space="preserve">BKS - leasing Croatia d.o.o. </t>
  </si>
  <si>
    <t>Erste &amp; Steiermärkische S-Leasing d.o.o.</t>
  </si>
  <si>
    <t>PBZ-LEASING d.o.o.</t>
  </si>
  <si>
    <t xml:space="preserve">PORSCHE LEASING d.o.o. </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</si>
  <si>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</si>
  <si>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</si>
  <si>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</si>
  <si>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</si>
  <si>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</si>
  <si>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</si>
  <si>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</si>
  <si>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</si>
  <si>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</si>
  <si>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</si>
  <si>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</si>
  <si>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</si>
  <si>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</si>
  <si>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</si>
  <si>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</si>
  <si>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HRERSIUMASS6</t>
  </si>
  <si>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</si>
  <si>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</si>
  <si>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</si>
  <si>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</si>
  <si>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</si>
  <si>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</si>
  <si>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</si>
  <si>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</si>
  <si>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</si>
  <si>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</si>
  <si>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1.21: Struktura ulaganja ZDMF-ova </t>
  </si>
  <si>
    <t>Generali Balanced</t>
  </si>
  <si>
    <t>Generali BRIC</t>
  </si>
  <si>
    <t>Generali Energija</t>
  </si>
  <si>
    <t>Generali Europa</t>
  </si>
  <si>
    <t>Generali Nova Europa</t>
  </si>
  <si>
    <t>Generali Plus</t>
  </si>
  <si>
    <t>Generali Prvi izbor</t>
  </si>
  <si>
    <t>Generali Victoria</t>
  </si>
  <si>
    <t xml:space="preserve">Tablica 1.19: Cijene udjela i prinosi zatvorenih dobrovoljnih mirovinskih fondova (ZDMF) </t>
  </si>
  <si>
    <t xml:space="preserve">Tablica 1.20: Struktura članova ZDMF- ova prema dobi i spolu </t>
  </si>
  <si>
    <t xml:space="preserve">Table 1.20: Closed voluntary pension funds members age and gender structure </t>
  </si>
  <si>
    <t>2019.</t>
  </si>
  <si>
    <t>31.12.2019.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</si>
  <si>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</si>
  <si>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</si>
  <si>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</si>
  <si>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t>Year
on year</t>
  </si>
  <si>
    <t>Zadnjih
12 mjeseci</t>
  </si>
  <si>
    <t>Prosinac 2019.</t>
  </si>
  <si>
    <t>December 2019</t>
  </si>
  <si>
    <t>Od početka rada</t>
  </si>
  <si>
    <r>
      <t xml:space="preserve">Ukupne uplate i isplate / </t>
    </r>
    <r>
      <rPr>
        <b/>
        <i/>
        <sz val="11"/>
        <color theme="1" tint="0.34998626667073579"/>
        <rFont val="Calibri"/>
        <family val="2"/>
        <charset val="238"/>
        <scheme val="minor"/>
      </rPr>
      <t>Total payments and payouts</t>
    </r>
  </si>
  <si>
    <t>Since the start of activity</t>
  </si>
  <si>
    <r>
      <t>Od toga /</t>
    </r>
    <r>
      <rPr>
        <i/>
        <sz val="9"/>
        <color theme="1" tint="0.34998626667073579"/>
        <rFont val="Arial"/>
        <family val="2"/>
        <charset val="238"/>
      </rPr>
      <t xml:space="preserve"> Thereof</t>
    </r>
    <r>
      <rPr>
        <sz val="9"/>
        <rFont val="Arial"/>
        <family val="2"/>
        <charset val="238"/>
      </rPr>
      <t>:</t>
    </r>
  </si>
  <si>
    <t>In current year</t>
  </si>
  <si>
    <r>
      <t>Umirovljenje /</t>
    </r>
    <r>
      <rPr>
        <sz val="9"/>
        <color theme="1" tint="0.34998626667073579"/>
        <rFont val="Arial"/>
        <family val="2"/>
        <charset val="238"/>
      </rPr>
      <t xml:space="preserve"> </t>
    </r>
    <r>
      <rPr>
        <i/>
        <sz val="9"/>
        <color theme="1" tint="0.34998626667073579"/>
        <rFont val="Arial"/>
        <family val="2"/>
        <charset val="238"/>
      </rPr>
      <t>Retirement</t>
    </r>
  </si>
  <si>
    <r>
      <t xml:space="preserve">Smrt / </t>
    </r>
    <r>
      <rPr>
        <i/>
        <sz val="9"/>
        <color theme="1" tint="0.34998626667073579"/>
        <rFont val="Arial"/>
        <family val="2"/>
        <charset val="238"/>
      </rPr>
      <t>Death</t>
    </r>
  </si>
  <si>
    <r>
      <t xml:space="preserve">Ostali razlozi / </t>
    </r>
    <r>
      <rPr>
        <i/>
        <sz val="9"/>
        <color theme="1" tint="0.34998626667073579"/>
        <rFont val="Arial"/>
        <family val="2"/>
        <charset val="238"/>
      </rPr>
      <t>Other reasons</t>
    </r>
  </si>
  <si>
    <r>
      <t xml:space="preserve">Podaci o ZDMF-ovima
</t>
    </r>
    <r>
      <rPr>
        <b/>
        <i/>
        <sz val="9"/>
        <color theme="1" tint="0.34998626667073579"/>
        <rFont val="Arial"/>
        <family val="2"/>
        <charset val="238"/>
      </rPr>
      <t>ZDMFs data</t>
    </r>
  </si>
  <si>
    <r>
      <t>Od toga /</t>
    </r>
    <r>
      <rPr>
        <i/>
        <sz val="9"/>
        <color theme="0" tint="-0.499984740745262"/>
        <rFont val="Arial"/>
        <family val="2"/>
        <charset val="238"/>
      </rPr>
      <t xml:space="preserve"> T</t>
    </r>
    <r>
      <rPr>
        <i/>
        <sz val="9"/>
        <color theme="1" tint="0.34998626667073579"/>
        <rFont val="Arial"/>
        <family val="2"/>
        <charset val="238"/>
      </rPr>
      <t>hereof</t>
    </r>
    <r>
      <rPr>
        <sz val="9"/>
        <rFont val="Arial"/>
        <family val="2"/>
        <charset val="238"/>
      </rPr>
      <t>:</t>
    </r>
  </si>
  <si>
    <r>
      <t xml:space="preserve">Umirovljenje / </t>
    </r>
    <r>
      <rPr>
        <i/>
        <sz val="9"/>
        <color theme="1" tint="0.499984740745262"/>
        <rFont val="Arial"/>
        <family val="2"/>
        <charset val="238"/>
      </rPr>
      <t>Retirement</t>
    </r>
  </si>
  <si>
    <r>
      <t xml:space="preserve">Smrt / </t>
    </r>
    <r>
      <rPr>
        <i/>
        <sz val="9"/>
        <color theme="1" tint="0.499984740745262"/>
        <rFont val="Arial"/>
        <family val="2"/>
        <charset val="238"/>
      </rPr>
      <t>Death</t>
    </r>
  </si>
  <si>
    <r>
      <t xml:space="preserve">Ostali razlozi / </t>
    </r>
    <r>
      <rPr>
        <i/>
        <sz val="9"/>
        <color theme="1" tint="0.499984740745262"/>
        <rFont val="Arial"/>
        <family val="2"/>
        <charset val="238"/>
      </rPr>
      <t>Other reasons</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</si>
  <si>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</si>
  <si>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</si>
  <si>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</si>
  <si>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</si>
  <si>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</si>
  <si>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</si>
  <si>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</si>
  <si>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</si>
  <si>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</si>
  <si>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</si>
  <si>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</si>
  <si>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</si>
  <si>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Fondovi brisani iz evidencije / </t>
    </r>
    <r>
      <rPr>
        <i/>
        <sz val="8"/>
        <color theme="1" tint="0.34998626667073579"/>
        <rFont val="Arial"/>
        <family val="2"/>
        <charset val="238"/>
      </rPr>
      <t>Funds removed from registry</t>
    </r>
    <r>
      <rPr>
        <sz val="8"/>
        <color theme="1"/>
        <rFont val="Arial"/>
        <family val="2"/>
        <charset val="238"/>
      </rPr>
      <t>: Locusta Value I i / and Locusta Value IV (13. 8. 2019.)</t>
    </r>
  </si>
  <si>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</si>
  <si>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</si>
  <si>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</si>
  <si>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</si>
  <si>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</si>
  <si>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</si>
  <si>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</si>
  <si>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</si>
  <si>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</si>
  <si>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</si>
  <si>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Triglav Emerging Bond</t>
  </si>
  <si>
    <t>Triglav Multicash</t>
  </si>
  <si>
    <t>Triglav Special Opportunity</t>
  </si>
  <si>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</si>
  <si>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6.11.2015.</t>
  </si>
  <si>
    <t>HPB Bond Plus</t>
  </si>
  <si>
    <t>OTP e-start</t>
  </si>
  <si>
    <t>OTP start</t>
  </si>
  <si>
    <t>PBZ D-START</t>
  </si>
  <si>
    <t>PBZ International Multi Asset</t>
  </si>
  <si>
    <t>Raiffeisen Flexi Euro</t>
  </si>
  <si>
    <t>Raiffeisen Flexi Kuna</t>
  </si>
  <si>
    <t>Triglav Skladi d.o.o.</t>
  </si>
  <si>
    <t>ZB Invest Funds – ZB Bridge</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</si>
  <si>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</si>
  <si>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</si>
  <si>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</si>
  <si>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</si>
  <si>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</si>
  <si>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</si>
  <si>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</si>
  <si>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</si>
  <si>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</si>
  <si>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</si>
  <si>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</si>
  <si>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</si>
  <si>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</si>
  <si>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</si>
  <si>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</si>
  <si>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</si>
  <si>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</si>
  <si>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</si>
  <si>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</si>
  <si>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t>31.3.2020.</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</si>
  <si>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</si>
  <si>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</si>
  <si>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xml:space="preserve">Tablica 8.4: Skraćeni prikaz Izvještaja o strukturi portfelja - volumenu turansakcija </t>
  </si>
  <si>
    <t>OŽUJAK 2020.</t>
  </si>
  <si>
    <t>Ožujak 2020.</t>
  </si>
  <si>
    <t>MARCH 2020</t>
  </si>
  <si>
    <t>March 2020</t>
  </si>
  <si>
    <t>FOND ZA STABILNOST</t>
  </si>
  <si>
    <r>
      <t xml:space="preserve">I s p l a t e  / </t>
    </r>
    <r>
      <rPr>
        <b/>
        <sz val="9"/>
        <color theme="1" tint="0.34998626667073579"/>
        <rFont val="Arial"/>
        <family val="2"/>
        <charset val="238"/>
      </rPr>
      <t xml:space="preserve"> </t>
    </r>
    <r>
      <rPr>
        <b/>
        <i/>
        <sz val="9"/>
        <color theme="1" tint="0.34998626667073579"/>
        <rFont val="Arial"/>
        <family val="2"/>
        <charset val="238"/>
      </rPr>
      <t>P a y o u t s *</t>
    </r>
  </si>
  <si>
    <t>* Napomena: Isplate ODMF-ova ažurirane su za sve mjesece od početka godine.</t>
  </si>
  <si>
    <t>* Napomena: Isplate ZDMF-ova ažurirane su za sve mjesece od početka godine.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</si>
  <si>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</si>
  <si>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</si>
  <si>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</si>
  <si>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</si>
  <si>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</si>
  <si>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</si>
  <si>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</si>
  <si>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</si>
  <si>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</si>
  <si>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</si>
  <si>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</si>
  <si>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</si>
  <si>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</si>
  <si>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</si>
  <si>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r>
      <t>Table 1.18: Closed voluntary pension funds' (CVPFs')</t>
    </r>
    <r>
      <rPr>
        <b/>
        <i/>
        <vertAlign val="superscript"/>
        <sz val="9"/>
        <color theme="1" tint="0.34998626667073579"/>
        <rFont val="Arial"/>
        <family val="2"/>
        <charset val="238"/>
      </rPr>
      <t>1</t>
    </r>
    <r>
      <rPr>
        <b/>
        <i/>
        <sz val="9"/>
        <color theme="1" tint="0.34998626667073579"/>
        <rFont val="Arial"/>
        <family val="2"/>
        <charset val="238"/>
      </rPr>
      <t xml:space="preserve">data </t>
    </r>
  </si>
  <si>
    <t xml:space="preserve">Table 1.19: Unit prices and rates of return of closed voluntary pension funds (CVPFs)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</si>
  <si>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</si>
  <si>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</si>
  <si>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Ukupno članova ZDMF-ova 
</t>
    </r>
    <r>
      <rPr>
        <i/>
        <sz val="9"/>
        <color theme="1" tint="0.34998626667073579"/>
        <rFont val="Arial"/>
        <family val="2"/>
        <charset val="238"/>
      </rPr>
      <t>Total membership CVPFs</t>
    </r>
  </si>
  <si>
    <r>
      <t xml:space="preserve">Ukupna neto imovina ZDMF-ova (u tis. kn)
</t>
    </r>
    <r>
      <rPr>
        <i/>
        <sz val="9"/>
        <color theme="1" tint="0.34998626667073579"/>
        <rFont val="Arial"/>
        <family val="2"/>
        <charset val="238"/>
      </rPr>
      <t>Total net assets CVPFs (in thousand HRK)</t>
    </r>
  </si>
  <si>
    <r>
      <t>Bruto doprinosi u ZDMF-ove (u tis. kuna)
CVP</t>
    </r>
    <r>
      <rPr>
        <i/>
        <sz val="9"/>
        <color theme="1" tint="0.34998626667073579"/>
        <rFont val="Arial"/>
        <family val="2"/>
        <charset val="238"/>
      </rPr>
      <t>Fs' gross contributions (in thousand HRK)</t>
    </r>
  </si>
  <si>
    <r>
      <t>Isplate ZDMF-ova (u tis. kn)*
CVP</t>
    </r>
    <r>
      <rPr>
        <i/>
        <sz val="9"/>
        <color theme="1" tint="0.34998626667073579"/>
        <rFont val="Arial"/>
        <family val="2"/>
        <charset val="238"/>
      </rPr>
      <t>F˝s payouts (in thousand HRK)*</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</si>
  <si>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</si>
  <si>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</si>
  <si>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</si>
  <si>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</si>
  <si>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</si>
  <si>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CVPF payouts have been updated for all months since the beginning of the year.</t>
  </si>
  <si>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</si>
  <si>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</si>
  <si>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</si>
  <si>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</si>
  <si>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</si>
  <si>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</si>
  <si>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</si>
  <si>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</si>
  <si>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</si>
  <si>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</si>
  <si>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</si>
  <si>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t>Table 1.18: Closed voluntary pension funds' (CVPFs' data)</t>
  </si>
  <si>
    <t>Tablica 1.18: Podaci o zatvorenim dobrovoljnim mirovinskim fondovima (ZDMF-ovima)</t>
  </si>
  <si>
    <t>Svibanj 2020.</t>
  </si>
  <si>
    <t>May 2020</t>
  </si>
  <si>
    <t>Generali Flow</t>
  </si>
  <si>
    <t>HRRIVPRA0000</t>
  </si>
  <si>
    <t>HRHT00RA0005</t>
  </si>
  <si>
    <t>HRADRSPA0009</t>
  </si>
  <si>
    <t>HRARNTRA0004</t>
  </si>
  <si>
    <t>HRPODRRA0004</t>
  </si>
  <si>
    <t>HRZABARA0009</t>
  </si>
  <si>
    <t>HRDLKVRA0006</t>
  </si>
  <si>
    <t>HRRHMFO23BA4</t>
  </si>
  <si>
    <t>HRRHMFO24BA2</t>
  </si>
  <si>
    <t>HRRHMFO257A4</t>
  </si>
  <si>
    <t>HRRHMFO217A8</t>
  </si>
  <si>
    <t>HROPTEO142A5</t>
  </si>
  <si>
    <t>HRLNGUO31AE3</t>
  </si>
  <si>
    <t>HRRHMFO253A3</t>
  </si>
  <si>
    <t>HRRHMFO297A0</t>
  </si>
  <si>
    <t>HRRHMFO247E7</t>
  </si>
  <si>
    <t>HRBCINRA0003</t>
  </si>
  <si>
    <t>HRKOTRPA0003</t>
  </si>
  <si>
    <t>HRLULGRA0003</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</si>
  <si>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</si>
  <si>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</si>
  <si>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</si>
  <si>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</si>
  <si>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</si>
  <si>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</si>
  <si>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</si>
  <si>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</si>
  <si>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</si>
  <si>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</si>
  <si>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</si>
  <si>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</si>
  <si>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</si>
  <si>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</si>
  <si>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</si>
  <si>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</si>
  <si>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</si>
  <si>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</si>
  <si>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</si>
  <si>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Ukupna imovina  / </t>
    </r>
    <r>
      <rPr>
        <b/>
        <i/>
        <sz val="8"/>
        <color theme="1" tint="0.34998626667073579"/>
        <rFont val="Arial"/>
        <family val="2"/>
        <charset val="238"/>
      </rPr>
      <t>Total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</si>
  <si>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</si>
  <si>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</si>
  <si>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</si>
  <si>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</si>
  <si>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</si>
  <si>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</si>
  <si>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</si>
  <si>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</si>
  <si>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</si>
  <si>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</si>
  <si>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</si>
  <si>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</si>
  <si>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</si>
  <si>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</si>
  <si>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</si>
  <si>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</si>
  <si>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</si>
  <si>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</si>
  <si>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</si>
  <si>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t>1.1. - 31.3.2020</t>
  </si>
  <si>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</si>
  <si>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</si>
  <si>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</si>
  <si>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</si>
  <si>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</si>
  <si>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</si>
  <si>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</si>
  <si>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</si>
  <si>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</si>
  <si>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</si>
  <si>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</si>
  <si>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</si>
  <si>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</si>
  <si>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</si>
  <si>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</si>
  <si>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</si>
  <si>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</si>
  <si>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</si>
  <si>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</si>
  <si>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</si>
  <si>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</si>
  <si>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</si>
  <si>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</si>
  <si>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</si>
  <si>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</si>
  <si>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</si>
  <si>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</si>
  <si>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</si>
  <si>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</si>
  <si>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charset val="238"/>
      </rPr>
      <t xml:space="preserve"> 18</t>
    </r>
  </si>
  <si>
    <r>
      <t>stranica /</t>
    </r>
    <r>
      <rPr>
        <i/>
        <sz val="8"/>
        <color theme="1" tint="0.34998626667073579"/>
        <rFont val="Arial"/>
        <family val="2"/>
        <charset val="238"/>
      </rPr>
      <t xml:space="preserve"> 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</si>
  <si>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20</t>
    </r>
  </si>
  <si>
    <r>
      <t xml:space="preserve">stranica / </t>
    </r>
    <r>
      <rPr>
        <i/>
        <sz val="8"/>
        <color theme="1" tint="0.34998626667073579"/>
        <rFont val="Arial"/>
        <family val="2"/>
        <charset val="238"/>
      </rPr>
      <t>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</si>
  <si>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22</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</si>
  <si>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23</t>
    </r>
  </si>
  <si>
    <r>
      <t xml:space="preserve">stranica / </t>
    </r>
    <r>
      <rPr>
        <i/>
        <sz val="8"/>
        <color theme="1" tint="0.34998626667073579"/>
        <rFont val="Arial"/>
        <family val="2"/>
        <charset val="238"/>
      </rPr>
      <t>page</t>
    </r>
    <r>
      <rPr>
        <sz val="8"/>
        <color theme="1" tint="0.34998626667073579"/>
        <rFont val="Arial"/>
        <family val="2"/>
        <charset val="238"/>
      </rPr>
      <t xml:space="preserve"> 25</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</si>
  <si>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</si>
  <si>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</si>
  <si>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</si>
  <si>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</si>
  <si>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</si>
  <si>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</si>
  <si>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</si>
  <si>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</si>
  <si>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</si>
  <si>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</si>
  <si>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</si>
  <si>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</si>
  <si>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r>
      <t xml:space="preserve">Višak/manjak kapitala prema članku 80. ZMOD-a *
</t>
    </r>
    <r>
      <rPr>
        <b/>
        <i/>
        <sz val="8"/>
        <color theme="1" tint="0.34998626667073579"/>
        <rFont val="Arial"/>
        <family val="2"/>
        <charset val="238"/>
      </rPr>
      <t>Surplus / deficit of capital according to Article 80 of the ZMOD *</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</si>
  <si>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</si>
  <si>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</si>
  <si>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</si>
  <si>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 ZMOD - Zakon o mirovinskim osiguravajućim društvima (NN 115/2018)  /</t>
    </r>
    <r>
      <rPr>
        <i/>
        <sz val="8"/>
        <color theme="1" tint="0.34998626667073579"/>
        <rFont val="Arial"/>
        <family val="2"/>
        <charset val="238"/>
      </rPr>
      <t xml:space="preserve"> ZMOD - Act on Pension Insurance Companies (Official Gazette 115/18)</t>
    </r>
  </si>
  <si>
    <t>Lipanj 2020.</t>
  </si>
  <si>
    <t>June 2020</t>
  </si>
  <si>
    <t>HRATPLRA0008</t>
  </si>
  <si>
    <t>HRATGRRA0003</t>
  </si>
  <si>
    <t>HRIGH0RA0006</t>
  </si>
  <si>
    <t>HRRHMFO222A8</t>
  </si>
  <si>
    <t>Tablica 3.1: Zaračunata bruto premija osiguranja za period od 1. siječnja do 30. lipnja 2020.</t>
  </si>
  <si>
    <t>Table 3.1: Written premium for the period 1 January - 30 June 2020</t>
  </si>
  <si>
    <t>I-VI/2019</t>
  </si>
  <si>
    <t>I-VI/2020</t>
  </si>
  <si>
    <t>Tablica 3.2: Podaci o osiguranju za period od 1. siječnja do 30. lipnja 2020.</t>
  </si>
  <si>
    <t>Table 3.2: Insurance data for the period 1  January - 30 June 2020</t>
  </si>
  <si>
    <t>55559349061</t>
  </si>
  <si>
    <t>HROTPIUSTBL5</t>
  </si>
  <si>
    <t>Erste PB1</t>
  </si>
  <si>
    <t>Generali Absolute</t>
  </si>
  <si>
    <t>Generali Value</t>
  </si>
  <si>
    <t xml:space="preserve">Generali Investments d.o.o. </t>
  </si>
  <si>
    <t xml:space="preserve">AGRAM LEASING d.o.o. </t>
  </si>
  <si>
    <t xml:space="preserve">HETA Asset Resolution Hrvatska d.o.o. </t>
  </si>
  <si>
    <t>i4next leasing Croatia d.o.o.</t>
  </si>
  <si>
    <t>SCANIA CREDIT HRVATSKA d.o.o.</t>
  </si>
  <si>
    <t>UniCredit Leasing Croatia d.o.o.</t>
  </si>
  <si>
    <t>Volvo Financial Services leasing d.o.o.</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</si>
  <si>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31.3.2020</t>
    </r>
  </si>
  <si>
    <t>ADRIATIC OSIGURANJE d.d.</t>
  </si>
  <si>
    <t>AGRAM LIFE osiguranje d.d.</t>
  </si>
  <si>
    <t>ALLIANZ Hrvatska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</si>
  <si>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</si>
  <si>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</si>
  <si>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</si>
  <si>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</si>
  <si>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</si>
  <si>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</si>
  <si>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</si>
  <si>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</si>
  <si>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</si>
  <si>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</si>
  <si>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</si>
  <si>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</si>
  <si>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</si>
  <si>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</si>
  <si>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</si>
  <si>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 Društvo za osiguranje ERGO osiguranje d.d. i ERGO životno osiguranje d.d. od 30. studenog 2019. prekogrančno su prenijela portfelj na društvo Zavarovalnica Sava d.d.</t>
  </si>
  <si>
    <t>- Društvo Allianz Zagreb d.d. je 16.12.2019 promijenilo naziv tvrtke u Allianz Hrvatska d.d.</t>
  </si>
  <si>
    <t>- Društvo Izvor osiguranje d.d. je prenijelo portfelj na društvo Generali osiguranje d.d. 30. travnja 2020. godine (podaci u tablici se odnose na razdoblje od 1.1.-30.4.2020.)</t>
  </si>
  <si>
    <t>- As of 30 November 2019 ERGO osiguranje d.d. and ERGO životno osiguranje d.d. have transfered portfolio to an accepting undertaking Zavarovalnica Sava d.d.</t>
  </si>
  <si>
    <t>-On 16 December Allianz Zagreb d.d. changed the company name into Allianz Hrvatska d.d.</t>
  </si>
  <si>
    <t xml:space="preserve">- As of 30 April 2020 Izvor osiguranje d.d. has transfered portfolio to an accepting undertaking Generali osiguranje d.d. (data in the table refers for period 1.1.-30.4.2020.) </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</si>
  <si>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</si>
  <si>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</si>
  <si>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</si>
  <si>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</si>
  <si>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</si>
  <si>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</si>
  <si>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</si>
  <si>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r>
      <t xml:space="preserve">Broj / </t>
    </r>
    <r>
      <rPr>
        <i/>
        <sz val="10"/>
        <color theme="1" tint="0.34998626667073579"/>
        <rFont val="Arial"/>
        <family val="2"/>
        <charset val="238"/>
      </rPr>
      <t>Number</t>
    </r>
    <r>
      <rPr>
        <sz val="10"/>
        <color theme="1"/>
        <rFont val="Arial"/>
        <family val="2"/>
      </rPr>
      <t xml:space="preserve"> 7</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XVIII   Zagreb, 16.7.2020.</t>
    </r>
  </si>
  <si>
    <r>
      <t xml:space="preserve">Uplata više naplaćenog iznosa naknade za upravljanje
</t>
    </r>
    <r>
      <rPr>
        <i/>
        <sz val="9"/>
        <color theme="1" tint="0.499984740745262"/>
        <rFont val="Arial"/>
        <family val="2"/>
      </rPr>
      <t>Payment of the overpaid amount of the management fee</t>
    </r>
  </si>
  <si>
    <r>
      <t xml:space="preserve">Isplata u korist OMF-ova radi isplate naknade za upravljanje
</t>
    </r>
    <r>
      <rPr>
        <i/>
        <sz val="9"/>
        <color theme="1" tint="0.499984740745262"/>
        <rFont val="Arial"/>
        <family val="2"/>
      </rPr>
      <t xml:space="preserve">Payment in favor of OMF (overpaid amount of the management fee)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</si>
</sst>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mmmm\ yyyy/"/>
    <numFmt numFmtId="181" formatCode="dd/mm/yy/;@"/>
    <numFmt numFmtId="182" formatCode="[$-41A]mmm\-yy;@"/>
  </numFmts>
  <fonts count="233">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b/>
      <sz val="11"/>
      <color theme="1" tint="0.499984740745262"/>
      <name val="Calibri"/>
      <family val="2"/>
      <charset val="238"/>
      <scheme val="minor"/>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i/>
      <sz val="9"/>
      <color theme="1" tint="0.499984740745262"/>
      <name val="Arial"/>
      <family val="2"/>
    </font>
  </fonts>
  <fills count="4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60" fillId="0" borderId="0" applyFont="0" applyFill="0" applyBorder="0" applyAlignment="0" applyProtection="0"/>
    <xf numFmtId="0" fontId="60"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60" fillId="0" borderId="0"/>
    <xf numFmtId="0" fontId="12" fillId="0" borderId="0"/>
    <xf numFmtId="0" fontId="11" fillId="0" borderId="0"/>
    <xf numFmtId="0" fontId="60" fillId="0" borderId="0"/>
    <xf numFmtId="0" fontId="60" fillId="0" borderId="0"/>
    <xf numFmtId="0" fontId="4" fillId="0" borderId="0"/>
    <xf numFmtId="0" fontId="101"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24" fillId="0" borderId="0"/>
  </cellStyleXfs>
  <cellXfs count="1158">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7" fillId="0" borderId="0" xfId="0" applyFont="1"/>
    <xf numFmtId="166" fontId="0" fillId="0" borderId="0" xfId="0" applyNumberFormat="1"/>
    <xf numFmtId="0" fontId="91" fillId="0" borderId="0" xfId="0" applyFont="1" applyFill="1" applyBorder="1" applyAlignment="1">
      <alignment horizontal="left" vertical="center"/>
    </xf>
    <xf numFmtId="0" fontId="57" fillId="0" borderId="0" xfId="3" applyFont="1" applyAlignment="1">
      <alignment horizontal="left" vertical="center"/>
    </xf>
    <xf numFmtId="0" fontId="90" fillId="0" borderId="0" xfId="0" applyFont="1"/>
    <xf numFmtId="0" fontId="90"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7"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9" fillId="0" borderId="0" xfId="0" applyFont="1" applyAlignment="1">
      <alignment vertical="center"/>
    </xf>
    <xf numFmtId="0" fontId="90" fillId="0" borderId="0" xfId="0" applyFont="1" applyAlignment="1">
      <alignment vertical="center"/>
    </xf>
    <xf numFmtId="0" fontId="89" fillId="0" borderId="0" xfId="24" applyFont="1" applyAlignment="1">
      <alignment vertical="center"/>
    </xf>
    <xf numFmtId="0" fontId="71"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6"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6"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9" fillId="3" borderId="0" xfId="24" applyFont="1" applyFill="1" applyAlignment="1">
      <alignment horizontal="center" vertical="center"/>
    </xf>
    <xf numFmtId="3" fontId="89" fillId="3" borderId="0" xfId="24" applyNumberFormat="1" applyFont="1" applyFill="1" applyAlignment="1">
      <alignment vertical="center"/>
    </xf>
    <xf numFmtId="176" fontId="89"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166" fontId="49" fillId="5" borderId="0" xfId="16" applyNumberFormat="1" applyFont="1" applyFill="1" applyBorder="1" applyAlignment="1">
      <alignment horizontal="center" vertical="center"/>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1"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6" fillId="3" borderId="0" xfId="3" applyFont="1" applyFill="1" applyAlignment="1">
      <alignment horizontal="left" vertical="center"/>
    </xf>
    <xf numFmtId="0" fontId="73" fillId="4" borderId="0" xfId="3" applyFont="1" applyFill="1" applyBorder="1" applyAlignment="1">
      <alignment horizontal="left" vertical="center"/>
    </xf>
    <xf numFmtId="0" fontId="81" fillId="3" borderId="0" xfId="3" applyFont="1" applyFill="1" applyAlignment="1">
      <alignment horizontal="left" vertical="center" wrapText="1"/>
    </xf>
    <xf numFmtId="0" fontId="61"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5" fillId="3" borderId="0" xfId="3" applyNumberFormat="1" applyFont="1" applyFill="1" applyAlignment="1">
      <alignment horizontal="center" vertical="center"/>
    </xf>
    <xf numFmtId="3" fontId="75"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4"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170" fontId="92" fillId="4" borderId="0" xfId="0" applyNumberFormat="1" applyFont="1" applyFill="1" applyBorder="1" applyAlignment="1" applyProtection="1">
      <alignment horizontal="right" vertical="center"/>
    </xf>
    <xf numFmtId="170" fontId="94"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6"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4" fillId="4" borderId="0" xfId="23" quotePrefix="1" applyNumberFormat="1" applyFont="1" applyFill="1" applyBorder="1" applyAlignment="1" applyProtection="1">
      <alignment vertical="center"/>
      <protection hidden="1"/>
    </xf>
    <xf numFmtId="3" fontId="74" fillId="4" borderId="0" xfId="23" quotePrefix="1" applyNumberFormat="1" applyFont="1" applyFill="1" applyBorder="1" applyAlignment="1" applyProtection="1">
      <alignment vertical="center"/>
      <protection hidden="1"/>
    </xf>
    <xf numFmtId="3" fontId="0" fillId="0" borderId="0" xfId="0" applyNumberFormat="1"/>
    <xf numFmtId="0" fontId="94"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7" fillId="0" borderId="0" xfId="0" applyFont="1" applyAlignment="1">
      <alignment horizontal="left" vertical="center"/>
    </xf>
    <xf numFmtId="0" fontId="117" fillId="0" borderId="0" xfId="0" applyFont="1" applyAlignment="1">
      <alignment horizontal="right" vertical="center"/>
    </xf>
    <xf numFmtId="0" fontId="89" fillId="7" borderId="0" xfId="24" applyFont="1" applyFill="1" applyAlignment="1">
      <alignment horizontal="center" vertical="center" wrapText="1"/>
    </xf>
    <xf numFmtId="0" fontId="117" fillId="0" borderId="0" xfId="3" applyFont="1" applyAlignment="1">
      <alignment horizontal="left" vertical="center"/>
    </xf>
    <xf numFmtId="0" fontId="119" fillId="0" borderId="0" xfId="3" applyFont="1" applyAlignment="1">
      <alignment horizontal="left" vertical="center"/>
    </xf>
    <xf numFmtId="0" fontId="71" fillId="0" borderId="0" xfId="0" applyFont="1" applyFill="1" applyAlignment="1">
      <alignment horizontal="left" vertical="center"/>
    </xf>
    <xf numFmtId="0" fontId="120" fillId="0" borderId="0" xfId="3" applyFont="1" applyFill="1" applyAlignment="1">
      <alignment horizontal="left" vertical="center"/>
    </xf>
    <xf numFmtId="14" fontId="117" fillId="0" borderId="0" xfId="0" applyNumberFormat="1" applyFont="1" applyAlignment="1">
      <alignment horizontal="right" vertical="center"/>
    </xf>
    <xf numFmtId="0" fontId="117" fillId="0" borderId="0" xfId="3" applyFont="1" applyFill="1" applyAlignment="1">
      <alignment horizontal="left" vertical="center"/>
    </xf>
    <xf numFmtId="0" fontId="71" fillId="0" borderId="0" xfId="3" applyFont="1" applyFill="1" applyAlignment="1">
      <alignment horizontal="left" vertical="center"/>
    </xf>
    <xf numFmtId="0" fontId="121" fillId="0" borderId="0" xfId="0" applyFont="1" applyAlignment="1">
      <alignment horizontal="right" vertical="center"/>
    </xf>
    <xf numFmtId="0" fontId="71" fillId="0" borderId="0" xfId="3" applyFont="1" applyFill="1" applyBorder="1" applyAlignment="1">
      <alignment horizontal="left" vertical="center"/>
    </xf>
    <xf numFmtId="0" fontId="117" fillId="0" borderId="0" xfId="3" applyFont="1" applyFill="1" applyBorder="1" applyAlignment="1">
      <alignment horizontal="left" vertical="center"/>
    </xf>
    <xf numFmtId="0" fontId="117" fillId="0" borderId="0" xfId="0" applyFont="1" applyFill="1" applyBorder="1" applyAlignment="1">
      <alignment horizontal="left" vertical="center"/>
    </xf>
    <xf numFmtId="0" fontId="117" fillId="0" borderId="0" xfId="0" applyFont="1" applyFill="1" applyAlignment="1">
      <alignment horizontal="left" vertical="center"/>
    </xf>
    <xf numFmtId="0" fontId="71" fillId="0" borderId="0" xfId="0" applyFont="1" applyAlignment="1">
      <alignment horizontal="left" vertical="center"/>
    </xf>
    <xf numFmtId="0" fontId="120"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5" fillId="0" borderId="0" xfId="3" applyFont="1" applyAlignment="1">
      <alignment horizontal="left" vertical="center"/>
    </xf>
    <xf numFmtId="0" fontId="51" fillId="0" borderId="0" xfId="0" applyFont="1" applyAlignment="1">
      <alignment horizontal="right"/>
    </xf>
    <xf numFmtId="14" fontId="71" fillId="0" borderId="0" xfId="0" applyNumberFormat="1" applyFont="1" applyAlignment="1">
      <alignment horizontal="right" vertical="center"/>
    </xf>
    <xf numFmtId="0" fontId="96" fillId="0" borderId="0" xfId="0" applyFont="1" applyAlignment="1">
      <alignment horizontal="left" indent="6"/>
    </xf>
    <xf numFmtId="0" fontId="79" fillId="0" borderId="0" xfId="0" applyFont="1" applyAlignment="1">
      <alignment horizontal="left" vertical="center"/>
    </xf>
    <xf numFmtId="0" fontId="80"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7"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3"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9" fillId="0" borderId="0" xfId="0" applyFont="1" applyFill="1" applyBorder="1" applyAlignment="1">
      <alignment vertical="center"/>
    </xf>
    <xf numFmtId="0" fontId="105" fillId="0" borderId="0" xfId="0" applyFont="1" applyFill="1" applyBorder="1" applyAlignment="1">
      <alignment vertical="top"/>
    </xf>
    <xf numFmtId="3" fontId="89"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9" fillId="0" borderId="0" xfId="0" applyFont="1" applyAlignment="1">
      <alignment vertical="center"/>
    </xf>
    <xf numFmtId="3" fontId="90" fillId="9" borderId="0" xfId="0" applyNumberFormat="1" applyFont="1" applyFill="1" applyBorder="1" applyAlignment="1">
      <alignment horizontal="right" vertical="center" indent="1"/>
    </xf>
    <xf numFmtId="10" fontId="90"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5" fillId="0" borderId="0" xfId="0" applyFont="1"/>
    <xf numFmtId="0" fontId="113" fillId="3" borderId="0" xfId="3" applyFont="1" applyFill="1" applyAlignment="1">
      <alignment horizontal="left" vertical="center"/>
    </xf>
    <xf numFmtId="0" fontId="90"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5"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4"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4"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2" fillId="0" borderId="0" xfId="3" applyNumberFormat="1" applyFont="1" applyFill="1" applyBorder="1" applyAlignment="1">
      <alignment horizontal="center"/>
    </xf>
    <xf numFmtId="0" fontId="72"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1"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9"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90" fillId="0" borderId="0" xfId="0" applyFont="1" applyAlignment="1">
      <alignment vertical="top"/>
    </xf>
    <xf numFmtId="0" fontId="108"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9" fillId="0" borderId="0" xfId="0" applyFont="1"/>
    <xf numFmtId="0" fontId="94" fillId="0" borderId="0" xfId="0" applyFont="1" applyAlignment="1">
      <alignment horizontal="left" vertical="center" indent="1"/>
    </xf>
    <xf numFmtId="0" fontId="117" fillId="0" borderId="0" xfId="28" applyFont="1" applyFill="1" applyBorder="1" applyAlignment="1">
      <alignment horizontal="left" vertical="center"/>
    </xf>
    <xf numFmtId="0" fontId="71"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4" fontId="32" fillId="0" borderId="0" xfId="3" applyNumberFormat="1" applyFont="1" applyFill="1" applyBorder="1" applyAlignment="1" applyProtection="1">
      <alignment horizontal="center" vertical="center" wrapText="1"/>
      <protection hidden="1"/>
    </xf>
    <xf numFmtId="3" fontId="90" fillId="0" borderId="0" xfId="0" applyNumberFormat="1" applyFont="1" applyFill="1" applyAlignment="1">
      <alignment vertical="center"/>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6" fillId="0" borderId="0" xfId="23" quotePrefix="1" applyNumberFormat="1" applyFont="1" applyFill="1" applyBorder="1" applyAlignment="1" applyProtection="1">
      <alignment vertical="center"/>
      <protection hidden="1"/>
    </xf>
    <xf numFmtId="3" fontId="76" fillId="0" borderId="0" xfId="23" quotePrefix="1" applyNumberFormat="1" applyFont="1" applyFill="1" applyBorder="1" applyAlignment="1" applyProtection="1">
      <alignment vertical="center"/>
      <protection hidden="1"/>
    </xf>
    <xf numFmtId="0" fontId="63" fillId="0" borderId="0" xfId="29" applyFont="1" applyFill="1" applyBorder="1" applyAlignment="1">
      <alignment horizontal="left" vertical="center"/>
    </xf>
    <xf numFmtId="0" fontId="63" fillId="0" borderId="0" xfId="29" applyFont="1" applyFill="1" applyBorder="1" applyAlignment="1">
      <alignment horizontal="right" vertical="center"/>
    </xf>
    <xf numFmtId="1" fontId="90"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41" fillId="0" borderId="0" xfId="0" applyNumberFormat="1" applyFont="1"/>
    <xf numFmtId="170" fontId="87" fillId="0" borderId="0" xfId="0" applyNumberFormat="1" applyFont="1"/>
    <xf numFmtId="3" fontId="142" fillId="0" borderId="0" xfId="0" applyNumberFormat="1" applyFont="1"/>
    <xf numFmtId="0" fontId="111"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6" fillId="3" borderId="0" xfId="3" applyNumberFormat="1" applyFont="1" applyFill="1" applyAlignment="1">
      <alignment horizontal="right" vertical="center"/>
    </xf>
    <xf numFmtId="3" fontId="136"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6"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6"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6" fillId="3" borderId="7" xfId="3" applyNumberFormat="1" applyFont="1" applyFill="1" applyBorder="1" applyAlignment="1">
      <alignment horizontal="right" vertical="center"/>
    </xf>
    <xf numFmtId="0" fontId="111"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5" fillId="0" borderId="0" xfId="0" applyFont="1" applyFill="1" applyBorder="1" applyAlignment="1">
      <alignment vertical="top"/>
    </xf>
    <xf numFmtId="0" fontId="125"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4" fillId="0" borderId="0" xfId="3" applyFont="1" applyAlignment="1">
      <alignment horizontal="left" vertical="center"/>
    </xf>
    <xf numFmtId="0" fontId="121" fillId="0" borderId="0" xfId="0" applyFont="1" applyAlignment="1">
      <alignment horizontal="right" vertical="center" indent="1"/>
    </xf>
    <xf numFmtId="0" fontId="148" fillId="0" borderId="0" xfId="0" applyFont="1"/>
    <xf numFmtId="0" fontId="94"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4"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4"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8" fillId="0" borderId="0" xfId="0" applyNumberFormat="1" applyFont="1"/>
    <xf numFmtId="175" fontId="142" fillId="0" borderId="0" xfId="0" applyNumberFormat="1" applyFont="1"/>
    <xf numFmtId="0" fontId="142" fillId="0" borderId="0" xfId="0" applyFont="1"/>
    <xf numFmtId="175" fontId="90" fillId="0" borderId="0" xfId="0" applyNumberFormat="1" applyFont="1"/>
    <xf numFmtId="0" fontId="49" fillId="0" borderId="0" xfId="3" applyFont="1">
      <alignment vertical="top"/>
    </xf>
    <xf numFmtId="49" fontId="49" fillId="0" borderId="0" xfId="3" quotePrefix="1" applyNumberFormat="1" applyFont="1" applyAlignme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66"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7"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9"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3" fillId="0" borderId="0" xfId="0" applyNumberFormat="1" applyFont="1" applyFill="1" applyAlignment="1">
      <alignment horizontal="center" vertical="center"/>
    </xf>
    <xf numFmtId="10" fontId="113" fillId="0" borderId="0" xfId="0" applyNumberFormat="1" applyFont="1" applyFill="1" applyAlignment="1">
      <alignment horizontal="center" vertical="center"/>
    </xf>
    <xf numFmtId="0" fontId="0" fillId="0" borderId="0" xfId="0" applyFont="1"/>
    <xf numFmtId="3" fontId="113"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7"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7"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4" fillId="3" borderId="0" xfId="27" applyFont="1" applyFill="1" applyBorder="1" applyAlignment="1" applyProtection="1">
      <alignment horizontal="left" vertical="center" wrapText="1"/>
    </xf>
    <xf numFmtId="3" fontId="74"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4" fillId="3" borderId="0" xfId="8" applyNumberFormat="1" applyFont="1" applyFill="1" applyBorder="1" applyAlignment="1" applyProtection="1">
      <alignment horizontal="right" vertical="center"/>
    </xf>
    <xf numFmtId="10" fontId="74" fillId="3" borderId="0" xfId="4" applyNumberFormat="1" applyFont="1" applyFill="1" applyBorder="1" applyAlignment="1" applyProtection="1">
      <alignment horizontal="right" vertical="center" wrapText="1"/>
    </xf>
    <xf numFmtId="0" fontId="132"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7"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0" fontId="41" fillId="3" borderId="0" xfId="0" applyFont="1" applyFill="1" applyAlignment="1">
      <alignment horizontal="left" vertical="center" wrapText="1"/>
    </xf>
    <xf numFmtId="166" fontId="41" fillId="3" borderId="0" xfId="1" applyNumberFormat="1" applyFont="1" applyFill="1" applyBorder="1" applyAlignment="1">
      <alignment horizontal="center" vertical="center"/>
    </xf>
    <xf numFmtId="10" fontId="41" fillId="3" borderId="0" xfId="4" applyNumberFormat="1" applyFont="1" applyFill="1" applyBorder="1" applyAlignment="1">
      <alignment horizontal="center" vertical="center"/>
    </xf>
    <xf numFmtId="3" fontId="132" fillId="3" borderId="0" xfId="0" applyNumberFormat="1" applyFont="1" applyFill="1" applyAlignment="1">
      <alignment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167" fontId="33" fillId="3" borderId="0" xfId="14" applyNumberFormat="1" applyFont="1" applyFill="1" applyBorder="1" applyAlignment="1" applyProtection="1">
      <alignment horizontal="center" vertical="center"/>
    </xf>
    <xf numFmtId="10" fontId="33" fillId="3" borderId="0" xfId="4" applyNumberFormat="1" applyFont="1" applyFill="1" applyBorder="1" applyAlignment="1" applyProtection="1">
      <alignment horizontal="center" vertical="center"/>
    </xf>
    <xf numFmtId="14" fontId="33" fillId="3" borderId="0" xfId="4" applyNumberFormat="1" applyFont="1" applyFill="1" applyBorder="1" applyAlignment="1" applyProtection="1">
      <alignment horizontal="right" vertical="center"/>
      <protection locked="0"/>
    </xf>
    <xf numFmtId="0" fontId="51" fillId="3" borderId="0" xfId="0" applyFont="1" applyFill="1" applyAlignment="1">
      <alignment vertical="center" wrapText="1"/>
    </xf>
    <xf numFmtId="0" fontId="40" fillId="12" borderId="0" xfId="3" applyFont="1" applyFill="1" applyBorder="1" applyAlignment="1">
      <alignment horizontal="center" vertical="center" wrapText="1"/>
    </xf>
    <xf numFmtId="0" fontId="65"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66" fontId="68" fillId="13" borderId="0" xfId="16" applyNumberFormat="1" applyFont="1" applyFill="1" applyBorder="1" applyAlignment="1">
      <alignment horizontal="center"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166" fontId="67" fillId="15" borderId="0" xfId="16" applyNumberFormat="1" applyFont="1" applyFill="1" applyBorder="1" applyAlignment="1">
      <alignment horizontal="center" vertical="center"/>
    </xf>
    <xf numFmtId="0" fontId="15" fillId="17" borderId="0" xfId="3" applyFont="1" applyFill="1" applyAlignment="1">
      <alignment vertical="center"/>
    </xf>
    <xf numFmtId="3" fontId="136" fillId="17" borderId="6" xfId="3" applyNumberFormat="1" applyFont="1" applyFill="1" applyBorder="1" applyAlignment="1">
      <alignment horizontal="right" vertical="center"/>
    </xf>
    <xf numFmtId="3" fontId="136"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20" fillId="16" borderId="6" xfId="3" applyFont="1" applyFill="1" applyBorder="1" applyAlignment="1">
      <alignment horizontal="center" vertical="center"/>
    </xf>
    <xf numFmtId="3" fontId="136" fillId="17" borderId="0" xfId="3" applyNumberFormat="1" applyFont="1" applyFill="1" applyAlignment="1">
      <alignment horizontal="right" vertical="center"/>
    </xf>
    <xf numFmtId="0" fontId="117" fillId="16" borderId="6" xfId="3" applyFont="1" applyFill="1" applyBorder="1" applyAlignment="1">
      <alignment horizontal="right" vertical="center"/>
    </xf>
    <xf numFmtId="0" fontId="120" fillId="16" borderId="4" xfId="3" applyFont="1" applyFill="1" applyBorder="1" applyAlignment="1">
      <alignment horizontal="center" vertical="center"/>
    </xf>
    <xf numFmtId="0" fontId="15" fillId="3" borderId="0" xfId="3" applyFont="1" applyFill="1" applyAlignment="1">
      <alignment vertical="center"/>
    </xf>
    <xf numFmtId="3" fontId="136"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0" fontId="15" fillId="16" borderId="0" xfId="3" applyFont="1" applyFill="1" applyAlignment="1">
      <alignment horizontal="center"/>
    </xf>
    <xf numFmtId="2" fontId="64"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70"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4"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2" fillId="18" borderId="0" xfId="3" applyNumberFormat="1" applyFont="1" applyFill="1" applyBorder="1" applyAlignment="1">
      <alignment horizontal="center"/>
    </xf>
    <xf numFmtId="0" fontId="72" fillId="18" borderId="0" xfId="3" applyFont="1" applyFill="1" applyBorder="1" applyAlignment="1">
      <alignment horizontal="center"/>
    </xf>
    <xf numFmtId="0" fontId="66" fillId="17" borderId="0" xfId="3" applyFont="1" applyFill="1" applyAlignment="1">
      <alignment horizontal="left" vertical="center"/>
    </xf>
    <xf numFmtId="166" fontId="74"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4" fillId="17" borderId="0" xfId="3" applyNumberFormat="1" applyFont="1" applyFill="1" applyAlignment="1">
      <alignment horizontal="right" vertical="center"/>
    </xf>
    <xf numFmtId="2" fontId="75"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2"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4" fillId="4" borderId="0" xfId="0" applyNumberFormat="1" applyFont="1" applyFill="1" applyBorder="1" applyAlignment="1">
      <alignment horizontal="right" vertical="center"/>
    </xf>
    <xf numFmtId="0" fontId="94" fillId="4" borderId="0" xfId="0" applyFont="1" applyFill="1" applyBorder="1" applyAlignment="1">
      <alignment horizontal="right" vertical="center" indent="1"/>
    </xf>
    <xf numFmtId="0" fontId="94" fillId="4" borderId="0" xfId="0" applyFont="1" applyFill="1" applyBorder="1" applyAlignment="1">
      <alignment horizontal="left" vertical="center" indent="1"/>
    </xf>
    <xf numFmtId="174" fontId="92"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right" vertical="center" indent="1"/>
    </xf>
    <xf numFmtId="0" fontId="33" fillId="4" borderId="0" xfId="3" applyFont="1" applyFill="1" applyBorder="1" applyAlignment="1">
      <alignment horizontal="center" vertical="center"/>
    </xf>
    <xf numFmtId="0" fontId="94" fillId="4" borderId="0" xfId="0" applyFont="1" applyFill="1" applyBorder="1" applyAlignment="1">
      <alignment horizontal="center" vertical="center"/>
    </xf>
    <xf numFmtId="175" fontId="94" fillId="4" borderId="0" xfId="0" applyNumberFormat="1" applyFont="1" applyFill="1" applyBorder="1" applyAlignment="1" applyProtection="1">
      <alignment horizontal="right" vertical="center"/>
    </xf>
    <xf numFmtId="0" fontId="94" fillId="4" borderId="0" xfId="0" applyFont="1" applyFill="1" applyBorder="1" applyAlignment="1">
      <alignment horizontal="left" vertical="center" wrapText="1"/>
    </xf>
    <xf numFmtId="3" fontId="55" fillId="3" borderId="0" xfId="19" applyNumberFormat="1" applyFont="1" applyFill="1" applyAlignment="1">
      <alignment vertical="center"/>
    </xf>
    <xf numFmtId="10" fontId="55" fillId="3" borderId="0" xfId="19" applyNumberFormat="1" applyFont="1" applyFill="1" applyAlignment="1">
      <alignment vertical="center"/>
    </xf>
    <xf numFmtId="3" fontId="34" fillId="3" borderId="0" xfId="19" applyNumberFormat="1" applyFont="1" applyFill="1" applyAlignment="1">
      <alignment vertical="center"/>
    </xf>
    <xf numFmtId="10" fontId="34" fillId="3" borderId="0" xfId="19" applyNumberFormat="1" applyFont="1" applyFill="1" applyAlignment="1">
      <alignment vertical="center"/>
    </xf>
    <xf numFmtId="3" fontId="57" fillId="3" borderId="0" xfId="19" applyNumberFormat="1" applyFont="1" applyFill="1" applyAlignment="1">
      <alignment vertical="center"/>
    </xf>
    <xf numFmtId="10" fontId="57" fillId="3" borderId="0" xfId="19" applyNumberFormat="1" applyFont="1" applyFill="1" applyAlignment="1">
      <alignment vertical="center"/>
    </xf>
    <xf numFmtId="3" fontId="51" fillId="4" borderId="0" xfId="19" applyNumberFormat="1" applyFont="1" applyFill="1" applyBorder="1" applyAlignment="1">
      <alignment horizontal="right" vertical="center" indent="1"/>
    </xf>
    <xf numFmtId="0" fontId="129"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90"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90" fillId="3" borderId="0" xfId="0" applyFont="1" applyFill="1" applyAlignment="1">
      <alignment vertical="center" wrapText="1"/>
    </xf>
    <xf numFmtId="0" fontId="94"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4" fillId="3" borderId="0" xfId="0" applyFont="1" applyFill="1" applyAlignment="1">
      <alignment vertical="center" wrapText="1"/>
    </xf>
    <xf numFmtId="0" fontId="97" fillId="19" borderId="0" xfId="0" applyFont="1" applyFill="1" applyAlignment="1">
      <alignment vertical="center"/>
    </xf>
    <xf numFmtId="3" fontId="76" fillId="19" borderId="0" xfId="23" quotePrefix="1" applyNumberFormat="1" applyFont="1" applyFill="1" applyBorder="1" applyAlignment="1" applyProtection="1">
      <alignment vertical="center"/>
      <protection hidden="1"/>
    </xf>
    <xf numFmtId="10" fontId="76"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6" fillId="20" borderId="0" xfId="23" quotePrefix="1" applyNumberFormat="1" applyFont="1" applyFill="1" applyBorder="1" applyAlignment="1" applyProtection="1">
      <alignment vertical="center"/>
      <protection hidden="1"/>
    </xf>
    <xf numFmtId="10" fontId="76"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14" fontId="40" fillId="19" borderId="0" xfId="3" applyNumberFormat="1" applyFont="1" applyFill="1" applyBorder="1" applyAlignment="1" applyProtection="1">
      <alignment horizontal="center" vertical="center" wrapText="1"/>
      <protection hidden="1"/>
    </xf>
    <xf numFmtId="0" fontId="76"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4" fillId="21" borderId="0" xfId="23" quotePrefix="1" applyNumberFormat="1" applyFont="1" applyFill="1" applyBorder="1" applyAlignment="1" applyProtection="1">
      <alignment vertical="center"/>
      <protection hidden="1"/>
    </xf>
    <xf numFmtId="3" fontId="74"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70" fillId="23" borderId="0" xfId="0" applyFont="1" applyFill="1" applyBorder="1" applyAlignment="1">
      <alignment vertical="center" wrapText="1"/>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3" fontId="70" fillId="23" borderId="0" xfId="0" applyNumberFormat="1" applyFont="1" applyFill="1" applyBorder="1" applyAlignment="1">
      <alignment horizontal="right" vertical="center" wrapText="1" indent="1"/>
    </xf>
    <xf numFmtId="10" fontId="70" fillId="20" borderId="0" xfId="0" applyNumberFormat="1" applyFont="1" applyFill="1" applyBorder="1" applyAlignment="1">
      <alignment horizontal="center" vertical="center"/>
    </xf>
    <xf numFmtId="10" fontId="70"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5"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4" fillId="21" borderId="0" xfId="22" applyFont="1" applyFill="1" applyBorder="1" applyAlignment="1">
      <alignment horizontal="left" vertical="center"/>
    </xf>
    <xf numFmtId="3" fontId="74" fillId="21" borderId="0" xfId="22" applyNumberFormat="1" applyFont="1" applyFill="1" applyBorder="1" applyAlignment="1">
      <alignment horizontal="right" vertical="center" indent="1"/>
    </xf>
    <xf numFmtId="10" fontId="74" fillId="21" borderId="0" xfId="22" applyNumberFormat="1" applyFont="1" applyFill="1" applyBorder="1" applyAlignment="1">
      <alignment horizontal="right" vertical="center" indent="1"/>
    </xf>
    <xf numFmtId="0" fontId="144"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14" fontId="32" fillId="10" borderId="0" xfId="28" applyNumberFormat="1" applyFont="1" applyFill="1" applyBorder="1" applyAlignment="1" applyProtection="1">
      <alignment horizontal="center" vertical="center" wrapText="1"/>
      <protection hidden="1"/>
    </xf>
    <xf numFmtId="10" fontId="51" fillId="3" borderId="0" xfId="23" quotePrefix="1" applyNumberFormat="1" applyFont="1" applyFill="1" applyBorder="1" applyAlignment="1" applyProtection="1">
      <alignment horizontal="right" vertical="center" indent="1"/>
      <protection hidden="1"/>
    </xf>
    <xf numFmtId="3" fontId="51" fillId="3" borderId="0" xfId="23" quotePrefix="1" applyNumberFormat="1" applyFont="1" applyFill="1" applyBorder="1" applyAlignment="1" applyProtection="1">
      <alignment horizontal="right" vertical="center"/>
      <protection hidden="1"/>
    </xf>
    <xf numFmtId="0" fontId="70" fillId="3" borderId="0" xfId="0" applyFont="1" applyFill="1" applyBorder="1" applyAlignment="1">
      <alignment horizontal="right" vertical="center" indent="1"/>
    </xf>
    <xf numFmtId="0" fontId="27" fillId="0" borderId="0" xfId="3" applyFont="1" applyFill="1" applyBorder="1" applyAlignment="1"/>
    <xf numFmtId="49" fontId="122"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90" fillId="3" borderId="0" xfId="0" applyNumberFormat="1" applyFont="1" applyFill="1" applyAlignment="1">
      <alignment vertical="center"/>
    </xf>
    <xf numFmtId="0" fontId="153" fillId="0" borderId="0" xfId="0" applyFont="1"/>
    <xf numFmtId="0" fontId="154" fillId="0" borderId="0" xfId="3" applyFont="1" applyFill="1" applyBorder="1" applyAlignment="1"/>
    <xf numFmtId="0" fontId="155" fillId="0" borderId="0" xfId="3" applyFont="1" applyFill="1" applyBorder="1" applyAlignment="1">
      <alignment horizontal="right" vertical="center"/>
    </xf>
    <xf numFmtId="0" fontId="155" fillId="0" borderId="0" xfId="3" applyFont="1" applyFill="1" applyBorder="1" applyAlignment="1">
      <alignment horizontal="left" vertical="center"/>
    </xf>
    <xf numFmtId="0" fontId="155" fillId="0" borderId="0" xfId="28" applyFont="1" applyFill="1" applyBorder="1" applyAlignment="1">
      <alignment horizontal="left" vertical="center"/>
    </xf>
    <xf numFmtId="0" fontId="159" fillId="0" borderId="0" xfId="28" applyFont="1" applyFill="1" applyBorder="1" applyAlignment="1">
      <alignment horizontal="left" vertical="center"/>
    </xf>
    <xf numFmtId="0" fontId="157" fillId="0" borderId="0" xfId="3" applyFont="1" applyFill="1" applyBorder="1" applyAlignment="1">
      <alignment horizontal="left" vertical="center"/>
    </xf>
    <xf numFmtId="0" fontId="157" fillId="0" borderId="0" xfId="3" applyFont="1" applyFill="1" applyAlignment="1">
      <alignment horizontal="left" vertical="center"/>
    </xf>
    <xf numFmtId="0" fontId="155" fillId="8" borderId="0" xfId="3" applyFont="1" applyFill="1" applyBorder="1" applyAlignment="1">
      <alignment horizontal="left" vertical="center"/>
    </xf>
    <xf numFmtId="0" fontId="157" fillId="0" borderId="0" xfId="0" applyFont="1" applyAlignment="1">
      <alignment horizontal="left" vertical="center"/>
    </xf>
    <xf numFmtId="14" fontId="157" fillId="0" borderId="0" xfId="0" applyNumberFormat="1" applyFont="1" applyAlignment="1">
      <alignment horizontal="right" vertical="center"/>
    </xf>
    <xf numFmtId="0" fontId="157" fillId="0" borderId="0" xfId="0" applyFont="1" applyAlignment="1">
      <alignment horizontal="right" vertical="center"/>
    </xf>
    <xf numFmtId="0" fontId="169" fillId="0" borderId="0" xfId="3" applyFont="1" applyAlignment="1">
      <alignment horizontal="left" vertical="center"/>
    </xf>
    <xf numFmtId="0" fontId="157" fillId="0" borderId="0" xfId="3" applyFont="1" applyAlignment="1">
      <alignment horizontal="left" vertical="center"/>
    </xf>
    <xf numFmtId="0" fontId="155" fillId="0" borderId="0" xfId="0" applyFont="1" applyAlignment="1">
      <alignment horizontal="right" vertical="center" indent="1"/>
    </xf>
    <xf numFmtId="14" fontId="170" fillId="0" borderId="0" xfId="0" applyNumberFormat="1" applyFont="1" applyAlignment="1">
      <alignment horizontal="right" vertical="center"/>
    </xf>
    <xf numFmtId="0" fontId="170" fillId="0" borderId="0" xfId="3" applyFont="1" applyFill="1">
      <alignment vertical="top"/>
    </xf>
    <xf numFmtId="0" fontId="157" fillId="0" borderId="0" xfId="0" applyFont="1" applyAlignment="1">
      <alignment horizontal="left"/>
    </xf>
    <xf numFmtId="0" fontId="156"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9" fillId="0" borderId="0" xfId="3" applyFont="1" applyFill="1" applyAlignment="1">
      <alignment horizontal="left" vertical="center"/>
    </xf>
    <xf numFmtId="0" fontId="26" fillId="0" borderId="0" xfId="3" applyFont="1" applyFill="1" applyAlignment="1">
      <alignment horizontal="center"/>
    </xf>
    <xf numFmtId="0" fontId="157" fillId="0" borderId="0" xfId="0" applyFont="1" applyFill="1" applyAlignment="1">
      <alignment horizontal="right" vertical="center"/>
    </xf>
    <xf numFmtId="0" fontId="155" fillId="0" borderId="0" xfId="3" applyFont="1" applyAlignment="1">
      <alignment horizontal="left" vertical="center"/>
    </xf>
    <xf numFmtId="0" fontId="155" fillId="16" borderId="0" xfId="3" applyFont="1" applyFill="1" applyAlignment="1">
      <alignment horizontal="center"/>
    </xf>
    <xf numFmtId="0" fontId="155" fillId="0" borderId="0" xfId="3" applyFont="1" applyFill="1" applyAlignment="1">
      <alignment horizontal="left" vertical="center"/>
    </xf>
    <xf numFmtId="0" fontId="170" fillId="0" borderId="0" xfId="3" applyFont="1" applyFill="1" applyBorder="1" applyAlignment="1">
      <alignment horizontal="left" vertical="center"/>
    </xf>
    <xf numFmtId="0" fontId="23" fillId="0" borderId="0" xfId="15" applyFont="1" applyFill="1" applyAlignment="1"/>
    <xf numFmtId="0" fontId="159" fillId="0" borderId="0" xfId="15" applyFont="1" applyFill="1" applyAlignment="1">
      <alignment horizontal="left" vertical="center"/>
    </xf>
    <xf numFmtId="0" fontId="156" fillId="0" borderId="0" xfId="24" applyFont="1"/>
    <xf numFmtId="0" fontId="156" fillId="0" borderId="0" xfId="24" quotePrefix="1" applyFont="1"/>
    <xf numFmtId="0" fontId="170" fillId="0" borderId="0" xfId="24" applyFont="1" applyAlignment="1">
      <alignment vertical="center"/>
    </xf>
    <xf numFmtId="0" fontId="89" fillId="0" borderId="0" xfId="24" applyFont="1" applyFill="1" applyAlignment="1">
      <alignment vertical="center"/>
    </xf>
    <xf numFmtId="0" fontId="176" fillId="0" borderId="0" xfId="24" applyFont="1" applyAlignment="1">
      <alignment vertical="center"/>
    </xf>
    <xf numFmtId="0" fontId="157" fillId="0" borderId="0" xfId="0" applyFont="1" applyFill="1" applyAlignment="1">
      <alignment horizontal="left" vertical="center"/>
    </xf>
    <xf numFmtId="0" fontId="170" fillId="0" borderId="0" xfId="0" applyFont="1" applyFill="1" applyAlignment="1">
      <alignment horizontal="left" vertical="center"/>
    </xf>
    <xf numFmtId="0" fontId="164" fillId="0" borderId="0" xfId="0" applyFont="1" applyFill="1" applyBorder="1" applyAlignment="1">
      <alignment vertical="center"/>
    </xf>
    <xf numFmtId="0" fontId="157" fillId="0" borderId="0" xfId="0" applyFont="1" applyFill="1" applyAlignment="1">
      <alignment horizontal="left"/>
    </xf>
    <xf numFmtId="0" fontId="170" fillId="0" borderId="0" xfId="0" applyFont="1" applyAlignment="1">
      <alignment horizontal="left" vertical="center"/>
    </xf>
    <xf numFmtId="0" fontId="169" fillId="0" borderId="0" xfId="0" applyFont="1" applyFill="1" applyBorder="1" applyAlignment="1">
      <alignment vertical="center"/>
    </xf>
    <xf numFmtId="0" fontId="156" fillId="0" borderId="0" xfId="0" applyFont="1" applyAlignment="1">
      <alignment vertical="center"/>
    </xf>
    <xf numFmtId="0" fontId="157" fillId="0" borderId="0" xfId="27" applyFont="1" applyFill="1" applyAlignment="1" applyProtection="1">
      <alignment horizontal="left"/>
      <protection locked="0"/>
    </xf>
    <xf numFmtId="0" fontId="157" fillId="0" borderId="0" xfId="0" applyFont="1" applyFill="1" applyBorder="1" applyAlignment="1">
      <alignment horizontal="left" vertical="center"/>
    </xf>
    <xf numFmtId="0" fontId="23" fillId="0" borderId="0" xfId="0" applyFont="1" applyFill="1" applyAlignment="1">
      <alignment horizontal="center"/>
    </xf>
    <xf numFmtId="0" fontId="183"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8" fillId="11" borderId="0" xfId="3" applyFont="1" applyFill="1" applyBorder="1" applyAlignment="1">
      <alignment horizontal="left" vertical="center"/>
    </xf>
    <xf numFmtId="0" fontId="158" fillId="11" borderId="0" xfId="3" applyFont="1" applyFill="1" applyBorder="1" applyAlignment="1">
      <alignment horizontal="center" vertical="center"/>
    </xf>
    <xf numFmtId="0" fontId="158" fillId="11" borderId="0" xfId="3" applyFont="1" applyFill="1" applyBorder="1" applyAlignment="1">
      <alignment horizontal="left" vertical="center" indent="1"/>
    </xf>
    <xf numFmtId="0" fontId="158"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6" fillId="11" borderId="0" xfId="0" applyFont="1" applyFill="1" applyBorder="1" applyAlignment="1">
      <alignment horizontal="center" vertical="top" wrapText="1"/>
    </xf>
    <xf numFmtId="0" fontId="76"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8" fillId="28" borderId="0" xfId="3" applyFont="1" applyFill="1" applyAlignment="1">
      <alignment horizontal="left" vertical="center" wrapText="1"/>
    </xf>
    <xf numFmtId="3" fontId="68"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6" fillId="11" borderId="0" xfId="3" applyFont="1" applyFill="1" applyAlignment="1">
      <alignment horizontal="center" vertical="center" wrapText="1"/>
    </xf>
    <xf numFmtId="166" fontId="76" fillId="28" borderId="0" xfId="20" applyNumberFormat="1" applyFont="1" applyFill="1" applyBorder="1" applyAlignment="1">
      <alignment horizontal="right" vertical="center" wrapText="1"/>
    </xf>
    <xf numFmtId="0" fontId="67" fillId="28" borderId="0" xfId="3" applyFont="1" applyFill="1" applyAlignment="1">
      <alignment horizontal="center" vertical="center" wrapText="1"/>
    </xf>
    <xf numFmtId="0" fontId="76"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9" fillId="7" borderId="0" xfId="24" applyFont="1" applyFill="1" applyAlignment="1">
      <alignment vertical="center"/>
    </xf>
    <xf numFmtId="0" fontId="100" fillId="7" borderId="0" xfId="24" applyFont="1" applyFill="1" applyAlignment="1">
      <alignment vertical="center"/>
    </xf>
    <xf numFmtId="0" fontId="159" fillId="7" borderId="0" xfId="24" applyFont="1" applyFill="1" applyAlignment="1">
      <alignment vertical="center"/>
    </xf>
    <xf numFmtId="0" fontId="100" fillId="12" borderId="0" xfId="15" applyFont="1" applyFill="1" applyAlignment="1">
      <alignment horizontal="left" vertical="center"/>
    </xf>
    <xf numFmtId="0" fontId="159" fillId="12" borderId="0" xfId="15" applyFont="1" applyFill="1" applyAlignment="1">
      <alignment horizontal="left" vertical="center"/>
    </xf>
    <xf numFmtId="0" fontId="24" fillId="16" borderId="0" xfId="3" applyFont="1" applyFill="1" applyAlignment="1">
      <alignment horizontal="left" vertical="center"/>
    </xf>
    <xf numFmtId="0" fontId="155" fillId="16" borderId="0" xfId="3" applyFont="1" applyFill="1" applyAlignment="1">
      <alignment horizontal="left" vertical="center"/>
    </xf>
    <xf numFmtId="0" fontId="19" fillId="11" borderId="0" xfId="3" applyFont="1" applyFill="1" applyAlignment="1">
      <alignment horizontal="left" vertical="center"/>
    </xf>
    <xf numFmtId="0" fontId="159" fillId="11" borderId="0" xfId="3" applyFont="1" applyFill="1" applyAlignment="1">
      <alignment horizontal="left" vertical="center"/>
    </xf>
    <xf numFmtId="49" fontId="62" fillId="0" borderId="0" xfId="3" applyNumberFormat="1" applyFont="1" applyFill="1" applyBorder="1" applyAlignment="1">
      <alignment horizontal="right"/>
    </xf>
    <xf numFmtId="0" fontId="26" fillId="0" borderId="0" xfId="3" applyFont="1" applyFill="1" applyBorder="1" applyAlignment="1">
      <alignment horizontal="right"/>
    </xf>
    <xf numFmtId="0" fontId="100" fillId="19" borderId="0" xfId="3" applyFont="1" applyFill="1" applyBorder="1" applyAlignment="1">
      <alignment horizontal="left" vertical="center"/>
    </xf>
    <xf numFmtId="0" fontId="27" fillId="19" borderId="0" xfId="3" applyFont="1" applyFill="1" applyBorder="1" applyAlignment="1"/>
    <xf numFmtId="0" fontId="155"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32" fillId="11" borderId="0" xfId="0" applyFont="1" applyFill="1" applyAlignment="1">
      <alignment vertical="center"/>
    </xf>
    <xf numFmtId="0" fontId="184" fillId="0" borderId="0" xfId="2" applyFont="1" applyAlignment="1" applyProtection="1"/>
    <xf numFmtId="0" fontId="184" fillId="0" borderId="0" xfId="2" applyFont="1" applyAlignment="1" applyProtection="1">
      <alignment vertical="center"/>
    </xf>
    <xf numFmtId="168" fontId="12" fillId="3" borderId="0" xfId="0" applyNumberFormat="1" applyFont="1" applyFill="1" applyAlignment="1">
      <alignment horizontal="right" vertical="center" indent="1"/>
    </xf>
    <xf numFmtId="10" fontId="12" fillId="3" borderId="0" xfId="4" applyNumberFormat="1" applyFont="1" applyFill="1" applyAlignment="1">
      <alignment horizontal="right" vertical="center" wrapText="1" indent="1"/>
    </xf>
    <xf numFmtId="0" fontId="120" fillId="0" borderId="0" xfId="0" applyFont="1"/>
    <xf numFmtId="0" fontId="120" fillId="0" borderId="0" xfId="0" applyFont="1" applyAlignment="1">
      <alignment vertical="center"/>
    </xf>
    <xf numFmtId="0" fontId="185"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70" fillId="0" borderId="0" xfId="0" applyFont="1" applyFill="1" applyBorder="1" applyAlignment="1">
      <alignment horizontal="right" vertical="center" indent="1"/>
    </xf>
    <xf numFmtId="0" fontId="140"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6" fillId="10" borderId="0" xfId="23" quotePrefix="1" applyNumberFormat="1" applyFont="1" applyFill="1" applyBorder="1" applyAlignment="1" applyProtection="1">
      <alignment vertical="center"/>
      <protection hidden="1"/>
    </xf>
    <xf numFmtId="10" fontId="76" fillId="10" borderId="0" xfId="23" quotePrefix="1" applyNumberFormat="1" applyFont="1" applyFill="1" applyBorder="1" applyAlignment="1" applyProtection="1">
      <alignment vertical="center"/>
      <protection hidden="1"/>
    </xf>
    <xf numFmtId="0" fontId="140"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6" fillId="10" borderId="0" xfId="0" applyFont="1" applyFill="1" applyAlignment="1">
      <alignment horizontal="left" vertical="center"/>
    </xf>
    <xf numFmtId="3" fontId="97"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6"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6"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3"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6" fillId="0" borderId="0" xfId="0" applyFont="1"/>
    <xf numFmtId="0" fontId="187" fillId="0" borderId="0" xfId="0" applyFont="1"/>
    <xf numFmtId="0" fontId="188" fillId="0" borderId="0" xfId="3" applyFont="1" applyFill="1" applyBorder="1" applyAlignment="1"/>
    <xf numFmtId="0" fontId="15" fillId="19" borderId="0" xfId="0" applyFont="1" applyFill="1" applyBorder="1" applyAlignment="1">
      <alignment horizontal="center" vertical="center"/>
    </xf>
    <xf numFmtId="0" fontId="189"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5"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1"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4" fillId="32" borderId="0" xfId="0" applyFont="1" applyFill="1" applyBorder="1" applyAlignment="1">
      <alignment horizontal="left" vertical="center" wrapText="1" indent="1"/>
    </xf>
    <xf numFmtId="3" fontId="74" fillId="32" borderId="0" xfId="0" applyNumberFormat="1" applyFont="1" applyFill="1" applyBorder="1" applyAlignment="1">
      <alignment horizontal="right" vertical="center" indent="1"/>
    </xf>
    <xf numFmtId="10" fontId="74"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3" fillId="32" borderId="0" xfId="0" applyFont="1" applyFill="1" applyBorder="1" applyAlignment="1">
      <alignment vertical="center"/>
    </xf>
    <xf numFmtId="180" fontId="117" fillId="32" borderId="0" xfId="0" applyNumberFormat="1" applyFont="1" applyFill="1" applyBorder="1" applyAlignment="1">
      <alignment horizontal="center" vertical="center"/>
    </xf>
    <xf numFmtId="180" fontId="155" fillId="32" borderId="0" xfId="0" applyNumberFormat="1" applyFont="1" applyFill="1" applyBorder="1" applyAlignment="1">
      <alignment horizontal="center" vertical="center"/>
    </xf>
    <xf numFmtId="3" fontId="117"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4" fillId="32" borderId="0" xfId="27" applyFont="1" applyFill="1" applyBorder="1" applyAlignment="1" applyProtection="1">
      <alignment horizontal="left" vertical="center" wrapText="1"/>
    </xf>
    <xf numFmtId="3" fontId="74"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6" fillId="32" borderId="0" xfId="0" applyFont="1" applyFill="1" applyBorder="1" applyAlignment="1">
      <alignment horizontal="center" vertical="center"/>
    </xf>
    <xf numFmtId="0" fontId="74" fillId="32" borderId="0" xfId="0" applyFont="1" applyFill="1" applyBorder="1" applyAlignment="1">
      <alignment horizontal="left" vertical="center" wrapText="1"/>
    </xf>
    <xf numFmtId="3" fontId="74" fillId="32" borderId="0" xfId="8" applyNumberFormat="1" applyFont="1" applyFill="1" applyBorder="1" applyAlignment="1" applyProtection="1">
      <alignment horizontal="right" vertical="center"/>
    </xf>
    <xf numFmtId="10" fontId="74" fillId="32" borderId="0" xfId="4" applyNumberFormat="1" applyFont="1" applyFill="1" applyBorder="1" applyAlignment="1" applyProtection="1">
      <alignment horizontal="right" vertical="center" wrapText="1"/>
    </xf>
    <xf numFmtId="0" fontId="74" fillId="32" borderId="0" xfId="0" applyFont="1" applyFill="1" applyBorder="1" applyAlignment="1">
      <alignment horizontal="right" vertical="center"/>
    </xf>
    <xf numFmtId="168"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20" fillId="32" borderId="0" xfId="0" applyFont="1" applyFill="1" applyBorder="1" applyAlignment="1">
      <alignment vertical="center"/>
    </xf>
    <xf numFmtId="167" fontId="74" fillId="32" borderId="0" xfId="1" applyNumberFormat="1" applyFont="1" applyFill="1" applyBorder="1" applyAlignment="1">
      <alignment horizontal="center" vertical="center"/>
    </xf>
    <xf numFmtId="167" fontId="74"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71" fillId="32" borderId="0" xfId="0" applyFont="1" applyFill="1" applyBorder="1" applyAlignment="1">
      <alignment horizontal="center" vertical="top" wrapText="1"/>
    </xf>
    <xf numFmtId="0" fontId="76"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40" fillId="35" borderId="0" xfId="9" applyNumberFormat="1" applyFont="1" applyFill="1" applyBorder="1" applyAlignment="1" applyProtection="1">
      <alignment horizontal="right" vertical="center"/>
    </xf>
    <xf numFmtId="0" fontId="140" fillId="35" borderId="0" xfId="0" applyFont="1" applyFill="1" applyAlignment="1">
      <alignment vertical="center" wrapText="1"/>
    </xf>
    <xf numFmtId="3" fontId="120" fillId="35" borderId="0" xfId="1" applyNumberFormat="1" applyFont="1" applyFill="1" applyAlignment="1">
      <alignment horizontal="right" vertical="center"/>
    </xf>
    <xf numFmtId="0" fontId="120" fillId="0" borderId="0" xfId="0" applyFont="1" applyAlignment="1">
      <alignment horizontal="right" vertical="center"/>
    </xf>
    <xf numFmtId="0" fontId="190" fillId="0" borderId="0" xfId="0" applyFont="1"/>
    <xf numFmtId="49" fontId="33" fillId="32" borderId="0" xfId="0" applyNumberFormat="1" applyFont="1" applyFill="1" applyAlignment="1">
      <alignment horizontal="center" vertical="center" wrapText="1"/>
    </xf>
    <xf numFmtId="0" fontId="33" fillId="32" borderId="0" xfId="0" applyFont="1" applyFill="1" applyBorder="1" applyAlignment="1">
      <alignment horizontal="center" vertical="center" wrapText="1"/>
    </xf>
    <xf numFmtId="0" fontId="156" fillId="32" borderId="0" xfId="0" applyFont="1" applyFill="1" applyAlignment="1">
      <alignment horizontal="center" vertical="center" wrapText="1"/>
    </xf>
    <xf numFmtId="0" fontId="156" fillId="32" borderId="0" xfId="0" applyFont="1" applyFill="1" applyBorder="1" applyAlignment="1">
      <alignment horizontal="center" vertical="center" wrapText="1"/>
    </xf>
    <xf numFmtId="0" fontId="40" fillId="35" borderId="0" xfId="0" applyFont="1" applyFill="1" applyAlignment="1">
      <alignment horizontal="left" vertical="center" wrapText="1"/>
    </xf>
    <xf numFmtId="166" fontId="40" fillId="35" borderId="0" xfId="1" applyNumberFormat="1" applyFont="1" applyFill="1" applyBorder="1" applyAlignment="1">
      <alignment horizontal="left" vertical="center"/>
    </xf>
    <xf numFmtId="10" fontId="40" fillId="35" borderId="0" xfId="4" applyNumberFormat="1" applyFont="1" applyFill="1" applyBorder="1" applyAlignment="1">
      <alignment horizontal="center" vertical="center"/>
    </xf>
    <xf numFmtId="3" fontId="120" fillId="35" borderId="0" xfId="0" applyNumberFormat="1" applyFont="1" applyFill="1" applyAlignment="1">
      <alignment vertical="center"/>
    </xf>
    <xf numFmtId="0" fontId="161" fillId="32" borderId="0" xfId="0" applyFont="1" applyFill="1" applyBorder="1" applyAlignment="1">
      <alignment horizontal="center" vertical="center"/>
    </xf>
    <xf numFmtId="0" fontId="40" fillId="35" borderId="0" xfId="0" applyFont="1" applyFill="1" applyBorder="1" applyAlignment="1">
      <alignment horizontal="left" vertical="center"/>
    </xf>
    <xf numFmtId="3" fontId="40" fillId="35" borderId="0" xfId="11"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1"/>
    </xf>
    <xf numFmtId="3" fontId="40" fillId="35" borderId="0" xfId="11" applyNumberFormat="1" applyFont="1" applyFill="1" applyBorder="1" applyAlignment="1">
      <alignment horizontal="right" vertical="center" indent="1"/>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2" fillId="32" borderId="0" xfId="0" applyFont="1" applyFill="1" applyBorder="1" applyAlignment="1">
      <alignment horizontal="center" vertical="center" wrapText="1"/>
    </xf>
    <xf numFmtId="0" fontId="34" fillId="32" borderId="0" xfId="0" applyFont="1" applyFill="1" applyBorder="1" applyAlignment="1">
      <alignment horizontal="center" wrapText="1"/>
    </xf>
    <xf numFmtId="0" fontId="164" fillId="32" borderId="0" xfId="0" applyFont="1" applyFill="1" applyBorder="1" applyAlignment="1">
      <alignment horizontal="center" vertical="top" wrapText="1"/>
    </xf>
    <xf numFmtId="0" fontId="0" fillId="32" borderId="0" xfId="0" applyFill="1"/>
    <xf numFmtId="0" fontId="40" fillId="32" borderId="0" xfId="0" applyFont="1" applyFill="1" applyAlignment="1">
      <alignment horizontal="center" vertical="center" wrapText="1"/>
    </xf>
    <xf numFmtId="0" fontId="157" fillId="32" borderId="0" xfId="0" applyFont="1" applyFill="1" applyAlignment="1">
      <alignment horizontal="center" vertical="center"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7"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0" fontId="40" fillId="35" borderId="0" xfId="0" applyFont="1" applyFill="1" applyBorder="1" applyAlignment="1">
      <alignment horizontal="left" vertical="center" wrapText="1" indent="2"/>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20" fillId="0" borderId="0" xfId="0" applyFont="1" applyAlignment="1">
      <alignment vertical="top" wrapText="1"/>
    </xf>
    <xf numFmtId="180" fontId="117" fillId="32" borderId="0" xfId="0" applyNumberFormat="1" applyFont="1" applyFill="1" applyBorder="1" applyAlignment="1">
      <alignment horizontal="center" vertical="center"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9" fillId="37" borderId="0" xfId="0" applyFont="1" applyFill="1" applyAlignment="1">
      <alignment vertical="center"/>
    </xf>
    <xf numFmtId="0" fontId="155" fillId="37" borderId="0" xfId="0" applyFont="1" applyFill="1" applyAlignment="1">
      <alignment vertical="center"/>
    </xf>
    <xf numFmtId="0" fontId="191" fillId="0" borderId="0" xfId="3" applyFont="1" applyFill="1" applyBorder="1" applyAlignment="1">
      <alignment horizontal="left" vertical="center"/>
    </xf>
    <xf numFmtId="0" fontId="192" fillId="0" borderId="0" xfId="0" applyFont="1" applyAlignment="1">
      <alignment vertical="center"/>
    </xf>
    <xf numFmtId="0" fontId="117" fillId="0" borderId="0" xfId="0" applyFont="1" applyAlignment="1">
      <alignment vertical="center"/>
    </xf>
    <xf numFmtId="0" fontId="117" fillId="0" borderId="0" xfId="0" applyFont="1"/>
    <xf numFmtId="0" fontId="117"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4"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6"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80" fontId="117" fillId="32" borderId="0" xfId="0" applyNumberFormat="1" applyFont="1" applyFill="1" applyBorder="1" applyAlignment="1">
      <alignment horizontal="center" vertical="center" wrapText="1"/>
    </xf>
    <xf numFmtId="3" fontId="34" fillId="0" borderId="0" xfId="0" applyNumberFormat="1" applyFont="1" applyFill="1" applyBorder="1" applyAlignment="1">
      <alignment vertical="center" wrapTex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50" fillId="32" borderId="0" xfId="0" applyFont="1" applyFill="1" applyAlignment="1"/>
    <xf numFmtId="0" fontId="124" fillId="0" borderId="0" xfId="0" applyFont="1" applyFill="1" applyAlignment="1">
      <alignment horizontal="right" vertical="center"/>
    </xf>
    <xf numFmtId="0" fontId="155" fillId="0" borderId="0" xfId="0" applyFont="1" applyFill="1" applyAlignment="1">
      <alignment horizontal="right" vertical="center"/>
    </xf>
    <xf numFmtId="0" fontId="152" fillId="0" borderId="0" xfId="0" applyFont="1" applyFill="1" applyAlignment="1">
      <alignment horizontal="right" vertical="center"/>
    </xf>
    <xf numFmtId="182" fontId="117" fillId="37" borderId="0" xfId="0" applyNumberFormat="1" applyFont="1" applyFill="1" applyBorder="1" applyAlignment="1">
      <alignment horizontal="center" vertical="center" wrapText="1"/>
    </xf>
    <xf numFmtId="0" fontId="71" fillId="0" borderId="0" xfId="24" applyFont="1" applyAlignment="1">
      <alignment horizontal="left" vertical="center"/>
    </xf>
    <xf numFmtId="0" fontId="0" fillId="0" borderId="0" xfId="0" applyAlignment="1">
      <alignment horizontal="left"/>
    </xf>
    <xf numFmtId="0" fontId="196" fillId="37" borderId="0" xfId="0" applyFont="1" applyFill="1" applyAlignment="1">
      <alignment horizontal="center" vertical="center"/>
    </xf>
    <xf numFmtId="0" fontId="117"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32" fillId="32" borderId="0" xfId="0" applyFont="1" applyFill="1" applyBorder="1" applyAlignment="1">
      <alignment vertical="center"/>
    </xf>
    <xf numFmtId="180" fontId="120" fillId="32" borderId="0" xfId="0" applyNumberFormat="1" applyFont="1" applyFill="1" applyBorder="1" applyAlignment="1">
      <alignment horizontal="center" vertical="center"/>
    </xf>
    <xf numFmtId="180" fontId="120" fillId="32" borderId="0" xfId="0" applyNumberFormat="1" applyFont="1" applyFill="1" applyBorder="1" applyAlignment="1">
      <alignment horizontal="center" vertical="center" wrapText="1"/>
    </xf>
    <xf numFmtId="180" fontId="157" fillId="32" borderId="0" xfId="0" applyNumberFormat="1" applyFont="1" applyFill="1" applyBorder="1" applyAlignment="1">
      <alignment horizontal="center" vertical="center"/>
    </xf>
    <xf numFmtId="0" fontId="132" fillId="3" borderId="0" xfId="0" applyFont="1" applyFill="1" applyBorder="1" applyAlignment="1">
      <alignment vertical="center" wrapText="1"/>
    </xf>
    <xf numFmtId="3" fontId="132" fillId="3" borderId="0" xfId="0" applyNumberFormat="1" applyFont="1" applyFill="1" applyBorder="1" applyAlignment="1">
      <alignment horizontal="right" vertical="center" indent="1"/>
    </xf>
    <xf numFmtId="0" fontId="120" fillId="3" borderId="0" xfId="0" applyFont="1" applyFill="1" applyBorder="1" applyAlignment="1">
      <alignment vertical="center"/>
    </xf>
    <xf numFmtId="0" fontId="132" fillId="3" borderId="0" xfId="0" applyFont="1" applyFill="1" applyBorder="1" applyAlignment="1">
      <alignment horizontal="right" vertical="center" indent="1"/>
    </xf>
    <xf numFmtId="0" fontId="132" fillId="3" borderId="0" xfId="0" applyFont="1" applyFill="1" applyBorder="1" applyAlignment="1">
      <alignment horizontal="left" vertical="center" indent="1"/>
    </xf>
    <xf numFmtId="0" fontId="132" fillId="3" borderId="0" xfId="0" applyFont="1" applyFill="1" applyBorder="1" applyAlignment="1">
      <alignment horizontal="left" vertical="center" wrapText="1" indent="1"/>
    </xf>
    <xf numFmtId="0" fontId="120" fillId="35" borderId="0" xfId="0" applyFont="1" applyFill="1" applyBorder="1" applyAlignment="1">
      <alignment vertical="center"/>
    </xf>
    <xf numFmtId="3" fontId="120" fillId="35" borderId="0" xfId="0" applyNumberFormat="1" applyFont="1" applyFill="1" applyBorder="1" applyAlignment="1">
      <alignment horizontal="right" vertical="center" indent="1"/>
    </xf>
    <xf numFmtId="0" fontId="132" fillId="3" borderId="0" xfId="0" applyFont="1" applyFill="1" applyBorder="1" applyAlignment="1">
      <alignment horizontal="left" vertical="center" indent="2"/>
    </xf>
    <xf numFmtId="4" fontId="132"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3" fillId="0" borderId="0" xfId="0" applyNumberFormat="1" applyFont="1" applyFill="1" applyAlignment="1">
      <alignment vertical="top"/>
    </xf>
    <xf numFmtId="0" fontId="123" fillId="2" borderId="0" xfId="0" applyFont="1" applyFill="1" applyBorder="1" applyAlignment="1">
      <alignment vertical="distributed"/>
    </xf>
    <xf numFmtId="0" fontId="164" fillId="0" borderId="0" xfId="0" applyNumberFormat="1" applyFont="1" applyFill="1" applyBorder="1" applyAlignment="1">
      <alignment vertical="center"/>
    </xf>
    <xf numFmtId="0" fontId="94" fillId="0" borderId="0" xfId="0" applyFont="1" applyAlignment="1">
      <alignment vertical="top"/>
    </xf>
    <xf numFmtId="0" fontId="40" fillId="35" borderId="0" xfId="0" applyFont="1" applyFill="1" applyBorder="1" applyAlignment="1">
      <alignment horizontal="center" vertical="center" wrapText="1"/>
    </xf>
    <xf numFmtId="180" fontId="157" fillId="32" borderId="0" xfId="0" applyNumberFormat="1" applyFont="1" applyFill="1" applyBorder="1" applyAlignment="1">
      <alignment horizontal="center" vertical="center" wrapText="1"/>
    </xf>
    <xf numFmtId="180" fontId="155" fillId="32" borderId="0" xfId="0" applyNumberFormat="1" applyFont="1" applyFill="1" applyBorder="1" applyAlignment="1">
      <alignment horizontal="center" vertical="center" wrapText="1"/>
    </xf>
    <xf numFmtId="3" fontId="136" fillId="17" borderId="0" xfId="3" applyNumberFormat="1" applyFont="1" applyFill="1" applyBorder="1" applyAlignment="1">
      <alignment horizontal="right" vertical="center"/>
    </xf>
    <xf numFmtId="0" fontId="41" fillId="3" borderId="0" xfId="0" applyFont="1" applyFill="1" applyAlignment="1">
      <alignment horizontal="right" vertical="center"/>
    </xf>
    <xf numFmtId="0" fontId="41" fillId="3" borderId="0" xfId="0" applyFont="1" applyFill="1" applyAlignment="1">
      <alignment horizontal="left" vertical="center" indent="1"/>
    </xf>
    <xf numFmtId="0" fontId="41" fillId="3" borderId="0" xfId="0" applyFont="1" applyFill="1" applyAlignment="1">
      <alignment horizontal="left" vertical="center"/>
    </xf>
    <xf numFmtId="14" fontId="0" fillId="0" borderId="0" xfId="0" applyNumberFormat="1"/>
    <xf numFmtId="3" fontId="41" fillId="3" borderId="0" xfId="0" applyNumberFormat="1" applyFont="1" applyFill="1" applyAlignment="1">
      <alignment horizontal="right" vertical="center" indent="2"/>
    </xf>
    <xf numFmtId="3" fontId="41" fillId="3" borderId="0" xfId="1" applyNumberFormat="1" applyFont="1" applyFill="1" applyBorder="1" applyAlignment="1">
      <alignment horizontal="right" vertical="center" indent="2"/>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4" fillId="0" borderId="0" xfId="0" applyFont="1" applyAlignment="1">
      <alignment vertical="center"/>
    </xf>
    <xf numFmtId="10" fontId="74" fillId="32" borderId="0" xfId="4" applyNumberFormat="1" applyFont="1" applyFill="1" applyBorder="1" applyAlignment="1">
      <alignment horizontal="right" vertical="center" wrapText="1" indent="3"/>
    </xf>
    <xf numFmtId="10" fontId="41" fillId="3" borderId="0" xfId="4"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2"/>
    </xf>
    <xf numFmtId="0" fontId="132" fillId="0" borderId="0" xfId="0" applyFont="1" applyAlignment="1">
      <alignment vertical="center"/>
    </xf>
    <xf numFmtId="0" fontId="120" fillId="20" borderId="0" xfId="0" applyFont="1" applyFill="1" applyAlignment="1">
      <alignment horizontal="center" vertical="center" wrapText="1"/>
    </xf>
    <xf numFmtId="3" fontId="132" fillId="3" borderId="0" xfId="0" applyNumberFormat="1" applyFont="1" applyFill="1" applyAlignment="1">
      <alignment horizontal="right" vertical="center" indent="1"/>
    </xf>
    <xf numFmtId="14" fontId="132" fillId="3" borderId="0" xfId="0" applyNumberFormat="1" applyFont="1" applyFill="1" applyAlignment="1">
      <alignment horizontal="right" vertical="center" indent="1"/>
    </xf>
    <xf numFmtId="0" fontId="120" fillId="10" borderId="0" xfId="0" applyFont="1" applyFill="1" applyAlignment="1">
      <alignment horizontal="center" vertical="center" wrapText="1"/>
    </xf>
    <xf numFmtId="0" fontId="209" fillId="0" borderId="0" xfId="0" applyFont="1" applyAlignment="1">
      <alignment horizontal="left" vertical="center"/>
    </xf>
    <xf numFmtId="174" fontId="90" fillId="3" borderId="0" xfId="21" applyNumberFormat="1" applyFont="1" applyFill="1" applyAlignment="1">
      <alignment vertical="center"/>
    </xf>
    <xf numFmtId="175" fontId="90"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6"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6"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4" fillId="32" borderId="0" xfId="1" applyNumberFormat="1" applyFont="1" applyFill="1" applyBorder="1" applyAlignment="1">
      <alignment horizontal="center" vertical="center" wrapText="1"/>
    </xf>
    <xf numFmtId="10" fontId="74" fillId="32" borderId="0" xfId="4" applyNumberFormat="1" applyFont="1" applyFill="1" applyBorder="1" applyAlignment="1">
      <alignment horizontal="center" vertical="center" wrapText="1"/>
    </xf>
    <xf numFmtId="14" fontId="132" fillId="3" borderId="0" xfId="24" applyNumberFormat="1" applyFont="1" applyFill="1" applyAlignment="1">
      <alignment horizontal="right" vertical="center" indent="1"/>
    </xf>
    <xf numFmtId="3" fontId="132" fillId="3" borderId="0" xfId="24" applyNumberFormat="1" applyFont="1" applyFill="1" applyAlignment="1">
      <alignment horizontal="right" vertical="center" indent="1"/>
    </xf>
    <xf numFmtId="14" fontId="120"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7" fillId="16" borderId="6" xfId="3" applyFont="1" applyFill="1" applyBorder="1" applyAlignment="1">
      <alignment horizontal="center" vertical="center"/>
    </xf>
    <xf numFmtId="0" fontId="120" fillId="16" borderId="0" xfId="3" applyFont="1" applyFill="1" applyBorder="1" applyAlignment="1">
      <alignment horizontal="center" vertical="center"/>
    </xf>
    <xf numFmtId="0" fontId="117" fillId="16" borderId="6" xfId="3" applyFont="1" applyFill="1" applyBorder="1" applyAlignment="1">
      <alignment horizontal="center" vertical="center"/>
    </xf>
    <xf numFmtId="0" fontId="157" fillId="16" borderId="0" xfId="3" applyFont="1" applyFill="1" applyBorder="1" applyAlignment="1">
      <alignment horizontal="center" vertical="center"/>
    </xf>
    <xf numFmtId="3" fontId="40" fillId="35" borderId="0" xfId="1" applyNumberFormat="1" applyFont="1" applyFill="1" applyBorder="1" applyAlignment="1">
      <alignment horizontal="right" vertical="center" indent="2"/>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3" fontId="3" fillId="0" borderId="0" xfId="0" applyNumberFormat="1" applyFont="1" applyAlignment="1">
      <alignment vertical="center"/>
    </xf>
    <xf numFmtId="3" fontId="132" fillId="0" borderId="0" xfId="0" applyNumberFormat="1" applyFont="1" applyAlignment="1">
      <alignment vertical="center"/>
    </xf>
    <xf numFmtId="168" fontId="0" fillId="0" borderId="0" xfId="0" applyNumberFormat="1"/>
    <xf numFmtId="0" fontId="132"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41" fillId="0" borderId="0" xfId="0" applyFont="1" applyFill="1" applyAlignment="1">
      <alignment horizontal="left" vertical="center" wrapText="1"/>
    </xf>
    <xf numFmtId="0" fontId="0" fillId="0" borderId="0" xfId="0" applyAlignment="1"/>
    <xf numFmtId="0" fontId="51" fillId="0" borderId="0" xfId="0" applyFont="1" applyAlignment="1"/>
    <xf numFmtId="0" fontId="40" fillId="32" borderId="0" xfId="0" applyFont="1" applyFill="1" applyBorder="1" applyAlignment="1">
      <alignment horizontal="center" vertical="center" wrapText="1"/>
    </xf>
    <xf numFmtId="49" fontId="40" fillId="32" borderId="0" xfId="0" applyNumberFormat="1" applyFont="1" applyFill="1" applyAlignment="1">
      <alignment horizontal="center" vertical="center" wrapText="1"/>
    </xf>
    <xf numFmtId="0" fontId="161" fillId="32" borderId="0" xfId="0" applyFont="1" applyFill="1" applyAlignment="1">
      <alignment horizontal="center" vertical="center" wrapText="1"/>
    </xf>
    <xf numFmtId="0" fontId="161" fillId="32" borderId="0" xfId="0" applyFont="1" applyFill="1" applyBorder="1" applyAlignment="1">
      <alignment horizontal="center" vertical="center" wrapText="1"/>
    </xf>
    <xf numFmtId="0" fontId="120" fillId="32" borderId="0" xfId="0" applyFont="1" applyFill="1" applyAlignment="1">
      <alignment horizontal="center" vertical="center"/>
    </xf>
    <xf numFmtId="0" fontId="157" fillId="32" borderId="0" xfId="0" applyFont="1" applyFill="1" applyAlignment="1">
      <alignment horizontal="center" vertical="center"/>
    </xf>
    <xf numFmtId="0" fontId="40" fillId="12" borderId="0" xfId="3" applyFont="1" applyFill="1" applyBorder="1" applyAlignment="1">
      <alignment horizontal="center" vertical="center"/>
    </xf>
    <xf numFmtId="0" fontId="41" fillId="3" borderId="0" xfId="0" applyFont="1" applyFill="1" applyAlignment="1">
      <alignment horizontal="right" vertical="center" indent="1"/>
    </xf>
    <xf numFmtId="0" fontId="33" fillId="0" borderId="0" xfId="0" applyFont="1" applyFill="1" applyBorder="1" applyAlignment="1">
      <alignment horizontal="right" vertical="center" indent="1"/>
    </xf>
    <xf numFmtId="0" fontId="33" fillId="0" borderId="0" xfId="0" applyFont="1" applyFill="1" applyBorder="1" applyAlignment="1">
      <alignment horizontal="center" vertical="center"/>
    </xf>
    <xf numFmtId="3" fontId="94" fillId="0" borderId="0" xfId="0" applyNumberFormat="1" applyFont="1" applyFill="1" applyBorder="1" applyAlignment="1" applyProtection="1">
      <alignment horizontal="right" vertical="center"/>
    </xf>
    <xf numFmtId="170" fontId="33" fillId="0" borderId="0" xfId="0" applyNumberFormat="1" applyFont="1" applyFill="1" applyBorder="1" applyAlignment="1" applyProtection="1">
      <alignment horizontal="right" vertical="center"/>
    </xf>
    <xf numFmtId="3" fontId="33" fillId="0" borderId="0" xfId="0" applyNumberFormat="1" applyFont="1" applyFill="1" applyBorder="1" applyAlignment="1" applyProtection="1">
      <alignment horizontal="right" vertical="center"/>
    </xf>
    <xf numFmtId="0" fontId="120" fillId="0" borderId="0" xfId="0" applyFont="1" applyAlignment="1">
      <alignment horizontal="left" vertical="top" wrapText="1"/>
    </xf>
    <xf numFmtId="0" fontId="120"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3" fontId="40" fillId="35" borderId="0" xfId="11" applyNumberFormat="1" applyFont="1" applyFill="1" applyBorder="1" applyAlignment="1">
      <alignment horizontal="left" vertical="center" indent="2"/>
    </xf>
    <xf numFmtId="178" fontId="41" fillId="3" borderId="0" xfId="4" applyNumberFormat="1" applyFont="1" applyFill="1" applyBorder="1" applyAlignment="1" applyProtection="1">
      <alignment horizontal="right" vertical="center" wrapText="1"/>
    </xf>
    <xf numFmtId="10" fontId="87" fillId="0" borderId="0" xfId="0" applyNumberFormat="1" applyFont="1" applyAlignment="1">
      <alignment vertical="center"/>
    </xf>
    <xf numFmtId="164" fontId="0" fillId="0" borderId="0" xfId="0" applyNumberFormat="1"/>
    <xf numFmtId="49" fontId="156" fillId="0" borderId="0" xfId="24" quotePrefix="1" applyNumberFormat="1" applyFont="1"/>
    <xf numFmtId="0" fontId="216" fillId="0" borderId="0" xfId="2" applyFont="1"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164" fillId="0" borderId="0" xfId="0" applyFont="1" applyFill="1" applyBorder="1" applyAlignment="1">
      <alignment vertical="center" wrapText="1"/>
    </xf>
    <xf numFmtId="0" fontId="220" fillId="0" borderId="0" xfId="2" applyFont="1" applyFill="1" applyAlignment="1" applyProtection="1">
      <alignment horizontal="left" vertical="center"/>
    </xf>
    <xf numFmtId="0" fontId="32" fillId="3" borderId="0" xfId="0" applyFont="1" applyFill="1" applyAlignment="1">
      <alignment vertical="center" wrapText="1"/>
    </xf>
    <xf numFmtId="10" fontId="40" fillId="3" borderId="0" xfId="1" applyNumberFormat="1" applyFont="1" applyFill="1" applyAlignment="1">
      <alignment horizontal="right" vertical="center" wrapText="1"/>
    </xf>
    <xf numFmtId="178" fontId="40" fillId="3" borderId="0" xfId="1" applyNumberFormat="1" applyFont="1" applyFill="1" applyAlignment="1">
      <alignment horizontal="right" vertical="center" wrapText="1"/>
    </xf>
    <xf numFmtId="179" fontId="40" fillId="3" borderId="0" xfId="1" applyNumberFormat="1" applyFont="1" applyFill="1" applyAlignment="1">
      <alignment horizontal="right" vertical="center" wrapText="1"/>
    </xf>
    <xf numFmtId="0" fontId="76" fillId="32" borderId="0" xfId="0" applyFont="1" applyFill="1" applyAlignment="1">
      <alignment horizontal="left" vertical="center" wrapText="1"/>
    </xf>
    <xf numFmtId="3" fontId="74" fillId="32" borderId="0" xfId="1" applyNumberFormat="1" applyFont="1" applyFill="1" applyAlignment="1">
      <alignment horizontal="right" vertical="center"/>
    </xf>
    <xf numFmtId="0" fontId="156" fillId="0" borderId="0" xfId="0" applyFont="1" applyFill="1" applyBorder="1" applyAlignment="1">
      <alignment horizontal="left" vertical="center"/>
    </xf>
    <xf numFmtId="0" fontId="168" fillId="0" borderId="0" xfId="0" applyFont="1" applyFill="1" applyAlignment="1">
      <alignment vertical="center"/>
    </xf>
    <xf numFmtId="0" fontId="222" fillId="0" borderId="0" xfId="0" applyFont="1" applyFill="1" applyAlignment="1">
      <alignment horizontal="left" vertical="center"/>
    </xf>
    <xf numFmtId="0" fontId="32" fillId="3" borderId="0" xfId="0" applyFont="1" applyFill="1" applyAlignment="1">
      <alignment horizontal="left" vertical="center" wrapText="1"/>
    </xf>
    <xf numFmtId="0" fontId="32" fillId="3" borderId="0" xfId="0" applyFont="1" applyFill="1" applyAlignment="1">
      <alignment horizontal="center" vertical="center" wrapText="1"/>
    </xf>
    <xf numFmtId="3" fontId="164" fillId="0" borderId="0" xfId="0" applyNumberFormat="1" applyFont="1" applyFill="1" applyBorder="1" applyAlignment="1">
      <alignment vertical="center" wrapText="1"/>
    </xf>
    <xf numFmtId="0" fontId="214" fillId="0" borderId="0" xfId="0" applyFont="1" applyAlignment="1">
      <alignment horizontal="left" vertical="center"/>
    </xf>
    <xf numFmtId="0" fontId="4" fillId="0" borderId="0" xfId="24" applyAlignment="1"/>
    <xf numFmtId="0" fontId="139"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7" fillId="7" borderId="0" xfId="0" applyFont="1" applyFill="1" applyAlignment="1">
      <alignment vertical="center"/>
    </xf>
    <xf numFmtId="3" fontId="76" fillId="7" borderId="0" xfId="23" quotePrefix="1" applyNumberFormat="1" applyFont="1" applyFill="1" applyBorder="1" applyAlignment="1" applyProtection="1">
      <alignment vertical="center"/>
      <protection hidden="1"/>
    </xf>
    <xf numFmtId="10" fontId="76" fillId="7" borderId="0" xfId="23" quotePrefix="1" applyNumberFormat="1" applyFont="1" applyFill="1" applyBorder="1" applyAlignment="1" applyProtection="1">
      <alignment vertical="center"/>
      <protection hidden="1"/>
    </xf>
    <xf numFmtId="0" fontId="113" fillId="0" borderId="0" xfId="24" applyFont="1" applyFill="1" applyAlignment="1">
      <alignment horizontal="center" vertical="center" wrapText="1"/>
    </xf>
    <xf numFmtId="0" fontId="113" fillId="0" borderId="0" xfId="24" applyFont="1" applyFill="1" applyAlignment="1">
      <alignment vertical="center"/>
    </xf>
    <xf numFmtId="0" fontId="113" fillId="0" borderId="0" xfId="24" applyFont="1" applyFill="1" applyAlignment="1">
      <alignment horizontal="center" vertical="center"/>
    </xf>
    <xf numFmtId="3" fontId="113"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6" fillId="7" borderId="0" xfId="0" applyFont="1" applyFill="1" applyBorder="1" applyAlignment="1">
      <alignment vertical="center" wrapText="1"/>
    </xf>
    <xf numFmtId="3" fontId="76" fillId="40" borderId="0" xfId="23" quotePrefix="1" applyNumberFormat="1" applyFont="1" applyFill="1" applyBorder="1" applyAlignment="1" applyProtection="1">
      <alignment vertical="center"/>
      <protection hidden="1"/>
    </xf>
    <xf numFmtId="10" fontId="76" fillId="40" borderId="0" xfId="23" quotePrefix="1" applyNumberFormat="1" applyFont="1" applyFill="1" applyBorder="1" applyAlignment="1" applyProtection="1">
      <alignment vertical="center"/>
      <protection hidden="1"/>
    </xf>
    <xf numFmtId="0" fontId="71" fillId="0" borderId="0" xfId="0" applyFont="1" applyFill="1" applyAlignment="1">
      <alignment vertical="center"/>
    </xf>
    <xf numFmtId="0" fontId="113" fillId="0" borderId="0" xfId="0" applyFont="1" applyFill="1" applyAlignment="1">
      <alignment vertical="center"/>
    </xf>
    <xf numFmtId="0" fontId="113" fillId="0" borderId="0" xfId="0" applyFont="1" applyAlignment="1">
      <alignment vertical="center"/>
    </xf>
    <xf numFmtId="0" fontId="71"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6" fillId="7" borderId="0" xfId="34" applyFont="1" applyFill="1" applyBorder="1" applyAlignment="1" applyProtection="1">
      <alignment vertical="center"/>
      <protection hidden="1"/>
    </xf>
    <xf numFmtId="172" fontId="76"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6" fillId="7" borderId="0" xfId="34" applyNumberFormat="1" applyFont="1" applyFill="1" applyBorder="1" applyAlignment="1" applyProtection="1">
      <alignment vertical="center"/>
      <protection hidden="1"/>
    </xf>
    <xf numFmtId="10" fontId="76" fillId="7" borderId="0" xfId="4" applyNumberFormat="1" applyFont="1" applyFill="1" applyBorder="1" applyAlignment="1" applyProtection="1">
      <alignment vertical="center"/>
      <protection hidden="1"/>
    </xf>
    <xf numFmtId="0" fontId="130"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3" fillId="7" borderId="0" xfId="24" applyFont="1" applyFill="1" applyAlignment="1">
      <alignment horizontal="center" vertical="center" wrapText="1"/>
    </xf>
    <xf numFmtId="0" fontId="76"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26" fillId="0" borderId="0" xfId="2" applyFont="1" applyFill="1" applyAlignment="1" applyProtection="1">
      <alignment horizontal="left" vertical="center"/>
    </xf>
    <xf numFmtId="0" fontId="227" fillId="0" borderId="0" xfId="2" applyFont="1" applyFill="1" applyAlignment="1" applyProtection="1">
      <alignment horizontal="left" vertical="center"/>
    </xf>
    <xf numFmtId="0" fontId="228" fillId="0" borderId="0" xfId="2" applyFont="1" applyFill="1" applyAlignment="1" applyProtection="1">
      <alignment horizontal="left" vertical="center"/>
    </xf>
    <xf numFmtId="0" fontId="186" fillId="0" borderId="0" xfId="2" applyFont="1" applyFill="1" applyAlignment="1" applyProtection="1">
      <alignment horizontal="left" vertical="center"/>
    </xf>
    <xf numFmtId="0" fontId="229" fillId="0" borderId="0" xfId="2" applyFont="1" applyFill="1" applyBorder="1" applyAlignment="1" applyProtection="1"/>
    <xf numFmtId="0" fontId="230" fillId="0" borderId="0" xfId="2" applyFont="1" applyFill="1" applyAlignment="1" applyProtection="1">
      <alignment horizontal="left" vertical="center"/>
    </xf>
    <xf numFmtId="0" fontId="231"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33" fillId="32" borderId="0" xfId="0" applyFont="1" applyFill="1" applyBorder="1" applyAlignment="1">
      <alignment horizontal="center" vertical="center" wrapText="1"/>
    </xf>
    <xf numFmtId="0" fontId="5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51" fillId="32"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132" fillId="3" borderId="0" xfId="0" applyFont="1" applyFill="1" applyBorder="1" applyAlignment="1">
      <alignment horizontal="left" vertical="center" wrapText="1" indent="2"/>
    </xf>
    <xf numFmtId="0" fontId="182"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7" fillId="3" borderId="0" xfId="0" applyFont="1" applyFill="1" applyBorder="1" applyAlignment="1">
      <alignment horizontal="left" vertical="center" wrapText="1" indent="1"/>
    </xf>
    <xf numFmtId="0" fontId="155" fillId="3" borderId="0" xfId="0" applyFont="1" applyFill="1" applyBorder="1" applyAlignment="1">
      <alignment horizontal="left" vertical="center" wrapText="1" indent="1"/>
    </xf>
    <xf numFmtId="0" fontId="114" fillId="3" borderId="0" xfId="0" applyFont="1" applyFill="1" applyBorder="1" applyAlignment="1">
      <alignment horizontal="center" vertical="center"/>
    </xf>
    <xf numFmtId="0" fontId="154"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5" fillId="3" borderId="0" xfId="0" applyFont="1" applyFill="1" applyBorder="1" applyAlignment="1">
      <alignment horizontal="center" vertical="center" wrapText="1"/>
    </xf>
    <xf numFmtId="0" fontId="116" fillId="3" borderId="0" xfId="0" applyFont="1" applyFill="1" applyBorder="1" applyAlignment="1">
      <alignment horizontal="center" vertical="center"/>
    </xf>
    <xf numFmtId="0" fontId="114" fillId="3" borderId="0" xfId="0" applyFont="1" applyFill="1" applyBorder="1" applyAlignment="1">
      <alignment horizontal="center" vertical="center" wrapText="1"/>
    </xf>
    <xf numFmtId="0" fontId="181" fillId="3" borderId="0" xfId="0" applyFont="1" applyFill="1" applyBorder="1" applyAlignment="1">
      <alignment horizontal="center" vertical="center"/>
    </xf>
    <xf numFmtId="0" fontId="15" fillId="32" borderId="0" xfId="27" applyFont="1" applyFill="1" applyAlignment="1" applyProtection="1">
      <alignment horizontal="center" vertical="center" wrapText="1"/>
    </xf>
    <xf numFmtId="0" fontId="15" fillId="32" borderId="0" xfId="27" applyFont="1" applyFill="1" applyAlignment="1" applyProtection="1">
      <alignment horizontal="center" vertical="center"/>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78"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34" fillId="32" borderId="0" xfId="0" applyFont="1" applyFill="1" applyBorder="1" applyAlignment="1">
      <alignment horizontal="center" vertical="center" wrapText="1"/>
    </xf>
    <xf numFmtId="0" fontId="90" fillId="32" borderId="0" xfId="0" applyFont="1" applyFill="1" applyBorder="1" applyAlignment="1">
      <alignment horizontal="center" vertical="center" wrapText="1"/>
    </xf>
    <xf numFmtId="0" fontId="97" fillId="32" borderId="0" xfId="0" applyFont="1" applyFill="1" applyBorder="1" applyAlignment="1">
      <alignment horizontal="center" vertical="center" wrapText="1"/>
    </xf>
    <xf numFmtId="0" fontId="140" fillId="34"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30" fillId="9" borderId="0" xfId="0" applyFont="1" applyFill="1" applyBorder="1" applyAlignment="1">
      <alignment horizontal="left" vertical="center" wrapText="1"/>
    </xf>
    <xf numFmtId="0" fontId="94" fillId="9" borderId="0" xfId="0" applyFont="1" applyFill="1" applyBorder="1" applyAlignment="1">
      <alignment horizontal="left" vertical="center" wrapText="1"/>
    </xf>
    <xf numFmtId="0" fontId="90" fillId="9"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81" fontId="41" fillId="32" borderId="0" xfId="27" applyNumberFormat="1" applyFont="1" applyFill="1" applyBorder="1" applyAlignment="1" applyProtection="1">
      <alignment horizontal="center" vertical="center" wrapText="1"/>
      <protection locked="0"/>
    </xf>
    <xf numFmtId="181"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3" fillId="2" borderId="0" xfId="0" applyFont="1" applyFill="1" applyBorder="1" applyAlignment="1">
      <alignment horizontal="left" vertical="top" wrapText="1"/>
    </xf>
    <xf numFmtId="0" fontId="164" fillId="0" borderId="0" xfId="0" applyNumberFormat="1" applyFont="1" applyFill="1" applyBorder="1" applyAlignment="1">
      <alignment horizontal="left" vertical="top" wrapText="1"/>
    </xf>
    <xf numFmtId="0" fontId="94" fillId="0" borderId="0" xfId="0" applyFont="1" applyAlignment="1">
      <alignment horizontal="left" vertical="top" wrapText="1"/>
    </xf>
    <xf numFmtId="0" fontId="33" fillId="32" borderId="0" xfId="0" applyFont="1" applyFill="1" applyBorder="1" applyAlignment="1">
      <alignment horizontal="center" vertical="center" wrapText="1"/>
    </xf>
    <xf numFmtId="0" fontId="156" fillId="32" borderId="0" xfId="0" applyFont="1" applyFill="1" applyBorder="1" applyAlignment="1">
      <alignment horizontal="center" vertical="center"/>
    </xf>
    <xf numFmtId="0" fontId="156"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32" fillId="32" borderId="0" xfId="0" applyFont="1" applyFill="1" applyBorder="1" applyAlignment="1">
      <alignment horizontal="center" vertical="center" wrapText="1"/>
    </xf>
    <xf numFmtId="0" fontId="169" fillId="0" borderId="0" xfId="0" applyFont="1" applyFill="1" applyBorder="1" applyAlignment="1">
      <alignment horizontal="left" vertical="top" wrapText="1"/>
    </xf>
    <xf numFmtId="0" fontId="79" fillId="0" borderId="0" xfId="0" applyFont="1" applyFill="1" applyBorder="1" applyAlignment="1">
      <alignment horizontal="left" vertical="top" wrapText="1"/>
    </xf>
    <xf numFmtId="0" fontId="40" fillId="32" borderId="0" xfId="0" applyFont="1" applyFill="1" applyBorder="1" applyAlignment="1">
      <alignment horizontal="center" vertical="center" wrapText="1"/>
    </xf>
    <xf numFmtId="0" fontId="15" fillId="32" borderId="0" xfId="0" applyFont="1" applyFill="1" applyBorder="1" applyAlignment="1">
      <alignment horizontal="center" vertical="center" wrapText="1"/>
    </xf>
    <xf numFmtId="0" fontId="24"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164" fillId="0" borderId="0" xfId="0" applyFont="1" applyFill="1" applyAlignment="1">
      <alignment horizontal="justify" vertical="top" wrapText="1"/>
    </xf>
    <xf numFmtId="0" fontId="165"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5" fillId="0" borderId="0" xfId="0" applyFont="1" applyFill="1" applyAlignment="1">
      <alignment horizontal="justify" vertical="top" wrapText="1"/>
    </xf>
    <xf numFmtId="0" fontId="123" fillId="0" borderId="0" xfId="0" applyNumberFormat="1" applyFont="1" applyFill="1" applyAlignment="1">
      <alignment horizontal="left" vertical="top"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5" fillId="32" borderId="0" xfId="0" applyFont="1" applyFill="1" applyAlignment="1">
      <alignment horizontal="center" vertical="center"/>
    </xf>
    <xf numFmtId="14" fontId="156"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8"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150" fillId="32" borderId="0" xfId="0" applyFont="1" applyFill="1" applyAlignment="1">
      <alignment horizontal="center" vertical="center"/>
    </xf>
    <xf numFmtId="0" fontId="117" fillId="32" borderId="0" xfId="0" applyFont="1" applyFill="1" applyAlignment="1">
      <alignment horizontal="center" vertical="center" wrapText="1"/>
    </xf>
    <xf numFmtId="0" fontId="120" fillId="32" borderId="0" xfId="0" applyFont="1" applyFill="1" applyAlignment="1">
      <alignment horizontal="center" vertical="center" wrapText="1"/>
    </xf>
    <xf numFmtId="0" fontId="0" fillId="32" borderId="0" xfId="0" applyFill="1" applyAlignment="1">
      <alignment horizont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wrapText="1"/>
    </xf>
    <xf numFmtId="0" fontId="33" fillId="0" borderId="0" xfId="0" applyFont="1" applyFill="1" applyAlignment="1">
      <alignment horizontal="center" vertical="center" wrapText="1"/>
    </xf>
    <xf numFmtId="0" fontId="0" fillId="0" borderId="0" xfId="0" applyFill="1" applyAlignment="1">
      <alignment horizontal="center" vertical="center"/>
    </xf>
    <xf numFmtId="0" fontId="41" fillId="0" borderId="0" xfId="0" applyFont="1" applyFill="1" applyAlignment="1">
      <alignment horizontal="left" vertical="center" wrapText="1"/>
    </xf>
    <xf numFmtId="0" fontId="32" fillId="0" borderId="0" xfId="0" applyFont="1" applyFill="1" applyAlignment="1">
      <alignment horizontal="center" vertical="center" wrapText="1"/>
    </xf>
    <xf numFmtId="0" fontId="150" fillId="32" borderId="0" xfId="0" applyFont="1" applyFill="1" applyAlignment="1">
      <alignment horizontal="center"/>
    </xf>
    <xf numFmtId="0" fontId="71" fillId="0" borderId="0" xfId="24" applyFont="1" applyAlignment="1">
      <alignment horizontal="left" vertical="center" wrapText="1"/>
    </xf>
    <xf numFmtId="0" fontId="170" fillId="0" borderId="0" xfId="24" applyFont="1" applyAlignment="1">
      <alignment horizontal="left" vertical="center" wrapText="1"/>
    </xf>
    <xf numFmtId="0" fontId="71"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20" fillId="16" borderId="0" xfId="3" applyFont="1" applyFill="1" applyBorder="1" applyAlignment="1">
      <alignment horizontal="center" vertical="center" wrapText="1"/>
    </xf>
    <xf numFmtId="0" fontId="120" fillId="16" borderId="7" xfId="3" applyFont="1" applyFill="1" applyBorder="1" applyAlignment="1">
      <alignment horizontal="center" vertical="center" wrapText="1"/>
    </xf>
    <xf numFmtId="0" fontId="120" fillId="16" borderId="0" xfId="28" applyFont="1" applyFill="1" applyBorder="1" applyAlignment="1">
      <alignment horizontal="center" vertical="center" wrapText="1"/>
    </xf>
    <xf numFmtId="0" fontId="117" fillId="16" borderId="0" xfId="3" applyFont="1" applyFill="1" applyAlignment="1">
      <alignment horizontal="center" vertical="center"/>
    </xf>
    <xf numFmtId="0" fontId="117" fillId="16" borderId="7" xfId="3" applyFont="1" applyFill="1" applyBorder="1" applyAlignment="1">
      <alignment horizontal="center" vertical="center" wrapText="1"/>
    </xf>
    <xf numFmtId="0" fontId="117" fillId="16" borderId="1" xfId="3" applyFont="1" applyFill="1" applyBorder="1" applyAlignment="1">
      <alignment horizontal="center" vertical="center" wrapText="1"/>
    </xf>
    <xf numFmtId="0" fontId="117" fillId="16" borderId="2" xfId="3" applyFont="1" applyFill="1" applyBorder="1" applyAlignment="1">
      <alignment horizontal="center" vertical="center" wrapText="1"/>
    </xf>
    <xf numFmtId="0" fontId="117" fillId="16" borderId="3" xfId="3" applyFont="1" applyFill="1" applyBorder="1" applyAlignment="1">
      <alignment horizontal="center" vertical="center" wrapText="1"/>
    </xf>
    <xf numFmtId="0" fontId="120" fillId="16" borderId="5" xfId="3" applyFont="1" applyFill="1" applyBorder="1" applyAlignment="1">
      <alignment horizontal="center" vertical="center" wrapText="1"/>
    </xf>
    <xf numFmtId="0" fontId="120" fillId="16" borderId="9" xfId="3" applyFont="1" applyFill="1" applyBorder="1" applyAlignment="1">
      <alignment horizontal="center" vertical="center" wrapText="1"/>
    </xf>
    <xf numFmtId="0" fontId="120" fillId="0" borderId="0" xfId="0" applyFont="1" applyAlignment="1">
      <alignment horizontal="left" vertical="top" wrapText="1"/>
    </xf>
    <xf numFmtId="0" fontId="119" fillId="37" borderId="0" xfId="0" applyFont="1" applyFill="1" applyAlignment="1">
      <alignment horizontal="center" vertical="center" wrapText="1"/>
    </xf>
    <xf numFmtId="0" fontId="119" fillId="37" borderId="0" xfId="0" applyFont="1" applyFill="1" applyAlignment="1">
      <alignment horizontal="center" vertical="center"/>
    </xf>
    <xf numFmtId="0" fontId="40" fillId="11" borderId="0" xfId="0" applyFont="1" applyFill="1" applyBorder="1" applyAlignment="1">
      <alignment horizontal="center"/>
    </xf>
    <xf numFmtId="0" fontId="71" fillId="0" borderId="0" xfId="0" applyFont="1" applyBorder="1" applyAlignment="1">
      <alignment horizontal="center" vertical="center"/>
    </xf>
    <xf numFmtId="0" fontId="159"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6"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8" fillId="0" borderId="0" xfId="0" applyFont="1" applyAlignment="1">
      <alignment horizontal="left" vertical="center" wrapText="1"/>
    </xf>
    <xf numFmtId="0" fontId="168" fillId="0" borderId="0" xfId="0" applyFont="1" applyAlignment="1">
      <alignment horizontal="left" vertical="top" wrapText="1"/>
    </xf>
    <xf numFmtId="0" fontId="79" fillId="0" borderId="0" xfId="0" applyFont="1" applyAlignment="1">
      <alignment horizontal="left" vertical="center" wrapText="1"/>
    </xf>
    <xf numFmtId="0" fontId="41" fillId="0"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9" fillId="19" borderId="0" xfId="0" applyFont="1" applyFill="1" applyBorder="1" applyAlignment="1">
      <alignment horizontal="center" vertical="center"/>
    </xf>
    <xf numFmtId="0" fontId="41" fillId="19" borderId="0" xfId="3" applyFont="1" applyFill="1" applyBorder="1" applyAlignment="1">
      <alignment horizontal="center" vertical="center"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F9933"/>
      <color rgb="FF3399FF"/>
      <color rgb="FF66CCFF"/>
      <color rgb="FF33CCFF"/>
      <color rgb="FF00FFFF"/>
      <color rgb="FF9933FF"/>
      <color rgb="FFFF99FF"/>
      <color rgb="FFCC99FF"/>
      <color rgb="FF0000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5"/>
  </cols>
  <sheetData>
    <row r="1" spans="1:9" ht="21" customHeight="1">
      <c r="A1" s="700"/>
      <c r="B1" s="701"/>
      <c r="C1" s="701"/>
      <c r="D1" s="701"/>
      <c r="E1" s="701"/>
      <c r="F1" s="701"/>
      <c r="G1" s="701"/>
      <c r="H1" s="701"/>
      <c r="I1" s="701"/>
    </row>
    <row r="2" spans="1:9" ht="18">
      <c r="A2" s="1022"/>
      <c r="B2" s="1022"/>
      <c r="C2" s="1022"/>
      <c r="D2" s="1022"/>
      <c r="E2" s="1022"/>
      <c r="F2" s="1022"/>
      <c r="G2" s="1022"/>
      <c r="H2" s="1022"/>
      <c r="I2" s="1022"/>
    </row>
    <row r="3" spans="1:9" ht="18">
      <c r="A3" s="702"/>
      <c r="B3" s="702"/>
      <c r="C3" s="702"/>
      <c r="D3" s="702"/>
      <c r="E3" s="702"/>
      <c r="F3" s="702"/>
      <c r="G3" s="702"/>
      <c r="H3" s="702"/>
      <c r="I3" s="702"/>
    </row>
    <row r="4" spans="1:9" ht="16.5">
      <c r="A4" s="1023"/>
      <c r="B4" s="1023"/>
      <c r="C4" s="1023"/>
      <c r="D4" s="1023"/>
      <c r="E4" s="1023"/>
      <c r="F4" s="1023"/>
      <c r="G4" s="1023"/>
      <c r="H4" s="1023"/>
      <c r="I4" s="1023"/>
    </row>
    <row r="5" spans="1:9" ht="15" customHeight="1">
      <c r="A5" s="703"/>
      <c r="B5" s="703"/>
      <c r="C5" s="703"/>
      <c r="D5" s="703"/>
      <c r="E5" s="703"/>
      <c r="F5" s="703"/>
      <c r="G5" s="703"/>
      <c r="H5" s="703"/>
      <c r="I5" s="703"/>
    </row>
    <row r="6" spans="1:9" ht="15" customHeight="1">
      <c r="A6" s="704"/>
      <c r="B6" s="704"/>
      <c r="C6" s="704"/>
      <c r="D6" s="704"/>
      <c r="E6" s="704"/>
      <c r="F6" s="704"/>
      <c r="G6" s="704"/>
      <c r="H6" s="704"/>
      <c r="I6" s="704"/>
    </row>
    <row r="7" spans="1:9">
      <c r="A7" s="711"/>
      <c r="B7" s="711"/>
      <c r="C7" s="711"/>
      <c r="D7" s="711"/>
      <c r="E7" s="711"/>
      <c r="F7" s="711"/>
      <c r="G7" s="711"/>
      <c r="H7" s="711"/>
      <c r="I7" s="711"/>
    </row>
    <row r="8" spans="1:9">
      <c r="A8" s="705"/>
      <c r="B8" s="705"/>
      <c r="C8" s="705"/>
      <c r="D8" s="705"/>
      <c r="E8" s="705"/>
      <c r="F8" s="705"/>
      <c r="G8" s="705"/>
      <c r="H8" s="705"/>
      <c r="I8" s="705"/>
    </row>
    <row r="9" spans="1:9">
      <c r="A9" s="1024" t="s">
        <v>1554</v>
      </c>
      <c r="B9" s="1025"/>
      <c r="C9" s="1025"/>
      <c r="D9" s="1025"/>
      <c r="E9" s="1025"/>
      <c r="F9" s="1025"/>
      <c r="G9" s="1025"/>
      <c r="H9" s="1025"/>
      <c r="I9" s="1025"/>
    </row>
    <row r="10" spans="1:9">
      <c r="A10" s="706"/>
      <c r="B10" s="706"/>
      <c r="C10" s="706"/>
      <c r="D10" s="706"/>
      <c r="E10" s="706"/>
      <c r="F10" s="706"/>
      <c r="G10" s="706"/>
      <c r="H10" s="706"/>
      <c r="I10" s="706"/>
    </row>
    <row r="11" spans="1:9">
      <c r="A11" s="706"/>
      <c r="B11" s="706"/>
      <c r="C11" s="706"/>
      <c r="D11" s="706"/>
      <c r="E11" s="706"/>
      <c r="F11" s="706"/>
      <c r="G11" s="706"/>
      <c r="H11" s="706"/>
      <c r="I11" s="706"/>
    </row>
    <row r="12" spans="1:9">
      <c r="A12" s="706"/>
      <c r="B12" s="706"/>
      <c r="C12" s="706"/>
      <c r="D12" s="706"/>
      <c r="E12" s="706"/>
      <c r="F12" s="706"/>
      <c r="G12" s="706"/>
      <c r="H12" s="706"/>
      <c r="I12" s="706"/>
    </row>
    <row r="13" spans="1:9">
      <c r="A13" s="706"/>
      <c r="B13" s="706"/>
      <c r="C13" s="706"/>
      <c r="D13" s="706"/>
      <c r="E13" s="706"/>
      <c r="F13" s="706"/>
      <c r="G13" s="706"/>
      <c r="H13" s="706"/>
      <c r="I13" s="706"/>
    </row>
    <row r="14" spans="1:9">
      <c r="A14" s="706"/>
      <c r="B14" s="706"/>
      <c r="C14" s="706"/>
      <c r="D14" s="706"/>
      <c r="E14" s="706"/>
      <c r="F14" s="706"/>
      <c r="G14" s="706"/>
      <c r="H14" s="706"/>
      <c r="I14" s="706"/>
    </row>
    <row r="15" spans="1:9">
      <c r="A15" s="706"/>
      <c r="B15" s="706"/>
      <c r="C15" s="706"/>
      <c r="D15" s="706"/>
      <c r="E15" s="706"/>
      <c r="F15" s="706"/>
      <c r="G15" s="706"/>
      <c r="H15" s="706"/>
      <c r="I15" s="706"/>
    </row>
    <row r="16" spans="1:9">
      <c r="A16" s="706"/>
      <c r="B16" s="706"/>
      <c r="C16" s="706"/>
      <c r="D16" s="706"/>
      <c r="E16" s="706"/>
      <c r="F16" s="706"/>
      <c r="G16" s="706"/>
      <c r="H16" s="706"/>
      <c r="I16" s="706"/>
    </row>
    <row r="17" spans="1:9">
      <c r="A17" s="706"/>
      <c r="B17" s="706"/>
      <c r="C17" s="706"/>
      <c r="D17" s="706"/>
      <c r="E17" s="706"/>
      <c r="F17" s="706"/>
      <c r="G17" s="706"/>
      <c r="H17" s="706"/>
      <c r="I17" s="706"/>
    </row>
    <row r="18" spans="1:9" ht="30">
      <c r="A18" s="1026" t="s">
        <v>0</v>
      </c>
      <c r="B18" s="1026"/>
      <c r="C18" s="1026"/>
      <c r="D18" s="1026"/>
      <c r="E18" s="1026"/>
      <c r="F18" s="1026"/>
      <c r="G18" s="1026"/>
      <c r="H18" s="1026"/>
      <c r="I18" s="1026"/>
    </row>
    <row r="19" spans="1:9" ht="18.75" customHeight="1">
      <c r="A19" s="707"/>
      <c r="B19" s="707"/>
      <c r="C19" s="707"/>
      <c r="D19" s="707"/>
      <c r="E19" s="707"/>
      <c r="F19" s="707"/>
      <c r="G19" s="707"/>
      <c r="H19" s="707"/>
      <c r="I19" s="707"/>
    </row>
    <row r="20" spans="1:9" ht="18.75" customHeight="1">
      <c r="A20" s="1027" t="s">
        <v>1498</v>
      </c>
      <c r="B20" s="1027"/>
      <c r="C20" s="1027"/>
      <c r="D20" s="1027"/>
      <c r="E20" s="1027"/>
      <c r="F20" s="1027"/>
      <c r="G20" s="1027"/>
      <c r="H20" s="1027"/>
      <c r="I20" s="1027"/>
    </row>
    <row r="21" spans="1:9" ht="18.75" customHeight="1">
      <c r="A21" s="708"/>
      <c r="B21" s="708"/>
      <c r="C21" s="708"/>
      <c r="D21" s="708"/>
      <c r="E21" s="708"/>
      <c r="F21" s="708"/>
      <c r="G21" s="708"/>
      <c r="H21" s="708"/>
      <c r="I21" s="708"/>
    </row>
    <row r="22" spans="1:9" ht="26.25" customHeight="1">
      <c r="A22" s="1028" t="s">
        <v>1</v>
      </c>
      <c r="B22" s="1028"/>
      <c r="C22" s="1028"/>
      <c r="D22" s="1028"/>
      <c r="E22" s="1028"/>
      <c r="F22" s="1028"/>
      <c r="G22" s="1028"/>
      <c r="H22" s="1028"/>
      <c r="I22" s="1028"/>
    </row>
    <row r="23" spans="1:9" ht="18.75">
      <c r="A23" s="709"/>
      <c r="B23" s="709"/>
      <c r="C23" s="709"/>
      <c r="D23" s="709"/>
      <c r="E23" s="709"/>
      <c r="F23" s="709"/>
      <c r="G23" s="709"/>
      <c r="H23" s="709"/>
      <c r="I23" s="709"/>
    </row>
    <row r="24" spans="1:9" ht="18.75" customHeight="1">
      <c r="A24" s="1018" t="s">
        <v>1499</v>
      </c>
      <c r="B24" s="1018"/>
      <c r="C24" s="1018"/>
      <c r="D24" s="1018"/>
      <c r="E24" s="1018"/>
      <c r="F24" s="1018"/>
      <c r="G24" s="1018"/>
      <c r="H24" s="1018"/>
      <c r="I24" s="1018"/>
    </row>
    <row r="25" spans="1:9">
      <c r="A25" s="706"/>
      <c r="B25" s="706"/>
      <c r="C25" s="706"/>
      <c r="D25" s="706"/>
      <c r="E25" s="706"/>
      <c r="F25" s="706"/>
      <c r="G25" s="706"/>
      <c r="H25" s="706"/>
      <c r="I25" s="706"/>
    </row>
    <row r="26" spans="1:9">
      <c r="A26" s="706"/>
      <c r="B26" s="706"/>
      <c r="C26" s="706"/>
      <c r="D26" s="706"/>
      <c r="E26" s="706"/>
      <c r="F26" s="706"/>
      <c r="G26" s="706"/>
      <c r="H26" s="706"/>
      <c r="I26" s="706"/>
    </row>
    <row r="27" spans="1:9">
      <c r="A27" s="706"/>
      <c r="B27" s="706"/>
      <c r="C27" s="706"/>
      <c r="D27" s="706"/>
      <c r="E27" s="706"/>
      <c r="F27" s="706"/>
      <c r="G27" s="706"/>
      <c r="H27" s="706"/>
      <c r="I27" s="706"/>
    </row>
    <row r="28" spans="1:9">
      <c r="A28" s="706"/>
      <c r="B28" s="706"/>
      <c r="C28" s="706"/>
      <c r="D28" s="706"/>
      <c r="E28" s="706"/>
      <c r="F28" s="706"/>
      <c r="G28" s="706"/>
      <c r="H28" s="706"/>
      <c r="I28" s="706"/>
    </row>
    <row r="29" spans="1:9">
      <c r="A29" s="706"/>
      <c r="B29" s="706"/>
      <c r="C29" s="706"/>
      <c r="D29" s="706"/>
      <c r="E29" s="706"/>
      <c r="F29" s="706"/>
      <c r="G29" s="706"/>
      <c r="H29" s="706"/>
      <c r="I29" s="706"/>
    </row>
    <row r="30" spans="1:9">
      <c r="A30" s="706"/>
      <c r="B30" s="706"/>
      <c r="C30" s="706"/>
      <c r="D30" s="706"/>
      <c r="E30" s="706"/>
      <c r="F30" s="706"/>
      <c r="G30" s="706"/>
      <c r="H30" s="706"/>
      <c r="I30" s="706"/>
    </row>
    <row r="31" spans="1:9">
      <c r="A31" s="706"/>
      <c r="B31" s="706"/>
      <c r="C31" s="706"/>
      <c r="D31" s="706"/>
      <c r="E31" s="706"/>
      <c r="F31" s="706"/>
      <c r="G31" s="706"/>
      <c r="H31" s="706"/>
      <c r="I31" s="706"/>
    </row>
    <row r="32" spans="1:9">
      <c r="A32" s="706"/>
      <c r="B32" s="706"/>
      <c r="C32" s="706"/>
      <c r="D32" s="706"/>
      <c r="E32" s="706"/>
      <c r="F32" s="706"/>
      <c r="G32" s="706"/>
      <c r="H32" s="706"/>
      <c r="I32" s="706"/>
    </row>
    <row r="33" spans="1:9">
      <c r="A33" s="706"/>
      <c r="B33" s="706"/>
      <c r="C33" s="706"/>
      <c r="D33" s="706"/>
      <c r="E33" s="706"/>
      <c r="F33" s="706"/>
      <c r="G33" s="706"/>
      <c r="H33" s="706"/>
      <c r="I33" s="706"/>
    </row>
    <row r="34" spans="1:9">
      <c r="A34" s="706"/>
      <c r="B34" s="706"/>
      <c r="C34" s="706"/>
      <c r="D34" s="706"/>
      <c r="E34" s="706"/>
      <c r="F34" s="706"/>
      <c r="G34" s="706"/>
      <c r="H34" s="706"/>
      <c r="I34" s="706"/>
    </row>
    <row r="35" spans="1:9">
      <c r="A35" s="706"/>
      <c r="B35" s="706"/>
      <c r="C35" s="706"/>
      <c r="D35" s="706"/>
      <c r="E35" s="706"/>
      <c r="F35" s="706"/>
      <c r="G35" s="706"/>
      <c r="H35" s="706"/>
      <c r="I35" s="706"/>
    </row>
    <row r="36" spans="1:9">
      <c r="A36" s="1019"/>
      <c r="B36" s="1019"/>
      <c r="C36" s="1019"/>
      <c r="D36" s="1019"/>
      <c r="E36" s="1019"/>
      <c r="F36" s="1019"/>
      <c r="G36" s="1019"/>
      <c r="H36" s="1019"/>
      <c r="I36" s="1019"/>
    </row>
    <row r="37" spans="1:9" ht="50.25" customHeight="1">
      <c r="A37" s="1020" t="s">
        <v>2</v>
      </c>
      <c r="B37" s="1020"/>
      <c r="C37" s="1020"/>
      <c r="D37" s="1020"/>
      <c r="E37" s="1020"/>
      <c r="F37" s="1020"/>
      <c r="G37" s="1020"/>
      <c r="H37" s="1020"/>
      <c r="I37" s="1020"/>
    </row>
    <row r="38" spans="1:9">
      <c r="A38" s="710"/>
      <c r="B38" s="710"/>
      <c r="C38" s="710"/>
      <c r="D38" s="710"/>
      <c r="E38" s="710"/>
      <c r="F38" s="710"/>
      <c r="G38" s="710"/>
      <c r="H38" s="710"/>
      <c r="I38" s="710"/>
    </row>
    <row r="39" spans="1:9" ht="65.25" customHeight="1">
      <c r="A39" s="1021" t="s">
        <v>3</v>
      </c>
      <c r="B39" s="1021"/>
      <c r="C39" s="1021"/>
      <c r="D39" s="1021"/>
      <c r="E39" s="1021"/>
      <c r="F39" s="1021"/>
      <c r="G39" s="1021"/>
      <c r="H39" s="1021"/>
      <c r="I39" s="1021"/>
    </row>
    <row r="40" spans="1:9">
      <c r="A40" s="711"/>
      <c r="B40" s="711"/>
      <c r="C40" s="711"/>
      <c r="D40" s="711"/>
      <c r="E40" s="711"/>
      <c r="F40" s="711"/>
      <c r="G40" s="711"/>
      <c r="H40" s="711"/>
      <c r="I40" s="711"/>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5" t="s">
        <v>758</v>
      </c>
      <c r="G1" s="141" t="str">
        <f>Naslovnica!A20</f>
        <v>Lipanj 2020.</v>
      </c>
    </row>
    <row r="2" spans="1:8" ht="12.75" customHeight="1">
      <c r="A2" s="571" t="s">
        <v>1354</v>
      </c>
      <c r="G2" s="573" t="str">
        <f>Naslovnica!A24</f>
        <v>June 2020</v>
      </c>
    </row>
    <row r="3" spans="1:8" ht="12.75" customHeight="1"/>
    <row r="4" spans="1:8" ht="12.75" customHeight="1">
      <c r="F4" s="73"/>
      <c r="G4" s="14" t="s">
        <v>378</v>
      </c>
    </row>
    <row r="5" spans="1:8" ht="19.5" customHeight="1">
      <c r="A5" s="1054" t="s">
        <v>632</v>
      </c>
      <c r="B5" s="1078" t="s">
        <v>635</v>
      </c>
      <c r="C5" s="1078"/>
      <c r="D5" s="1078"/>
      <c r="E5" s="1078"/>
      <c r="F5" s="1078"/>
      <c r="G5" s="1078"/>
    </row>
    <row r="6" spans="1:8" ht="26.25" customHeight="1">
      <c r="A6" s="1054"/>
      <c r="B6" s="1057" t="str">
        <f>Naslovnica!A20</f>
        <v>Lipanj 2020.</v>
      </c>
      <c r="C6" s="1079"/>
      <c r="D6" s="1080" t="s">
        <v>17</v>
      </c>
      <c r="E6" s="1080"/>
      <c r="F6" s="1081" t="s">
        <v>281</v>
      </c>
      <c r="G6" s="1081"/>
    </row>
    <row r="7" spans="1:8">
      <c r="A7" s="1054"/>
      <c r="B7" s="1055" t="str">
        <f>Naslovnica!A24</f>
        <v>June 2020</v>
      </c>
      <c r="C7" s="1082"/>
      <c r="D7" s="1083" t="s">
        <v>46</v>
      </c>
      <c r="E7" s="1083"/>
      <c r="F7" s="1083" t="s">
        <v>53</v>
      </c>
      <c r="G7" s="1083"/>
    </row>
    <row r="8" spans="1:8">
      <c r="A8" s="1054"/>
      <c r="B8" s="746" t="s">
        <v>27</v>
      </c>
      <c r="C8" s="746" t="s">
        <v>28</v>
      </c>
      <c r="D8" s="725" t="s">
        <v>27</v>
      </c>
      <c r="E8" s="725" t="s">
        <v>295</v>
      </c>
      <c r="F8" s="725" t="s">
        <v>27</v>
      </c>
      <c r="G8" s="725" t="s">
        <v>295</v>
      </c>
    </row>
    <row r="9" spans="1:8">
      <c r="A9" s="1054"/>
      <c r="B9" s="747" t="s">
        <v>29</v>
      </c>
      <c r="C9" s="747" t="s">
        <v>30</v>
      </c>
      <c r="D9" s="775" t="s">
        <v>29</v>
      </c>
      <c r="E9" s="775" t="s">
        <v>296</v>
      </c>
      <c r="F9" s="775" t="s">
        <v>29</v>
      </c>
      <c r="G9" s="775" t="s">
        <v>296</v>
      </c>
    </row>
    <row r="10" spans="1:8">
      <c r="A10" s="397" t="s">
        <v>33</v>
      </c>
      <c r="B10" s="398">
        <v>780009.70048</v>
      </c>
      <c r="C10" s="399">
        <v>0.15385063886544173</v>
      </c>
      <c r="D10" s="933">
        <v>6266.4485500000883</v>
      </c>
      <c r="E10" s="400">
        <v>8.0988732817628417E-3</v>
      </c>
      <c r="F10" s="401">
        <v>19176.591029999894</v>
      </c>
      <c r="G10" s="400">
        <v>2.5204727280944139E-2</v>
      </c>
      <c r="H10" s="53"/>
    </row>
    <row r="11" spans="1:8">
      <c r="A11" s="397" t="s">
        <v>34</v>
      </c>
      <c r="B11" s="398">
        <v>1815307.98294</v>
      </c>
      <c r="C11" s="399">
        <v>0.35805489693396003</v>
      </c>
      <c r="D11" s="934">
        <v>19101.730519999983</v>
      </c>
      <c r="E11" s="400">
        <v>1.0634486153393796E-2</v>
      </c>
      <c r="F11" s="401">
        <v>-45194.750250000041</v>
      </c>
      <c r="G11" s="400">
        <v>-2.429168710357632E-2</v>
      </c>
      <c r="H11" s="53"/>
    </row>
    <row r="12" spans="1:8">
      <c r="A12" s="397" t="s">
        <v>47</v>
      </c>
      <c r="B12" s="398">
        <v>312290.90425999998</v>
      </c>
      <c r="C12" s="399">
        <v>6.1596868734710611E-2</v>
      </c>
      <c r="D12" s="934">
        <v>4329.8510799999931</v>
      </c>
      <c r="E12" s="400">
        <v>1.4059735915597171E-2</v>
      </c>
      <c r="F12" s="401">
        <v>-65.352280000050087</v>
      </c>
      <c r="G12" s="400">
        <v>-2.0922353444741137E-4</v>
      </c>
    </row>
    <row r="13" spans="1:8">
      <c r="A13" s="397" t="s">
        <v>266</v>
      </c>
      <c r="B13" s="398">
        <v>16067.701800000001</v>
      </c>
      <c r="C13" s="399">
        <v>3.169224928238944E-3</v>
      </c>
      <c r="D13" s="934">
        <v>501.83097000000089</v>
      </c>
      <c r="E13" s="400">
        <v>3.2239183755323531E-2</v>
      </c>
      <c r="F13" s="401">
        <v>1421.9699500000006</v>
      </c>
      <c r="G13" s="400">
        <v>9.7091081863553308E-2</v>
      </c>
    </row>
    <row r="14" spans="1:8">
      <c r="A14" s="397" t="s">
        <v>267</v>
      </c>
      <c r="B14" s="398">
        <v>11957.43615</v>
      </c>
      <c r="C14" s="399">
        <v>2.3585080925764695E-3</v>
      </c>
      <c r="D14" s="934">
        <v>470.07570999999916</v>
      </c>
      <c r="E14" s="400">
        <v>4.0921124783649621E-2</v>
      </c>
      <c r="F14" s="401">
        <v>2671.9095699999998</v>
      </c>
      <c r="G14" s="400">
        <v>0.28774992424823798</v>
      </c>
    </row>
    <row r="15" spans="1:8">
      <c r="A15" s="397" t="s">
        <v>36</v>
      </c>
      <c r="B15" s="398">
        <v>302038.98358999996</v>
      </c>
      <c r="C15" s="399">
        <v>5.9574759851056064E-2</v>
      </c>
      <c r="D15" s="934">
        <v>-603.68326000007801</v>
      </c>
      <c r="E15" s="400">
        <v>-1.9947063852013835E-3</v>
      </c>
      <c r="F15" s="401">
        <v>-16725.49450000003</v>
      </c>
      <c r="G15" s="400">
        <v>-5.2469756354965424E-2</v>
      </c>
    </row>
    <row r="16" spans="1:8">
      <c r="A16" s="397" t="s">
        <v>37</v>
      </c>
      <c r="B16" s="398">
        <v>291018.46816000005</v>
      </c>
      <c r="C16" s="399">
        <v>5.7401051833721697E-2</v>
      </c>
      <c r="D16" s="934">
        <v>2069.4670700000715</v>
      </c>
      <c r="E16" s="400">
        <v>7.1620495734314726E-3</v>
      </c>
      <c r="F16" s="401">
        <v>14040.452400000067</v>
      </c>
      <c r="G16" s="400">
        <v>5.0691576952323958E-2</v>
      </c>
    </row>
    <row r="17" spans="1:9">
      <c r="A17" s="397" t="s">
        <v>38</v>
      </c>
      <c r="B17" s="398">
        <v>1541224.0744</v>
      </c>
      <c r="C17" s="399">
        <v>0.30399405076029434</v>
      </c>
      <c r="D17" s="934">
        <v>16798.019899999956</v>
      </c>
      <c r="E17" s="400">
        <v>1.1019242193095247E-2</v>
      </c>
      <c r="F17" s="401">
        <v>-24875.587319999933</v>
      </c>
      <c r="G17" s="400">
        <v>-1.5883783087392911E-2</v>
      </c>
    </row>
    <row r="18" spans="1:9" ht="18.75" customHeight="1">
      <c r="A18" s="776" t="s">
        <v>404</v>
      </c>
      <c r="B18" s="777">
        <v>5069915.2517800005</v>
      </c>
      <c r="C18" s="778">
        <v>0.99999999999999978</v>
      </c>
      <c r="D18" s="935">
        <v>48933.74054000061</v>
      </c>
      <c r="E18" s="778">
        <v>9.7458515691517533E-3</v>
      </c>
      <c r="F18" s="779">
        <v>-49550.261400000192</v>
      </c>
      <c r="G18" s="778">
        <v>-9.6787958181246969E-3</v>
      </c>
    </row>
    <row r="19" spans="1:9" ht="12.75" customHeight="1">
      <c r="A19" s="23" t="s">
        <v>631</v>
      </c>
    </row>
    <row r="20" spans="1:9" ht="12.75" customHeight="1"/>
    <row r="22" spans="1:9">
      <c r="A22" s="155" t="s">
        <v>1550</v>
      </c>
      <c r="B22" s="273"/>
      <c r="C22" s="273"/>
      <c r="D22" s="273"/>
      <c r="E22" s="273"/>
      <c r="F22" s="273"/>
      <c r="G22" s="141" t="str">
        <f>Naslovnica!A20</f>
        <v>Lipanj 2020.</v>
      </c>
    </row>
    <row r="23" spans="1:9">
      <c r="A23" s="571" t="s">
        <v>1551</v>
      </c>
      <c r="B23" s="273"/>
      <c r="C23" s="273"/>
      <c r="D23" s="273"/>
      <c r="E23" s="273"/>
      <c r="F23" s="273"/>
      <c r="G23" s="573" t="str">
        <f>Naslovnica!A24</f>
        <v>June 2020</v>
      </c>
    </row>
    <row r="24" spans="1:9">
      <c r="A24" s="273"/>
      <c r="B24" s="273"/>
      <c r="C24" s="273"/>
      <c r="D24" s="273"/>
      <c r="E24" s="273"/>
      <c r="F24" s="273"/>
      <c r="G24" s="273"/>
      <c r="H24" s="273"/>
      <c r="I24" s="273"/>
    </row>
    <row r="25" spans="1:9" ht="21.75">
      <c r="A25" s="799"/>
      <c r="B25" s="800" t="s">
        <v>633</v>
      </c>
      <c r="C25" s="1063" t="s">
        <v>634</v>
      </c>
      <c r="D25" s="1063"/>
      <c r="E25" s="1063"/>
      <c r="F25" s="1063"/>
      <c r="G25" s="1063"/>
      <c r="H25" s="273"/>
      <c r="I25" s="273"/>
    </row>
    <row r="26" spans="1:9" ht="33.75">
      <c r="A26" s="799" t="s">
        <v>632</v>
      </c>
      <c r="B26" s="799" t="str">
        <f>Naslovnica!A20</f>
        <v>Lipanj 2020.</v>
      </c>
      <c r="C26" s="799" t="s">
        <v>297</v>
      </c>
      <c r="D26" s="799" t="s">
        <v>65</v>
      </c>
      <c r="E26" s="799" t="s">
        <v>51</v>
      </c>
      <c r="F26" s="799" t="s">
        <v>936</v>
      </c>
      <c r="G26" s="799" t="s">
        <v>1552</v>
      </c>
      <c r="H26" s="273"/>
      <c r="I26" s="273"/>
    </row>
    <row r="27" spans="1:9" ht="33.75">
      <c r="A27" s="799"/>
      <c r="B27" s="770" t="str">
        <f>Naslovnica!A24</f>
        <v>June 2020</v>
      </c>
      <c r="C27" s="770" t="s">
        <v>298</v>
      </c>
      <c r="D27" s="770" t="s">
        <v>53</v>
      </c>
      <c r="E27" s="770" t="s">
        <v>54</v>
      </c>
      <c r="F27" s="770" t="s">
        <v>55</v>
      </c>
      <c r="G27" s="770" t="s">
        <v>1553</v>
      </c>
      <c r="H27" s="273"/>
      <c r="I27" s="273"/>
    </row>
    <row r="28" spans="1:9">
      <c r="A28" s="397" t="s">
        <v>33</v>
      </c>
      <c r="B28" s="782">
        <v>267.62430000000001</v>
      </c>
      <c r="C28" s="394">
        <v>2.1914393809745469E-3</v>
      </c>
      <c r="D28" s="394">
        <v>-2.0732174077226384E-2</v>
      </c>
      <c r="E28" s="394">
        <v>3.7379781948798652E-4</v>
      </c>
      <c r="F28" s="394">
        <v>6.1147662046935114E-2</v>
      </c>
      <c r="G28" s="781">
        <v>37958</v>
      </c>
      <c r="H28" s="273"/>
      <c r="I28" s="273"/>
    </row>
    <row r="29" spans="1:9">
      <c r="A29" s="397" t="s">
        <v>34</v>
      </c>
      <c r="B29" s="780">
        <v>263.43759999999997</v>
      </c>
      <c r="C29" s="394">
        <v>7.1380373551297449E-3</v>
      </c>
      <c r="D29" s="394">
        <v>-4.3598634508963285E-2</v>
      </c>
      <c r="E29" s="394">
        <v>-3.7970562131466323E-3</v>
      </c>
      <c r="F29" s="394">
        <v>5.9481900461568982E-2</v>
      </c>
      <c r="G29" s="781">
        <v>37893</v>
      </c>
      <c r="H29" s="273"/>
      <c r="I29" s="273"/>
    </row>
    <row r="30" spans="1:9">
      <c r="A30" s="397" t="s">
        <v>47</v>
      </c>
      <c r="B30" s="780">
        <v>170.72880000000001</v>
      </c>
      <c r="C30" s="394">
        <v>8.3501166464874377E-3</v>
      </c>
      <c r="D30" s="394">
        <v>-4.3683466132668602E-2</v>
      </c>
      <c r="E30" s="394">
        <v>-3.8747229319300303E-3</v>
      </c>
      <c r="F30" s="394">
        <v>3.2584105344066527E-2</v>
      </c>
      <c r="G30" s="781">
        <v>37923</v>
      </c>
      <c r="H30" s="273"/>
      <c r="I30" s="273"/>
    </row>
    <row r="31" spans="1:9">
      <c r="A31" s="397" t="s">
        <v>266</v>
      </c>
      <c r="B31" s="780">
        <v>1194.7257</v>
      </c>
      <c r="C31" s="394">
        <v>1.5793821501308702E-2</v>
      </c>
      <c r="D31" s="394">
        <v>-4.767455290808531E-2</v>
      </c>
      <c r="E31" s="394">
        <v>4.0011277647358234E-3</v>
      </c>
      <c r="F31" s="394">
        <v>7.0747966029804266E-2</v>
      </c>
      <c r="G31" s="781">
        <v>43062</v>
      </c>
      <c r="H31" s="273"/>
      <c r="I31" s="273"/>
    </row>
    <row r="32" spans="1:9">
      <c r="A32" s="397" t="s">
        <v>267</v>
      </c>
      <c r="B32" s="780">
        <v>1097.4839999999999</v>
      </c>
      <c r="C32" s="394">
        <v>3.4622925374323543E-3</v>
      </c>
      <c r="D32" s="394">
        <v>-8.2968137264204378E-3</v>
      </c>
      <c r="E32" s="394">
        <v>1.6029899025059802E-2</v>
      </c>
      <c r="F32" s="394">
        <v>3.6385701743350429E-2</v>
      </c>
      <c r="G32" s="781">
        <v>43062</v>
      </c>
      <c r="H32" s="273"/>
      <c r="I32" s="273"/>
    </row>
    <row r="33" spans="1:9">
      <c r="A33" s="397" t="s">
        <v>36</v>
      </c>
      <c r="B33" s="780">
        <v>219.66329999999999</v>
      </c>
      <c r="C33" s="394">
        <v>-7.0261136546098113E-3</v>
      </c>
      <c r="D33" s="402">
        <v>-7.2677189620017013E-2</v>
      </c>
      <c r="E33" s="394">
        <v>-2.6126082989516575E-2</v>
      </c>
      <c r="F33" s="394">
        <v>5.2754476096078973E-2</v>
      </c>
      <c r="G33" s="781">
        <v>38425</v>
      </c>
      <c r="H33" s="273"/>
      <c r="I33" s="273"/>
    </row>
    <row r="34" spans="1:9">
      <c r="A34" s="397" t="s">
        <v>37</v>
      </c>
      <c r="B34" s="780">
        <v>224.2022</v>
      </c>
      <c r="C34" s="394">
        <v>-1.2815721330893259E-3</v>
      </c>
      <c r="D34" s="402">
        <v>-9.9376204998308237E-3</v>
      </c>
      <c r="E34" s="394">
        <v>4.9007479758753636E-3</v>
      </c>
      <c r="F34" s="394">
        <v>5.4162064965483037E-2</v>
      </c>
      <c r="G34" s="781">
        <v>38425</v>
      </c>
      <c r="H34" s="273"/>
      <c r="I34" s="273"/>
    </row>
    <row r="35" spans="1:9">
      <c r="A35" s="397" t="s">
        <v>38</v>
      </c>
      <c r="B35" s="780">
        <v>247.99719999999999</v>
      </c>
      <c r="C35" s="394">
        <v>6.5601676103950179E-3</v>
      </c>
      <c r="D35" s="394">
        <v>-4.1221003373548393E-2</v>
      </c>
      <c r="E35" s="394">
        <v>-2.3091975256989139E-3</v>
      </c>
      <c r="F35" s="394">
        <v>5.2012658844408532E-2</v>
      </c>
      <c r="G35" s="781">
        <v>37474</v>
      </c>
      <c r="H35" s="273"/>
      <c r="I35" s="273"/>
    </row>
    <row r="36" spans="1:9">
      <c r="A36" s="23" t="s">
        <v>631</v>
      </c>
      <c r="B36" s="824"/>
      <c r="C36" s="825"/>
      <c r="D36" s="825"/>
      <c r="E36" s="825"/>
      <c r="F36" s="825"/>
      <c r="G36" s="826"/>
      <c r="H36" s="273"/>
      <c r="I36" s="273"/>
    </row>
    <row r="37" spans="1:9">
      <c r="A37" s="276" t="s">
        <v>131</v>
      </c>
      <c r="B37" s="273"/>
      <c r="C37" s="273"/>
      <c r="D37" s="273"/>
      <c r="E37" s="273"/>
      <c r="F37" s="273"/>
      <c r="G37" s="273"/>
      <c r="H37" s="273"/>
      <c r="I37" s="273"/>
    </row>
    <row r="38" spans="1:9">
      <c r="A38" s="599" t="s">
        <v>268</v>
      </c>
      <c r="B38" s="275"/>
      <c r="C38" s="275"/>
      <c r="D38" s="275"/>
      <c r="E38" s="275"/>
      <c r="F38" s="275"/>
      <c r="G38" s="275"/>
      <c r="H38" s="275"/>
      <c r="I38" s="275"/>
    </row>
    <row r="39" spans="1:9">
      <c r="A39" s="276" t="s">
        <v>269</v>
      </c>
      <c r="B39" s="274"/>
      <c r="C39" s="274"/>
      <c r="D39" s="274"/>
      <c r="E39" s="274"/>
      <c r="F39" s="274"/>
      <c r="G39" s="274"/>
      <c r="H39" s="274"/>
      <c r="I39" s="274"/>
    </row>
    <row r="40" spans="1:9">
      <c r="A40" s="599" t="s">
        <v>1372</v>
      </c>
      <c r="B40" s="275"/>
      <c r="C40" s="275"/>
      <c r="D40" s="275"/>
      <c r="E40" s="275"/>
      <c r="F40" s="275"/>
      <c r="G40" s="275"/>
      <c r="H40" s="275"/>
      <c r="I40" s="275"/>
    </row>
    <row r="41" spans="1:9">
      <c r="B41" s="274"/>
      <c r="C41" s="274"/>
      <c r="D41" s="274"/>
      <c r="E41" s="274"/>
      <c r="F41" s="274"/>
      <c r="G41" s="274"/>
      <c r="H41" s="274"/>
      <c r="I41" s="274"/>
    </row>
    <row r="42" spans="1:9">
      <c r="A42" s="273"/>
      <c r="B42" s="273"/>
      <c r="C42" s="273"/>
      <c r="D42" s="273"/>
      <c r="E42" s="273"/>
      <c r="F42" s="273"/>
      <c r="G42" s="273"/>
      <c r="H42" s="273"/>
      <c r="I42" s="273"/>
    </row>
    <row r="43" spans="1:9">
      <c r="A43" s="660" t="s">
        <v>93</v>
      </c>
      <c r="B43" s="294"/>
      <c r="C43" s="294"/>
      <c r="D43" s="294"/>
      <c r="E43" s="294"/>
      <c r="F43" s="294"/>
      <c r="G43" s="294"/>
      <c r="H43" s="294"/>
      <c r="I43" s="8"/>
    </row>
    <row r="44" spans="1:9">
      <c r="G44" s="27" t="s">
        <v>918</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5" t="s">
        <v>759</v>
      </c>
      <c r="S1" s="141" t="str">
        <f>Naslovnica!A20</f>
        <v>Lipanj 2020.</v>
      </c>
    </row>
    <row r="2" spans="1:20" ht="12.75" customHeight="1">
      <c r="A2" s="598" t="s">
        <v>1355</v>
      </c>
      <c r="S2" s="573" t="str">
        <f>Naslovnica!A24</f>
        <v>June 2020</v>
      </c>
    </row>
    <row r="3" spans="1:20" ht="12.75" customHeight="1"/>
    <row r="4" spans="1:20" ht="12.75" customHeight="1">
      <c r="P4" s="70"/>
      <c r="Q4" s="70"/>
      <c r="R4" s="70"/>
      <c r="S4" s="25" t="s">
        <v>489</v>
      </c>
    </row>
    <row r="5" spans="1:20" ht="33" customHeight="1">
      <c r="A5" s="1084" t="s">
        <v>630</v>
      </c>
      <c r="B5" s="1060" t="s">
        <v>56</v>
      </c>
      <c r="C5" s="1060"/>
      <c r="D5" s="1060" t="s">
        <v>57</v>
      </c>
      <c r="E5" s="1085"/>
      <c r="F5" s="1060" t="s">
        <v>58</v>
      </c>
      <c r="G5" s="1060"/>
      <c r="H5" s="1086" t="s">
        <v>266</v>
      </c>
      <c r="I5" s="1087"/>
      <c r="J5" s="1086" t="s">
        <v>267</v>
      </c>
      <c r="K5" s="1087"/>
      <c r="L5" s="1060" t="s">
        <v>59</v>
      </c>
      <c r="M5" s="1060"/>
      <c r="N5" s="1060" t="s">
        <v>60</v>
      </c>
      <c r="O5" s="1060"/>
      <c r="P5" s="1060" t="s">
        <v>61</v>
      </c>
      <c r="Q5" s="1060"/>
      <c r="R5" s="1060" t="s">
        <v>488</v>
      </c>
      <c r="S5" s="1060"/>
    </row>
    <row r="6" spans="1:20">
      <c r="A6" s="1084"/>
      <c r="B6" s="784" t="s">
        <v>31</v>
      </c>
      <c r="C6" s="784" t="s">
        <v>32</v>
      </c>
      <c r="D6" s="784" t="s">
        <v>31</v>
      </c>
      <c r="E6" s="784" t="s">
        <v>32</v>
      </c>
      <c r="F6" s="784" t="s">
        <v>31</v>
      </c>
      <c r="G6" s="784" t="s">
        <v>32</v>
      </c>
      <c r="H6" s="784" t="s">
        <v>31</v>
      </c>
      <c r="I6" s="784" t="s">
        <v>32</v>
      </c>
      <c r="J6" s="784" t="s">
        <v>31</v>
      </c>
      <c r="K6" s="784" t="s">
        <v>32</v>
      </c>
      <c r="L6" s="784" t="s">
        <v>32</v>
      </c>
      <c r="M6" s="784" t="s">
        <v>32</v>
      </c>
      <c r="N6" s="784" t="s">
        <v>31</v>
      </c>
      <c r="O6" s="784" t="s">
        <v>32</v>
      </c>
      <c r="P6" s="784" t="s">
        <v>31</v>
      </c>
      <c r="Q6" s="784" t="s">
        <v>32</v>
      </c>
      <c r="R6" s="784" t="s">
        <v>31</v>
      </c>
      <c r="S6" s="784" t="s">
        <v>32</v>
      </c>
    </row>
    <row r="7" spans="1:20">
      <c r="A7" s="1084"/>
      <c r="B7" s="785" t="s">
        <v>29</v>
      </c>
      <c r="C7" s="785" t="s">
        <v>30</v>
      </c>
      <c r="D7" s="785" t="s">
        <v>29</v>
      </c>
      <c r="E7" s="785" t="s">
        <v>30</v>
      </c>
      <c r="F7" s="785" t="s">
        <v>29</v>
      </c>
      <c r="G7" s="785" t="s">
        <v>30</v>
      </c>
      <c r="H7" s="785" t="s">
        <v>29</v>
      </c>
      <c r="I7" s="785" t="s">
        <v>30</v>
      </c>
      <c r="J7" s="785" t="s">
        <v>29</v>
      </c>
      <c r="K7" s="785" t="s">
        <v>30</v>
      </c>
      <c r="L7" s="785" t="s">
        <v>30</v>
      </c>
      <c r="M7" s="785" t="s">
        <v>30</v>
      </c>
      <c r="N7" s="785" t="s">
        <v>29</v>
      </c>
      <c r="O7" s="785" t="s">
        <v>30</v>
      </c>
      <c r="P7" s="785" t="s">
        <v>29</v>
      </c>
      <c r="Q7" s="785" t="s">
        <v>30</v>
      </c>
      <c r="R7" s="785" t="s">
        <v>29</v>
      </c>
      <c r="S7" s="785" t="s">
        <v>30</v>
      </c>
    </row>
    <row r="8" spans="1:20" ht="18">
      <c r="A8" s="379" t="s">
        <v>490</v>
      </c>
      <c r="B8" s="403">
        <v>57436.062669999999</v>
      </c>
      <c r="C8" s="404">
        <v>7.3635062019602474E-2</v>
      </c>
      <c r="D8" s="403">
        <v>85216.654399999999</v>
      </c>
      <c r="E8" s="404">
        <v>4.6943359033758299E-2</v>
      </c>
      <c r="F8" s="403">
        <v>27786.532709999999</v>
      </c>
      <c r="G8" s="404">
        <v>8.8976439374187241E-2</v>
      </c>
      <c r="H8" s="403">
        <v>1440.87645</v>
      </c>
      <c r="I8" s="404">
        <v>8.9675329299427245E-2</v>
      </c>
      <c r="J8" s="403">
        <v>1288.86348</v>
      </c>
      <c r="K8" s="404">
        <v>0.10778761130997133</v>
      </c>
      <c r="L8" s="403">
        <v>35115.727610000002</v>
      </c>
      <c r="M8" s="404">
        <v>0.11626223606177778</v>
      </c>
      <c r="N8" s="403">
        <v>13891.8977</v>
      </c>
      <c r="O8" s="404">
        <v>4.773545056378458E-2</v>
      </c>
      <c r="P8" s="403">
        <v>83001.380919999996</v>
      </c>
      <c r="Q8" s="404">
        <v>5.3854194402142667E-2</v>
      </c>
      <c r="R8" s="403">
        <v>305177.99594000005</v>
      </c>
      <c r="S8" s="404">
        <v>6.0193904786368338E-2</v>
      </c>
      <c r="T8" s="53"/>
    </row>
    <row r="9" spans="1:20" ht="18">
      <c r="A9" s="379" t="s">
        <v>491</v>
      </c>
      <c r="B9" s="403">
        <v>921.46581999999989</v>
      </c>
      <c r="C9" s="404">
        <v>1.1813517440164712E-3</v>
      </c>
      <c r="D9" s="403">
        <v>3370.8161700000001</v>
      </c>
      <c r="E9" s="404">
        <v>1.8568839016180391E-3</v>
      </c>
      <c r="F9" s="403">
        <v>8379.6905800000004</v>
      </c>
      <c r="G9" s="404">
        <v>2.6832963963060001E-2</v>
      </c>
      <c r="H9" s="403">
        <v>11.75942</v>
      </c>
      <c r="I9" s="404">
        <v>7.3186695560904672E-4</v>
      </c>
      <c r="J9" s="403">
        <v>0</v>
      </c>
      <c r="K9" s="404">
        <v>0</v>
      </c>
      <c r="L9" s="403">
        <v>243.3862</v>
      </c>
      <c r="M9" s="404">
        <v>8.058105516948182E-4</v>
      </c>
      <c r="N9" s="403">
        <v>632.86678000000006</v>
      </c>
      <c r="O9" s="404">
        <v>2.1746619175112077E-3</v>
      </c>
      <c r="P9" s="403">
        <v>7909.4747400000006</v>
      </c>
      <c r="Q9" s="404">
        <v>5.1319434152228421E-3</v>
      </c>
      <c r="R9" s="403">
        <v>21469.459710000003</v>
      </c>
      <c r="S9" s="404">
        <v>4.2346782231723942E-3</v>
      </c>
      <c r="T9" s="53"/>
    </row>
    <row r="10" spans="1:20" ht="18">
      <c r="A10" s="379" t="s">
        <v>492</v>
      </c>
      <c r="B10" s="403">
        <v>724511.90259000007</v>
      </c>
      <c r="C10" s="404">
        <v>0.92884986193561514</v>
      </c>
      <c r="D10" s="403">
        <v>1731304.80403</v>
      </c>
      <c r="E10" s="404">
        <v>0.95372510907270303</v>
      </c>
      <c r="F10" s="403">
        <v>276735.19339999999</v>
      </c>
      <c r="G10" s="404">
        <v>0.88614554450680438</v>
      </c>
      <c r="H10" s="403">
        <v>14643.575480000001</v>
      </c>
      <c r="I10" s="404">
        <v>0.91136714274844211</v>
      </c>
      <c r="J10" s="403">
        <v>10680.971210000002</v>
      </c>
      <c r="K10" s="404">
        <v>0.89324927819079358</v>
      </c>
      <c r="L10" s="403">
        <v>267299.66816999996</v>
      </c>
      <c r="M10" s="404">
        <v>0.88498400104816743</v>
      </c>
      <c r="N10" s="403">
        <v>277264.19904000004</v>
      </c>
      <c r="O10" s="404">
        <v>0.95273746986930741</v>
      </c>
      <c r="P10" s="403">
        <v>1453960.9047100001</v>
      </c>
      <c r="Q10" s="404">
        <v>0.94338060821949499</v>
      </c>
      <c r="R10" s="403">
        <v>4756401.2186300009</v>
      </c>
      <c r="S10" s="404">
        <v>0.93816187893268121</v>
      </c>
      <c r="T10" s="53"/>
    </row>
    <row r="11" spans="1:20" ht="18.75">
      <c r="A11" s="379" t="s">
        <v>493</v>
      </c>
      <c r="B11" s="405">
        <v>709195.21366999997</v>
      </c>
      <c r="C11" s="406">
        <v>0.90921332547873401</v>
      </c>
      <c r="D11" s="405">
        <v>1466392.79599</v>
      </c>
      <c r="E11" s="406">
        <v>0.80779284274125707</v>
      </c>
      <c r="F11" s="405">
        <v>170381.42601</v>
      </c>
      <c r="G11" s="406">
        <v>0.54558561804332206</v>
      </c>
      <c r="H11" s="405">
        <v>8105.2565199999999</v>
      </c>
      <c r="I11" s="406">
        <v>0.50444404687669764</v>
      </c>
      <c r="J11" s="405">
        <v>9104.4312399999999</v>
      </c>
      <c r="K11" s="406">
        <v>0.76140329128999784</v>
      </c>
      <c r="L11" s="405">
        <v>215237.66406000001</v>
      </c>
      <c r="M11" s="406">
        <v>0.71261550910319704</v>
      </c>
      <c r="N11" s="405">
        <v>268773.79670000001</v>
      </c>
      <c r="O11" s="406">
        <v>0.92356268108809481</v>
      </c>
      <c r="P11" s="405">
        <v>1117059.7034200002</v>
      </c>
      <c r="Q11" s="406">
        <v>0.72478734401736655</v>
      </c>
      <c r="R11" s="405">
        <v>3964250.2876099995</v>
      </c>
      <c r="S11" s="406">
        <v>0.78191648000940595</v>
      </c>
    </row>
    <row r="12" spans="1:20" ht="19.5">
      <c r="A12" s="386" t="s">
        <v>494</v>
      </c>
      <c r="B12" s="405">
        <v>34773.184229999999</v>
      </c>
      <c r="C12" s="406">
        <v>4.4580450998298077E-2</v>
      </c>
      <c r="D12" s="405">
        <v>404051.79162999999</v>
      </c>
      <c r="E12" s="406">
        <v>0.22258029790383774</v>
      </c>
      <c r="F12" s="405">
        <v>32714.12528</v>
      </c>
      <c r="G12" s="406">
        <v>0.10475529332984872</v>
      </c>
      <c r="H12" s="405">
        <v>1759.6809599999999</v>
      </c>
      <c r="I12" s="406">
        <v>0.10951665533150484</v>
      </c>
      <c r="J12" s="405">
        <v>449.97701000000001</v>
      </c>
      <c r="K12" s="406">
        <v>3.7631562849700019E-2</v>
      </c>
      <c r="L12" s="405">
        <v>68882.943739999988</v>
      </c>
      <c r="M12" s="406">
        <v>0.22805977864600585</v>
      </c>
      <c r="N12" s="405">
        <v>0</v>
      </c>
      <c r="O12" s="406">
        <v>0</v>
      </c>
      <c r="P12" s="405">
        <v>288035.00391999999</v>
      </c>
      <c r="Q12" s="406">
        <v>0.18688716890964235</v>
      </c>
      <c r="R12" s="405">
        <v>830666.70677000005</v>
      </c>
      <c r="S12" s="406">
        <v>0.16384232586136407</v>
      </c>
    </row>
    <row r="13" spans="1:20" ht="19.5">
      <c r="A13" s="386" t="s">
        <v>495</v>
      </c>
      <c r="B13" s="405">
        <v>641108.60826000001</v>
      </c>
      <c r="C13" s="406">
        <v>0.82192389129737198</v>
      </c>
      <c r="D13" s="405">
        <v>966735.82360999996</v>
      </c>
      <c r="E13" s="406">
        <v>0.53254645090268005</v>
      </c>
      <c r="F13" s="405">
        <v>119293.40994</v>
      </c>
      <c r="G13" s="406">
        <v>0.38199450676501751</v>
      </c>
      <c r="H13" s="405">
        <v>5207.1500800000003</v>
      </c>
      <c r="I13" s="406">
        <v>0.32407559866464536</v>
      </c>
      <c r="J13" s="405">
        <v>7800.7650400000002</v>
      </c>
      <c r="K13" s="406">
        <v>0.65237772898331559</v>
      </c>
      <c r="L13" s="405">
        <v>127382.84212999999</v>
      </c>
      <c r="M13" s="406">
        <v>0.42174304990681155</v>
      </c>
      <c r="N13" s="405">
        <v>247817.36718</v>
      </c>
      <c r="O13" s="406">
        <v>0.85155202948752939</v>
      </c>
      <c r="P13" s="405">
        <v>753281.47999000002</v>
      </c>
      <c r="Q13" s="406">
        <v>0.48875532928802268</v>
      </c>
      <c r="R13" s="405">
        <v>2868627.4462299999</v>
      </c>
      <c r="S13" s="406">
        <v>0.56581368795632425</v>
      </c>
    </row>
    <row r="14" spans="1:20" ht="19.5">
      <c r="A14" s="386" t="s">
        <v>496</v>
      </c>
      <c r="B14" s="405">
        <v>0</v>
      </c>
      <c r="C14" s="406">
        <v>0</v>
      </c>
      <c r="D14" s="405">
        <v>0</v>
      </c>
      <c r="E14" s="406">
        <v>0</v>
      </c>
      <c r="F14" s="405">
        <v>0</v>
      </c>
      <c r="G14" s="406">
        <v>0</v>
      </c>
      <c r="H14" s="405">
        <v>0</v>
      </c>
      <c r="I14" s="406">
        <v>0</v>
      </c>
      <c r="J14" s="405">
        <v>0</v>
      </c>
      <c r="K14" s="406">
        <v>0</v>
      </c>
      <c r="L14" s="405">
        <v>0</v>
      </c>
      <c r="M14" s="406">
        <v>0</v>
      </c>
      <c r="N14" s="405">
        <v>0</v>
      </c>
      <c r="O14" s="406">
        <v>0</v>
      </c>
      <c r="P14" s="405">
        <v>0</v>
      </c>
      <c r="Q14" s="406">
        <v>0</v>
      </c>
      <c r="R14" s="405">
        <v>0</v>
      </c>
      <c r="S14" s="406">
        <v>0</v>
      </c>
    </row>
    <row r="15" spans="1:20" ht="19.5">
      <c r="A15" s="386" t="s">
        <v>497</v>
      </c>
      <c r="B15" s="405">
        <v>30379.813579999998</v>
      </c>
      <c r="C15" s="406">
        <v>3.8947994571983453E-2</v>
      </c>
      <c r="D15" s="405">
        <v>87116.274650000007</v>
      </c>
      <c r="E15" s="406">
        <v>4.7989804192294677E-2</v>
      </c>
      <c r="F15" s="405">
        <v>16004.476640000001</v>
      </c>
      <c r="G15" s="406">
        <v>5.1248616023332402E-2</v>
      </c>
      <c r="H15" s="405">
        <v>1138.4254799999999</v>
      </c>
      <c r="I15" s="406">
        <v>7.0851792880547479E-2</v>
      </c>
      <c r="J15" s="405">
        <v>853.68918999999994</v>
      </c>
      <c r="K15" s="406">
        <v>7.1393999456982257E-2</v>
      </c>
      <c r="L15" s="405">
        <v>17744.351850000003</v>
      </c>
      <c r="M15" s="406">
        <v>5.8748548412833057E-2</v>
      </c>
      <c r="N15" s="405">
        <v>15955.62283</v>
      </c>
      <c r="O15" s="406">
        <v>5.4826839447274199E-2</v>
      </c>
      <c r="P15" s="405">
        <v>75743.21951000001</v>
      </c>
      <c r="Q15" s="406">
        <v>4.9144845819701403E-2</v>
      </c>
      <c r="R15" s="405">
        <v>244935.87373000005</v>
      </c>
      <c r="S15" s="406">
        <v>4.831163078011777E-2</v>
      </c>
    </row>
    <row r="16" spans="1:20" ht="19.5" customHeight="1">
      <c r="A16" s="387" t="s">
        <v>498</v>
      </c>
      <c r="B16" s="405">
        <v>0</v>
      </c>
      <c r="C16" s="406">
        <v>0</v>
      </c>
      <c r="D16" s="405">
        <v>0</v>
      </c>
      <c r="E16" s="406">
        <v>0</v>
      </c>
      <c r="F16" s="405">
        <v>0</v>
      </c>
      <c r="G16" s="406">
        <v>0</v>
      </c>
      <c r="H16" s="405">
        <v>0</v>
      </c>
      <c r="I16" s="406">
        <v>0</v>
      </c>
      <c r="J16" s="405">
        <v>0</v>
      </c>
      <c r="K16" s="406">
        <v>0</v>
      </c>
      <c r="L16" s="405">
        <v>0</v>
      </c>
      <c r="M16" s="406">
        <v>0</v>
      </c>
      <c r="N16" s="405">
        <v>0</v>
      </c>
      <c r="O16" s="406">
        <v>0</v>
      </c>
      <c r="P16" s="405">
        <v>0</v>
      </c>
      <c r="Q16" s="406">
        <v>0</v>
      </c>
      <c r="R16" s="405">
        <v>0</v>
      </c>
      <c r="S16" s="406">
        <v>0</v>
      </c>
    </row>
    <row r="17" spans="1:19" ht="18.75" customHeight="1">
      <c r="A17" s="387" t="s">
        <v>499</v>
      </c>
      <c r="B17" s="405">
        <v>2933.6076000000003</v>
      </c>
      <c r="C17" s="406">
        <v>3.7609886110805233E-3</v>
      </c>
      <c r="D17" s="405">
        <v>8488.9061000000002</v>
      </c>
      <c r="E17" s="406">
        <v>4.6762897424445348E-3</v>
      </c>
      <c r="F17" s="405">
        <v>2369.4141500000001</v>
      </c>
      <c r="G17" s="406">
        <v>7.5872019251234024E-3</v>
      </c>
      <c r="H17" s="405">
        <v>0</v>
      </c>
      <c r="I17" s="406">
        <v>0</v>
      </c>
      <c r="J17" s="405">
        <v>0</v>
      </c>
      <c r="K17" s="406">
        <v>0</v>
      </c>
      <c r="L17" s="405">
        <v>1227.5263400000001</v>
      </c>
      <c r="M17" s="406">
        <v>4.0641321375465044E-3</v>
      </c>
      <c r="N17" s="405">
        <v>5000.8066900000003</v>
      </c>
      <c r="O17" s="406">
        <v>1.7183812153291213E-2</v>
      </c>
      <c r="P17" s="405">
        <v>0</v>
      </c>
      <c r="Q17" s="406">
        <v>0</v>
      </c>
      <c r="R17" s="405">
        <v>20020.260880000002</v>
      </c>
      <c r="S17" s="406">
        <v>3.9488354115999403E-3</v>
      </c>
    </row>
    <row r="18" spans="1:19" ht="19.5">
      <c r="A18" s="388" t="s">
        <v>500</v>
      </c>
      <c r="B18" s="405">
        <v>0</v>
      </c>
      <c r="C18" s="406">
        <v>0</v>
      </c>
      <c r="D18" s="405">
        <v>0</v>
      </c>
      <c r="E18" s="406">
        <v>0</v>
      </c>
      <c r="F18" s="405">
        <v>0</v>
      </c>
      <c r="G18" s="406">
        <v>0</v>
      </c>
      <c r="H18" s="405">
        <v>0</v>
      </c>
      <c r="I18" s="406">
        <v>0</v>
      </c>
      <c r="J18" s="405">
        <v>0</v>
      </c>
      <c r="K18" s="406">
        <v>0</v>
      </c>
      <c r="L18" s="405">
        <v>0</v>
      </c>
      <c r="M18" s="406">
        <v>0</v>
      </c>
      <c r="N18" s="405">
        <v>0</v>
      </c>
      <c r="O18" s="406">
        <v>0</v>
      </c>
      <c r="P18" s="405">
        <v>0</v>
      </c>
      <c r="Q18" s="406">
        <v>0</v>
      </c>
      <c r="R18" s="405">
        <v>0</v>
      </c>
      <c r="S18" s="406">
        <v>0</v>
      </c>
    </row>
    <row r="19" spans="1:19" ht="18.75">
      <c r="A19" s="379" t="s">
        <v>501</v>
      </c>
      <c r="B19" s="405">
        <v>0</v>
      </c>
      <c r="C19" s="406">
        <v>0</v>
      </c>
      <c r="D19" s="405">
        <v>0</v>
      </c>
      <c r="E19" s="406">
        <v>0</v>
      </c>
      <c r="F19" s="405">
        <v>0</v>
      </c>
      <c r="G19" s="406">
        <v>0</v>
      </c>
      <c r="H19" s="405">
        <v>0</v>
      </c>
      <c r="I19" s="406">
        <v>0</v>
      </c>
      <c r="J19" s="405">
        <v>0</v>
      </c>
      <c r="K19" s="406">
        <v>0</v>
      </c>
      <c r="L19" s="405">
        <v>0</v>
      </c>
      <c r="M19" s="406">
        <v>0</v>
      </c>
      <c r="N19" s="405">
        <v>0</v>
      </c>
      <c r="O19" s="406">
        <v>0</v>
      </c>
      <c r="P19" s="405">
        <v>0</v>
      </c>
      <c r="Q19" s="406">
        <v>0</v>
      </c>
      <c r="R19" s="405">
        <v>0</v>
      </c>
      <c r="S19" s="406">
        <v>0</v>
      </c>
    </row>
    <row r="20" spans="1:19" ht="19.5">
      <c r="A20" s="386" t="s">
        <v>502</v>
      </c>
      <c r="B20" s="405">
        <v>15316.688920000001</v>
      </c>
      <c r="C20" s="406">
        <v>1.9636536456881019E-2</v>
      </c>
      <c r="D20" s="405">
        <v>264912.00803999999</v>
      </c>
      <c r="E20" s="406">
        <v>0.14593226633144593</v>
      </c>
      <c r="F20" s="405">
        <v>106353.76738999999</v>
      </c>
      <c r="G20" s="406">
        <v>0.34055992646348232</v>
      </c>
      <c r="H20" s="405">
        <v>6538.3189599999996</v>
      </c>
      <c r="I20" s="406">
        <v>0.40692309587174436</v>
      </c>
      <c r="J20" s="405">
        <v>1576.53997</v>
      </c>
      <c r="K20" s="406">
        <v>0.13184598690079563</v>
      </c>
      <c r="L20" s="405">
        <v>52062.004110000002</v>
      </c>
      <c r="M20" s="406">
        <v>0.17236849194497056</v>
      </c>
      <c r="N20" s="405">
        <v>8490.4023400000005</v>
      </c>
      <c r="O20" s="406">
        <v>2.9174788781212446E-2</v>
      </c>
      <c r="P20" s="405">
        <v>336901.20129</v>
      </c>
      <c r="Q20" s="406">
        <v>0.21859326420212841</v>
      </c>
      <c r="R20" s="405">
        <v>792150.9310199999</v>
      </c>
      <c r="S20" s="406">
        <v>0.15624539892327502</v>
      </c>
    </row>
    <row r="21" spans="1:19" ht="19.5">
      <c r="A21" s="386" t="s">
        <v>503</v>
      </c>
      <c r="B21" s="405">
        <v>1547.35392</v>
      </c>
      <c r="C21" s="406">
        <v>1.9837624058619161E-3</v>
      </c>
      <c r="D21" s="405">
        <v>112296.12109999999</v>
      </c>
      <c r="E21" s="406">
        <v>6.186064411953375E-2</v>
      </c>
      <c r="F21" s="405">
        <v>31298.044160000001</v>
      </c>
      <c r="G21" s="406">
        <v>0.10022079968727682</v>
      </c>
      <c r="H21" s="405">
        <v>1794.99515</v>
      </c>
      <c r="I21" s="406">
        <v>0.11171449236131578</v>
      </c>
      <c r="J21" s="405">
        <v>344.54642999999999</v>
      </c>
      <c r="K21" s="406">
        <v>2.8814406840884533E-2</v>
      </c>
      <c r="L21" s="405">
        <v>34964.543939999996</v>
      </c>
      <c r="M21" s="406">
        <v>0.11576169249550347</v>
      </c>
      <c r="N21" s="405">
        <v>0</v>
      </c>
      <c r="O21" s="406">
        <v>0</v>
      </c>
      <c r="P21" s="405">
        <v>121790.74463</v>
      </c>
      <c r="Q21" s="406">
        <v>7.9022088126551787E-2</v>
      </c>
      <c r="R21" s="405">
        <v>304036.34933</v>
      </c>
      <c r="S21" s="406">
        <v>5.996872417617935E-2</v>
      </c>
    </row>
    <row r="22" spans="1:19" ht="19.5">
      <c r="A22" s="386" t="s">
        <v>504</v>
      </c>
      <c r="B22" s="405">
        <v>8108.4061900000006</v>
      </c>
      <c r="C22" s="406">
        <v>1.0395263270590387E-2</v>
      </c>
      <c r="D22" s="405">
        <v>19662.885010000002</v>
      </c>
      <c r="E22" s="406">
        <v>1.0831707453935602E-2</v>
      </c>
      <c r="F22" s="405">
        <v>42071.096020000005</v>
      </c>
      <c r="G22" s="406">
        <v>0.13471764769995803</v>
      </c>
      <c r="H22" s="405">
        <v>669.53616</v>
      </c>
      <c r="I22" s="406">
        <v>4.1669690434508806E-2</v>
      </c>
      <c r="J22" s="405">
        <v>784.80943000000002</v>
      </c>
      <c r="K22" s="406">
        <v>6.5633587347234137E-2</v>
      </c>
      <c r="L22" s="405">
        <v>4443.8485999999994</v>
      </c>
      <c r="M22" s="406">
        <v>1.4712831261650187E-2</v>
      </c>
      <c r="N22" s="405">
        <v>3985.6889200000001</v>
      </c>
      <c r="O22" s="406">
        <v>1.369565631074896E-2</v>
      </c>
      <c r="P22" s="405">
        <v>75676.95229999999</v>
      </c>
      <c r="Q22" s="406">
        <v>4.9101849339760084E-2</v>
      </c>
      <c r="R22" s="405">
        <v>155403.22262999997</v>
      </c>
      <c r="S22" s="406">
        <v>3.0652035569183503E-2</v>
      </c>
    </row>
    <row r="23" spans="1:19" ht="19.5">
      <c r="A23" s="386" t="s">
        <v>496</v>
      </c>
      <c r="B23" s="405">
        <v>0</v>
      </c>
      <c r="C23" s="406">
        <v>0</v>
      </c>
      <c r="D23" s="405">
        <v>0</v>
      </c>
      <c r="E23" s="406">
        <v>0</v>
      </c>
      <c r="F23" s="405">
        <v>0</v>
      </c>
      <c r="G23" s="406">
        <v>0</v>
      </c>
      <c r="H23" s="405">
        <v>0</v>
      </c>
      <c r="I23" s="406">
        <v>0</v>
      </c>
      <c r="J23" s="405">
        <v>0</v>
      </c>
      <c r="K23" s="406">
        <v>0</v>
      </c>
      <c r="L23" s="405">
        <v>0</v>
      </c>
      <c r="M23" s="406">
        <v>0</v>
      </c>
      <c r="N23" s="405">
        <v>0</v>
      </c>
      <c r="O23" s="406">
        <v>0</v>
      </c>
      <c r="P23" s="405">
        <v>0</v>
      </c>
      <c r="Q23" s="406">
        <v>0</v>
      </c>
      <c r="R23" s="405">
        <v>0</v>
      </c>
      <c r="S23" s="406">
        <v>0</v>
      </c>
    </row>
    <row r="24" spans="1:19" ht="19.5">
      <c r="A24" s="386" t="s">
        <v>505</v>
      </c>
      <c r="B24" s="405">
        <v>0</v>
      </c>
      <c r="C24" s="406">
        <v>0</v>
      </c>
      <c r="D24" s="405">
        <v>0</v>
      </c>
      <c r="E24" s="406">
        <v>0</v>
      </c>
      <c r="F24" s="405">
        <v>0</v>
      </c>
      <c r="G24" s="406">
        <v>0</v>
      </c>
      <c r="H24" s="405">
        <v>0</v>
      </c>
      <c r="I24" s="406">
        <v>0</v>
      </c>
      <c r="J24" s="405">
        <v>0</v>
      </c>
      <c r="K24" s="406">
        <v>0</v>
      </c>
      <c r="L24" s="405">
        <v>0</v>
      </c>
      <c r="M24" s="406">
        <v>0</v>
      </c>
      <c r="N24" s="405">
        <v>4504.71342</v>
      </c>
      <c r="O24" s="406">
        <v>1.5479132470463484E-2</v>
      </c>
      <c r="P24" s="405">
        <v>39461.819409999996</v>
      </c>
      <c r="Q24" s="406">
        <v>2.5604206465151744E-2</v>
      </c>
      <c r="R24" s="405">
        <v>43966.532829999996</v>
      </c>
      <c r="S24" s="406">
        <v>8.6720449251396214E-3</v>
      </c>
    </row>
    <row r="25" spans="1:19" ht="19.5">
      <c r="A25" s="387" t="s">
        <v>498</v>
      </c>
      <c r="B25" s="405">
        <v>0</v>
      </c>
      <c r="C25" s="406">
        <v>0</v>
      </c>
      <c r="D25" s="405">
        <v>0</v>
      </c>
      <c r="E25" s="406">
        <v>0</v>
      </c>
      <c r="F25" s="405">
        <v>0</v>
      </c>
      <c r="G25" s="406">
        <v>0</v>
      </c>
      <c r="H25" s="405">
        <v>0</v>
      </c>
      <c r="I25" s="406">
        <v>0</v>
      </c>
      <c r="J25" s="405">
        <v>0</v>
      </c>
      <c r="K25" s="406">
        <v>0</v>
      </c>
      <c r="L25" s="405">
        <v>0</v>
      </c>
      <c r="M25" s="406">
        <v>0</v>
      </c>
      <c r="N25" s="405">
        <v>0</v>
      </c>
      <c r="O25" s="406">
        <v>0</v>
      </c>
      <c r="P25" s="405">
        <v>0</v>
      </c>
      <c r="Q25" s="406">
        <v>0</v>
      </c>
      <c r="R25" s="405">
        <v>0</v>
      </c>
      <c r="S25" s="406">
        <v>0</v>
      </c>
    </row>
    <row r="26" spans="1:19" ht="19.5">
      <c r="A26" s="387" t="s">
        <v>506</v>
      </c>
      <c r="B26" s="405">
        <v>5660.9288099999994</v>
      </c>
      <c r="C26" s="406">
        <v>7.2575107804287164E-3</v>
      </c>
      <c r="D26" s="405">
        <v>132953.00193</v>
      </c>
      <c r="E26" s="406">
        <v>7.3239914757976574E-2</v>
      </c>
      <c r="F26" s="405">
        <v>32984.627209999999</v>
      </c>
      <c r="G26" s="406">
        <v>0.1056214790762475</v>
      </c>
      <c r="H26" s="405">
        <v>4073.7876499999998</v>
      </c>
      <c r="I26" s="406">
        <v>0.25353891307591975</v>
      </c>
      <c r="J26" s="405">
        <v>447.18410999999998</v>
      </c>
      <c r="K26" s="406">
        <v>3.7397992712676957E-2</v>
      </c>
      <c r="L26" s="405">
        <v>12653.611570000001</v>
      </c>
      <c r="M26" s="406">
        <v>4.189396818781687E-2</v>
      </c>
      <c r="N26" s="405">
        <v>0</v>
      </c>
      <c r="O26" s="406">
        <v>0</v>
      </c>
      <c r="P26" s="405">
        <v>99971.68495000001</v>
      </c>
      <c r="Q26" s="406">
        <v>6.4865120270664781E-2</v>
      </c>
      <c r="R26" s="405">
        <v>288744.82623000006</v>
      </c>
      <c r="S26" s="406">
        <v>5.6952594252772562E-2</v>
      </c>
    </row>
    <row r="27" spans="1:19" ht="19.5">
      <c r="A27" s="388" t="s">
        <v>500</v>
      </c>
      <c r="B27" s="405">
        <v>0</v>
      </c>
      <c r="C27" s="406">
        <v>0</v>
      </c>
      <c r="D27" s="405">
        <v>0</v>
      </c>
      <c r="E27" s="406">
        <v>0</v>
      </c>
      <c r="F27" s="405">
        <v>0</v>
      </c>
      <c r="G27" s="406">
        <v>0</v>
      </c>
      <c r="H27" s="405">
        <v>0</v>
      </c>
      <c r="I27" s="406">
        <v>0</v>
      </c>
      <c r="J27" s="405">
        <v>0</v>
      </c>
      <c r="K27" s="406">
        <v>0</v>
      </c>
      <c r="L27" s="405">
        <v>0</v>
      </c>
      <c r="M27" s="406">
        <v>0</v>
      </c>
      <c r="N27" s="405">
        <v>0</v>
      </c>
      <c r="O27" s="406">
        <v>0</v>
      </c>
      <c r="P27" s="405">
        <v>0</v>
      </c>
      <c r="Q27" s="406">
        <v>0</v>
      </c>
      <c r="R27" s="405">
        <v>0</v>
      </c>
      <c r="S27" s="406">
        <v>0</v>
      </c>
    </row>
    <row r="28" spans="1:19" ht="19.5" customHeight="1">
      <c r="A28" s="386" t="s">
        <v>501</v>
      </c>
      <c r="B28" s="405">
        <v>0</v>
      </c>
      <c r="C28" s="406">
        <v>0</v>
      </c>
      <c r="D28" s="405">
        <v>0</v>
      </c>
      <c r="E28" s="406">
        <v>0</v>
      </c>
      <c r="F28" s="405">
        <v>0</v>
      </c>
      <c r="G28" s="406">
        <v>0</v>
      </c>
      <c r="H28" s="405">
        <v>0</v>
      </c>
      <c r="I28" s="406">
        <v>0</v>
      </c>
      <c r="J28" s="405">
        <v>0</v>
      </c>
      <c r="K28" s="406">
        <v>0</v>
      </c>
      <c r="L28" s="405">
        <v>0</v>
      </c>
      <c r="M28" s="406">
        <v>0</v>
      </c>
      <c r="N28" s="405">
        <v>0</v>
      </c>
      <c r="O28" s="406">
        <v>0</v>
      </c>
      <c r="P28" s="405">
        <v>0</v>
      </c>
      <c r="Q28" s="406">
        <v>0</v>
      </c>
      <c r="R28" s="405">
        <v>0</v>
      </c>
      <c r="S28" s="406">
        <v>0</v>
      </c>
    </row>
    <row r="29" spans="1:19" ht="19.5">
      <c r="A29" s="386" t="s">
        <v>507</v>
      </c>
      <c r="B29" s="405">
        <v>0</v>
      </c>
      <c r="C29" s="406">
        <v>0</v>
      </c>
      <c r="D29" s="405">
        <v>0</v>
      </c>
      <c r="E29" s="406">
        <v>0</v>
      </c>
      <c r="F29" s="405">
        <v>0</v>
      </c>
      <c r="G29" s="406">
        <v>0</v>
      </c>
      <c r="H29" s="405">
        <v>0</v>
      </c>
      <c r="I29" s="406">
        <v>0</v>
      </c>
      <c r="J29" s="405">
        <v>0</v>
      </c>
      <c r="K29" s="406">
        <v>0</v>
      </c>
      <c r="L29" s="405">
        <v>0</v>
      </c>
      <c r="M29" s="406">
        <v>0</v>
      </c>
      <c r="N29" s="405">
        <v>0</v>
      </c>
      <c r="O29" s="406">
        <v>0</v>
      </c>
      <c r="P29" s="405">
        <v>0</v>
      </c>
      <c r="Q29" s="406">
        <v>0</v>
      </c>
      <c r="R29" s="405">
        <v>0</v>
      </c>
      <c r="S29" s="406">
        <v>0</v>
      </c>
    </row>
    <row r="30" spans="1:19" ht="18">
      <c r="A30" s="379" t="s">
        <v>508</v>
      </c>
      <c r="B30" s="403">
        <v>782869.43108000001</v>
      </c>
      <c r="C30" s="404">
        <v>1.0036662756992341</v>
      </c>
      <c r="D30" s="403">
        <v>1819892.2745999999</v>
      </c>
      <c r="E30" s="404">
        <v>1.0025253520080792</v>
      </c>
      <c r="F30" s="403">
        <v>312901.41668999998</v>
      </c>
      <c r="G30" s="404">
        <v>1.0019549478440515</v>
      </c>
      <c r="H30" s="403">
        <v>16096.21135</v>
      </c>
      <c r="I30" s="404">
        <v>1.0017743390034783</v>
      </c>
      <c r="J30" s="403">
        <v>11969.83469</v>
      </c>
      <c r="K30" s="404">
        <v>1.0010368895007649</v>
      </c>
      <c r="L30" s="403">
        <v>302658.78198000003</v>
      </c>
      <c r="M30" s="404">
        <v>1.0020520476616404</v>
      </c>
      <c r="N30" s="403">
        <v>291788.96351999999</v>
      </c>
      <c r="O30" s="404">
        <v>1.0026475823506029</v>
      </c>
      <c r="P30" s="403">
        <v>1544871.7603699998</v>
      </c>
      <c r="Q30" s="404">
        <v>1.0023667460368602</v>
      </c>
      <c r="R30" s="403">
        <v>5083048.674279999</v>
      </c>
      <c r="S30" s="404">
        <v>1.0025904619422217</v>
      </c>
    </row>
    <row r="31" spans="1:19" ht="19.5">
      <c r="A31" s="386" t="s">
        <v>509</v>
      </c>
      <c r="B31" s="405">
        <v>2859.7306100000001</v>
      </c>
      <c r="C31" s="406">
        <v>3.6662756992340614E-3</v>
      </c>
      <c r="D31" s="405">
        <v>4584.2916599999999</v>
      </c>
      <c r="E31" s="406">
        <v>2.5253520080793482E-3</v>
      </c>
      <c r="F31" s="405">
        <v>610.51242999999999</v>
      </c>
      <c r="G31" s="406">
        <v>1.9549478440515629E-3</v>
      </c>
      <c r="H31" s="405">
        <v>28.509550000000001</v>
      </c>
      <c r="I31" s="406">
        <v>1.7743390034783942E-3</v>
      </c>
      <c r="J31" s="405">
        <v>12.398540000000001</v>
      </c>
      <c r="K31" s="406">
        <v>1.0368895007647606E-3</v>
      </c>
      <c r="L31" s="405">
        <v>619.79839000000004</v>
      </c>
      <c r="M31" s="406">
        <v>2.0520476616400604E-3</v>
      </c>
      <c r="N31" s="405">
        <v>770.49536000000001</v>
      </c>
      <c r="O31" s="406">
        <v>2.6475823506032156E-3</v>
      </c>
      <c r="P31" s="405">
        <v>3647.68597</v>
      </c>
      <c r="Q31" s="406">
        <v>2.3667460368603753E-3</v>
      </c>
      <c r="R31" s="405">
        <v>13133.42251</v>
      </c>
      <c r="S31" s="406">
        <v>2.590461942221792E-3</v>
      </c>
    </row>
    <row r="32" spans="1:19" ht="22.5" customHeight="1">
      <c r="A32" s="759" t="s">
        <v>510</v>
      </c>
      <c r="B32" s="760">
        <v>780009.70047000004</v>
      </c>
      <c r="C32" s="761">
        <v>1</v>
      </c>
      <c r="D32" s="760">
        <v>1815307.98294</v>
      </c>
      <c r="E32" s="761">
        <v>1</v>
      </c>
      <c r="F32" s="760">
        <v>312290.90425999998</v>
      </c>
      <c r="G32" s="761">
        <v>1</v>
      </c>
      <c r="H32" s="760">
        <v>16067.701800000001</v>
      </c>
      <c r="I32" s="761">
        <v>1</v>
      </c>
      <c r="J32" s="760">
        <v>11957.43615</v>
      </c>
      <c r="K32" s="761">
        <v>1</v>
      </c>
      <c r="L32" s="760">
        <v>302038.98358999996</v>
      </c>
      <c r="M32" s="761">
        <v>1</v>
      </c>
      <c r="N32" s="760">
        <v>291018.46816000005</v>
      </c>
      <c r="O32" s="761">
        <v>1</v>
      </c>
      <c r="P32" s="760">
        <v>1541224.0744</v>
      </c>
      <c r="Q32" s="761">
        <v>1</v>
      </c>
      <c r="R32" s="760">
        <v>5069915.25177</v>
      </c>
      <c r="S32" s="761">
        <v>1</v>
      </c>
    </row>
    <row r="33" spans="1:19" ht="19.5">
      <c r="A33" s="388" t="s">
        <v>511</v>
      </c>
      <c r="B33" s="405">
        <v>731.95771999999999</v>
      </c>
      <c r="C33" s="406">
        <v>9.3839566297567064E-4</v>
      </c>
      <c r="D33" s="405">
        <v>732.48293999999999</v>
      </c>
      <c r="E33" s="406">
        <v>4.0350339825735796E-4</v>
      </c>
      <c r="F33" s="405">
        <v>73.193559999999991</v>
      </c>
      <c r="G33" s="406">
        <v>2.3437621461770843E-4</v>
      </c>
      <c r="H33" s="405">
        <v>0</v>
      </c>
      <c r="I33" s="406">
        <v>0</v>
      </c>
      <c r="J33" s="405">
        <v>0</v>
      </c>
      <c r="K33" s="406">
        <v>0</v>
      </c>
      <c r="L33" s="405">
        <v>63.908259999999999</v>
      </c>
      <c r="M33" s="406">
        <v>2.1158944199981707E-4</v>
      </c>
      <c r="N33" s="405">
        <v>361.68925999999999</v>
      </c>
      <c r="O33" s="406">
        <v>1.2428395430943771E-3</v>
      </c>
      <c r="P33" s="405">
        <v>5814.8214800000005</v>
      </c>
      <c r="Q33" s="406">
        <v>3.7728592335048465E-3</v>
      </c>
      <c r="R33" s="405">
        <v>7778.0532199999998</v>
      </c>
      <c r="S33" s="406">
        <v>1.5341584294302631E-3</v>
      </c>
    </row>
    <row r="34" spans="1:19" ht="19.5">
      <c r="A34" s="388" t="s">
        <v>512</v>
      </c>
      <c r="B34" s="405">
        <v>0</v>
      </c>
      <c r="C34" s="406">
        <v>0</v>
      </c>
      <c r="D34" s="405">
        <v>0</v>
      </c>
      <c r="E34" s="406">
        <v>0</v>
      </c>
      <c r="F34" s="405">
        <v>0</v>
      </c>
      <c r="G34" s="406">
        <v>0</v>
      </c>
      <c r="H34" s="405">
        <v>0</v>
      </c>
      <c r="I34" s="406">
        <v>0</v>
      </c>
      <c r="J34" s="405">
        <v>0</v>
      </c>
      <c r="K34" s="406">
        <v>0</v>
      </c>
      <c r="L34" s="405">
        <v>0</v>
      </c>
      <c r="M34" s="406">
        <v>0</v>
      </c>
      <c r="N34" s="405">
        <v>0</v>
      </c>
      <c r="O34" s="406">
        <v>0</v>
      </c>
      <c r="P34" s="405">
        <v>0</v>
      </c>
      <c r="Q34" s="406">
        <v>0</v>
      </c>
      <c r="R34" s="405">
        <v>0</v>
      </c>
      <c r="S34" s="406">
        <v>0</v>
      </c>
    </row>
    <row r="35" spans="1:19" ht="12.75" customHeight="1">
      <c r="A35" s="23" t="s">
        <v>631</v>
      </c>
    </row>
    <row r="36" spans="1:19" ht="12.75" customHeight="1"/>
    <row r="37" spans="1:19" ht="12.75" customHeight="1">
      <c r="A37" s="660" t="s">
        <v>93</v>
      </c>
    </row>
    <row r="38" spans="1:19" ht="12.75" customHeight="1"/>
    <row r="39" spans="1:19" ht="12.75" customHeight="1"/>
    <row r="40" spans="1:19" ht="12.75" customHeight="1">
      <c r="S40" s="25" t="s">
        <v>919</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Y95"/>
  <sheetViews>
    <sheetView showGridLines="0" zoomScaleNormal="100" workbookViewId="0"/>
  </sheetViews>
  <sheetFormatPr defaultRowHeight="15"/>
  <cols>
    <col min="1" max="1" width="15.140625" customWidth="1"/>
    <col min="2" max="2" width="15.140625" bestFit="1" customWidth="1"/>
    <col min="3" max="3" width="11.85546875" customWidth="1"/>
    <col min="4" max="4" width="14" bestFit="1" customWidth="1"/>
    <col min="5" max="5" width="12.42578125" customWidth="1"/>
    <col min="6" max="6" width="9.5703125" bestFit="1" customWidth="1"/>
    <col min="7" max="7" width="12.140625" customWidth="1"/>
    <col min="8" max="8" width="6" customWidth="1"/>
    <col min="9" max="9" width="18.5703125" customWidth="1"/>
    <col min="10" max="10" width="32.140625" bestFit="1" customWidth="1"/>
    <col min="11" max="11" width="15.140625" bestFit="1" customWidth="1"/>
    <col min="12" max="12" width="8.42578125" customWidth="1"/>
    <col min="13" max="13" width="8" customWidth="1"/>
    <col min="14" max="14" width="8.140625" bestFit="1" customWidth="1"/>
    <col min="15" max="15" width="9" customWidth="1"/>
    <col min="16" max="16" width="8.85546875" customWidth="1"/>
  </cols>
  <sheetData>
    <row r="1" spans="1:25" ht="12.75" customHeight="1">
      <c r="A1" s="156" t="s">
        <v>760</v>
      </c>
      <c r="G1" s="141" t="str">
        <f>Naslovnica!A20</f>
        <v>Lipanj 2020.</v>
      </c>
      <c r="I1" s="157" t="s">
        <v>1249</v>
      </c>
      <c r="P1" s="141" t="str">
        <f>G1</f>
        <v>Lipanj 2020.</v>
      </c>
    </row>
    <row r="2" spans="1:25" ht="12.75" customHeight="1">
      <c r="A2" s="597" t="s">
        <v>1356</v>
      </c>
      <c r="G2" s="573" t="str">
        <f>Naslovnica!A24</f>
        <v>June 2020</v>
      </c>
      <c r="I2" s="958" t="s">
        <v>1357</v>
      </c>
      <c r="P2" s="573" t="str">
        <f>G2</f>
        <v>June 2020</v>
      </c>
    </row>
    <row r="3" spans="1:25" ht="12.75" customHeight="1"/>
    <row r="4" spans="1:25" s="273" customFormat="1" ht="21.75">
      <c r="A4" s="786"/>
      <c r="B4" s="786"/>
      <c r="C4" s="827"/>
      <c r="D4" s="827"/>
      <c r="E4" s="1088" t="s">
        <v>1300</v>
      </c>
      <c r="F4" s="1088"/>
      <c r="G4" s="1088"/>
      <c r="I4" s="1058" t="s">
        <v>618</v>
      </c>
      <c r="J4" s="1054" t="s">
        <v>619</v>
      </c>
      <c r="K4" s="906" t="s">
        <v>1548</v>
      </c>
      <c r="L4" s="1064" t="s">
        <v>1549</v>
      </c>
      <c r="M4" s="1064"/>
      <c r="N4" s="1064"/>
      <c r="O4" s="1064"/>
      <c r="P4" s="906"/>
    </row>
    <row r="5" spans="1:25" ht="35.25" customHeight="1">
      <c r="A5" s="1090" t="s">
        <v>1269</v>
      </c>
      <c r="B5" s="1090"/>
      <c r="C5" s="1090"/>
      <c r="D5" s="920" t="str">
        <f>$G$1</f>
        <v>Lipanj 2020.</v>
      </c>
      <c r="E5" s="787" t="s">
        <v>17</v>
      </c>
      <c r="F5" s="787" t="s">
        <v>65</v>
      </c>
      <c r="G5" s="787" t="s">
        <v>1258</v>
      </c>
      <c r="I5" s="1058"/>
      <c r="J5" s="1054"/>
      <c r="K5" s="920" t="str">
        <f>D5</f>
        <v>Lipanj 2020.</v>
      </c>
      <c r="L5" s="1013" t="s">
        <v>734</v>
      </c>
      <c r="M5" s="1014" t="s">
        <v>65</v>
      </c>
      <c r="N5" s="1014" t="s">
        <v>66</v>
      </c>
      <c r="O5" s="1012" t="s">
        <v>52</v>
      </c>
      <c r="P5" s="905" t="s">
        <v>67</v>
      </c>
    </row>
    <row r="6" spans="1:25" s="273" customFormat="1" ht="39" customHeight="1">
      <c r="A6" s="1091"/>
      <c r="B6" s="1091"/>
      <c r="C6" s="1091"/>
      <c r="D6" s="921" t="str">
        <f>$G$2</f>
        <v>June 2020</v>
      </c>
      <c r="E6" s="788" t="s">
        <v>46</v>
      </c>
      <c r="F6" s="788" t="s">
        <v>300</v>
      </c>
      <c r="G6" s="788" t="s">
        <v>1257</v>
      </c>
      <c r="I6" s="1058"/>
      <c r="J6" s="1054"/>
      <c r="K6" s="921" t="str">
        <f>D6</f>
        <v>June 2020</v>
      </c>
      <c r="L6" s="770" t="s">
        <v>298</v>
      </c>
      <c r="M6" s="770" t="s">
        <v>53</v>
      </c>
      <c r="N6" s="770" t="s">
        <v>940</v>
      </c>
      <c r="O6" s="1015" t="s">
        <v>55</v>
      </c>
      <c r="P6" s="770" t="s">
        <v>939</v>
      </c>
    </row>
    <row r="7" spans="1:25" ht="24" customHeight="1">
      <c r="A7" s="1092" t="s">
        <v>1360</v>
      </c>
      <c r="B7" s="1092"/>
      <c r="C7" s="1092"/>
      <c r="D7" s="662">
        <v>44956</v>
      </c>
      <c r="E7" s="663">
        <v>-1.7763566924238194E-3</v>
      </c>
      <c r="F7" s="663">
        <v>8.6831654288854754E-3</v>
      </c>
      <c r="G7" s="663">
        <v>5.8012284954460869E-2</v>
      </c>
      <c r="I7" s="80" t="s">
        <v>280</v>
      </c>
      <c r="J7" s="80" t="s">
        <v>218</v>
      </c>
      <c r="K7" s="407">
        <v>157.8349</v>
      </c>
      <c r="L7" s="408">
        <v>7.5035395258758776E-3</v>
      </c>
      <c r="M7" s="408">
        <v>-4.021976418220851E-2</v>
      </c>
      <c r="N7" s="408">
        <v>7.0566484660507342E-4</v>
      </c>
      <c r="O7" s="408">
        <v>5.5095397841767868E-2</v>
      </c>
      <c r="P7" s="409" t="s">
        <v>107</v>
      </c>
    </row>
    <row r="8" spans="1:25" ht="21.75" customHeight="1">
      <c r="A8" s="1092" t="s">
        <v>1361</v>
      </c>
      <c r="B8" s="1092"/>
      <c r="C8" s="1092"/>
      <c r="D8" s="662">
        <v>1078511.13038</v>
      </c>
      <c r="E8" s="663">
        <v>1.0520012336271423E-2</v>
      </c>
      <c r="F8" s="663">
        <v>-2.1043233164894648E-2</v>
      </c>
      <c r="G8" s="663">
        <v>7.5041908862711004E-2</v>
      </c>
      <c r="I8" s="80" t="s">
        <v>280</v>
      </c>
      <c r="J8" s="80" t="s">
        <v>219</v>
      </c>
      <c r="K8" s="407">
        <v>260.24290000000002</v>
      </c>
      <c r="L8" s="408">
        <v>7.4372381414337194E-3</v>
      </c>
      <c r="M8" s="408">
        <v>-4.0675721853616224E-2</v>
      </c>
      <c r="N8" s="408">
        <v>5.9971046594109231E-3</v>
      </c>
      <c r="O8" s="408">
        <v>6.3424317238416572E-2</v>
      </c>
      <c r="P8" s="409" t="s">
        <v>62</v>
      </c>
      <c r="S8" s="1097"/>
      <c r="T8" s="1097"/>
      <c r="U8" s="1097"/>
      <c r="V8" s="821"/>
      <c r="W8" s="911"/>
      <c r="X8" s="911"/>
      <c r="Y8" s="911"/>
    </row>
    <row r="9" spans="1:25">
      <c r="A9" s="786"/>
      <c r="B9" s="786"/>
      <c r="C9" s="786"/>
      <c r="D9" s="1099" t="s">
        <v>1262</v>
      </c>
      <c r="E9" s="1099"/>
      <c r="F9" s="1099"/>
      <c r="G9" s="1099"/>
      <c r="I9" s="80" t="s">
        <v>280</v>
      </c>
      <c r="J9" s="80" t="s">
        <v>220</v>
      </c>
      <c r="K9" s="407">
        <v>253.69579999999999</v>
      </c>
      <c r="L9" s="408">
        <v>7.565804628286662E-3</v>
      </c>
      <c r="M9" s="408">
        <v>-4.1011154619760487E-2</v>
      </c>
      <c r="N9" s="408">
        <v>7.2106755866557565E-4</v>
      </c>
      <c r="O9" s="408">
        <v>6.2707828305947899E-2</v>
      </c>
      <c r="P9" s="409" t="s">
        <v>172</v>
      </c>
      <c r="S9" s="1097"/>
      <c r="T9" s="1097"/>
      <c r="U9" s="1097"/>
      <c r="V9" s="821"/>
      <c r="W9" s="911"/>
      <c r="X9" s="911"/>
      <c r="Y9" s="911"/>
    </row>
    <row r="10" spans="1:25" ht="36">
      <c r="A10" s="1089"/>
      <c r="B10" s="1089"/>
      <c r="C10" s="1089"/>
      <c r="D10" s="920" t="str">
        <f>$G$1</f>
        <v>Lipanj 2020.</v>
      </c>
      <c r="E10" s="917" t="s">
        <v>17</v>
      </c>
      <c r="F10" s="916" t="s">
        <v>65</v>
      </c>
      <c r="G10" s="916" t="s">
        <v>1261</v>
      </c>
      <c r="I10" s="80" t="s">
        <v>280</v>
      </c>
      <c r="J10" s="80" t="s">
        <v>221</v>
      </c>
      <c r="K10" s="407">
        <v>109.3835</v>
      </c>
      <c r="L10" s="408">
        <v>-3.5550307798036014E-4</v>
      </c>
      <c r="M10" s="408">
        <v>-1.7695816944160076E-2</v>
      </c>
      <c r="N10" s="408">
        <v>4.3190396747498508E-3</v>
      </c>
      <c r="O10" s="408">
        <v>2.5946551600437129E-2</v>
      </c>
      <c r="P10" s="409" t="s">
        <v>205</v>
      </c>
      <c r="S10" s="1097"/>
      <c r="T10" s="1097"/>
      <c r="U10" s="1097"/>
      <c r="V10" s="821"/>
      <c r="W10" s="911"/>
      <c r="X10" s="911"/>
      <c r="Y10" s="911"/>
    </row>
    <row r="11" spans="1:25" ht="24" customHeight="1">
      <c r="A11" s="1089"/>
      <c r="B11" s="1089"/>
      <c r="C11" s="1089"/>
      <c r="D11" s="921" t="str">
        <f>$G$2</f>
        <v>June 2020</v>
      </c>
      <c r="E11" s="918" t="s">
        <v>293</v>
      </c>
      <c r="F11" s="919" t="s">
        <v>1265</v>
      </c>
      <c r="G11" s="919" t="s">
        <v>1263</v>
      </c>
      <c r="I11" s="80" t="s">
        <v>280</v>
      </c>
      <c r="J11" s="410" t="s">
        <v>1207</v>
      </c>
      <c r="K11" s="407">
        <v>275.47399999999999</v>
      </c>
      <c r="L11" s="408">
        <v>6.2914677790127382E-3</v>
      </c>
      <c r="M11" s="408">
        <v>-3.9809324035161367E-2</v>
      </c>
      <c r="N11" s="408">
        <v>4.3598069405441729E-3</v>
      </c>
      <c r="O11" s="408">
        <v>6.4045728939280178E-2</v>
      </c>
      <c r="P11" s="409" t="s">
        <v>235</v>
      </c>
    </row>
    <row r="12" spans="1:25" s="273" customFormat="1" ht="26.25" customHeight="1">
      <c r="A12" s="1092" t="s">
        <v>1362</v>
      </c>
      <c r="B12" s="1092"/>
      <c r="C12" s="1092"/>
      <c r="D12" s="662">
        <v>6870.0455500000007</v>
      </c>
      <c r="E12" s="663">
        <v>2.4877900220569016E-2</v>
      </c>
      <c r="F12" s="662">
        <v>44579.286230000005</v>
      </c>
      <c r="G12" s="662">
        <v>1205744.2228000003</v>
      </c>
      <c r="I12" s="80" t="s">
        <v>280</v>
      </c>
      <c r="J12" s="410" t="s">
        <v>222</v>
      </c>
      <c r="K12" s="407">
        <v>137.16200000000001</v>
      </c>
      <c r="L12" s="408">
        <v>7.8734371613008603E-3</v>
      </c>
      <c r="M12" s="408">
        <v>-3.9785726086700841E-2</v>
      </c>
      <c r="N12" s="408">
        <v>2.9423894190974535E-3</v>
      </c>
      <c r="O12" s="408">
        <v>4.1627133586901399E-2</v>
      </c>
      <c r="P12" s="409" t="s">
        <v>106</v>
      </c>
    </row>
    <row r="13" spans="1:25" s="273" customFormat="1" ht="24" customHeight="1">
      <c r="A13" s="1092" t="s">
        <v>1363</v>
      </c>
      <c r="B13" s="1092"/>
      <c r="C13" s="1092"/>
      <c r="D13" s="662">
        <v>3721.1842299999998</v>
      </c>
      <c r="E13" s="663">
        <v>0.80942141501720788</v>
      </c>
      <c r="F13" s="662">
        <v>22243.321220000002</v>
      </c>
      <c r="G13" s="662">
        <v>366537.81844000006</v>
      </c>
      <c r="I13" s="80" t="s">
        <v>280</v>
      </c>
      <c r="J13" s="410" t="s">
        <v>223</v>
      </c>
      <c r="K13" s="407">
        <v>202.6609</v>
      </c>
      <c r="L13" s="408">
        <v>7.0547184175010188E-3</v>
      </c>
      <c r="M13" s="408">
        <v>-3.9143378268882201E-2</v>
      </c>
      <c r="N13" s="408">
        <v>5.4254832008962233E-3</v>
      </c>
      <c r="O13" s="408">
        <v>6.2060454201922521E-2</v>
      </c>
      <c r="P13" s="409" t="s">
        <v>236</v>
      </c>
    </row>
    <row r="14" spans="1:25" s="273" customFormat="1">
      <c r="A14" s="711"/>
      <c r="B14" s="864"/>
      <c r="C14" s="862" t="s">
        <v>1264</v>
      </c>
      <c r="D14" s="711"/>
      <c r="E14" s="711"/>
      <c r="F14" s="711"/>
      <c r="G14" s="711"/>
      <c r="I14" s="410" t="s">
        <v>171</v>
      </c>
      <c r="J14" s="410" t="s">
        <v>224</v>
      </c>
      <c r="K14" s="407">
        <v>151.62459999999999</v>
      </c>
      <c r="L14" s="408">
        <v>9.5720668233600422E-3</v>
      </c>
      <c r="M14" s="408">
        <v>-4.5111176747317419E-2</v>
      </c>
      <c r="N14" s="408">
        <v>-3.4394165151146096E-3</v>
      </c>
      <c r="O14" s="408">
        <v>2.8550175130729549E-2</v>
      </c>
      <c r="P14" s="409" t="s">
        <v>237</v>
      </c>
    </row>
    <row r="15" spans="1:25">
      <c r="A15" s="864"/>
      <c r="B15" s="863"/>
      <c r="C15" s="923" t="s">
        <v>1266</v>
      </c>
      <c r="D15" s="662">
        <v>2451.5547999999999</v>
      </c>
      <c r="E15" s="663">
        <v>1.0853375745392633</v>
      </c>
      <c r="F15" s="662">
        <v>12845.637919999997</v>
      </c>
      <c r="G15" s="662">
        <v>296584.35904000001</v>
      </c>
      <c r="I15" s="410" t="s">
        <v>171</v>
      </c>
      <c r="J15" s="410" t="s">
        <v>225</v>
      </c>
      <c r="K15" s="407">
        <v>179.76079999999999</v>
      </c>
      <c r="L15" s="408">
        <v>9.5212208548094007E-3</v>
      </c>
      <c r="M15" s="408">
        <v>-4.2511021780433658E-2</v>
      </c>
      <c r="N15" s="408">
        <v>-4.3650080933377495E-4</v>
      </c>
      <c r="O15" s="408">
        <v>4.9736257340577072E-2</v>
      </c>
      <c r="P15" s="409" t="s">
        <v>238</v>
      </c>
    </row>
    <row r="16" spans="1:25" s="273" customFormat="1">
      <c r="A16" s="864"/>
      <c r="B16" s="863"/>
      <c r="C16" s="923" t="s">
        <v>1267</v>
      </c>
      <c r="D16" s="662">
        <v>0</v>
      </c>
      <c r="E16" s="663">
        <v>-1</v>
      </c>
      <c r="F16" s="662">
        <v>1066.6522499999999</v>
      </c>
      <c r="G16" s="662">
        <v>12774.803729999998</v>
      </c>
      <c r="I16" s="410" t="s">
        <v>171</v>
      </c>
      <c r="J16" s="410" t="s">
        <v>226</v>
      </c>
      <c r="K16" s="407">
        <v>167.88509999999999</v>
      </c>
      <c r="L16" s="408">
        <v>1.0264816376046728E-2</v>
      </c>
      <c r="M16" s="408">
        <v>-4.1337495710189909E-2</v>
      </c>
      <c r="N16" s="408">
        <v>4.0284310588685184E-3</v>
      </c>
      <c r="O16" s="408">
        <v>3.7284936877157282E-2</v>
      </c>
      <c r="P16" s="409" t="s">
        <v>239</v>
      </c>
    </row>
    <row r="17" spans="1:16" s="273" customFormat="1">
      <c r="A17" s="711"/>
      <c r="B17" s="863"/>
      <c r="C17" s="923" t="s">
        <v>1268</v>
      </c>
      <c r="D17" s="662">
        <v>1269.6294299999997</v>
      </c>
      <c r="E17" s="663">
        <v>0.91371574374101194</v>
      </c>
      <c r="F17" s="662">
        <v>8331.0310499999996</v>
      </c>
      <c r="G17" s="662">
        <v>57178.65567</v>
      </c>
      <c r="I17" s="410" t="s">
        <v>171</v>
      </c>
      <c r="J17" s="410" t="s">
        <v>730</v>
      </c>
      <c r="K17" s="407">
        <v>104.4555</v>
      </c>
      <c r="L17" s="408">
        <v>9.9735071163365753E-3</v>
      </c>
      <c r="M17" s="408">
        <v>-2.7165293097009144E-2</v>
      </c>
      <c r="N17" s="408">
        <v>5.3639042832310654E-3</v>
      </c>
      <c r="O17" s="408">
        <v>3.119222825042578E-2</v>
      </c>
      <c r="P17" s="409" t="s">
        <v>731</v>
      </c>
    </row>
    <row r="18" spans="1:16" s="273" customFormat="1">
      <c r="A18" s="29" t="s">
        <v>628</v>
      </c>
      <c r="I18" s="80" t="s">
        <v>164</v>
      </c>
      <c r="J18" s="80" t="s">
        <v>227</v>
      </c>
      <c r="K18" s="407">
        <v>208.72149999999999</v>
      </c>
      <c r="L18" s="408">
        <v>-4.5337457868739259E-3</v>
      </c>
      <c r="M18" s="408">
        <v>-6.5528911222750619E-2</v>
      </c>
      <c r="N18" s="408">
        <v>-1.6819278720216217E-2</v>
      </c>
      <c r="O18" s="408">
        <v>6.6036096390282628E-2</v>
      </c>
      <c r="P18" s="409" t="s">
        <v>63</v>
      </c>
    </row>
    <row r="19" spans="1:16">
      <c r="A19" s="33" t="s">
        <v>1368</v>
      </c>
      <c r="B19" s="912"/>
      <c r="C19" s="913"/>
      <c r="D19" s="821"/>
      <c r="E19" s="911"/>
      <c r="F19" s="911"/>
      <c r="G19" s="911"/>
      <c r="I19" s="80" t="s">
        <v>164</v>
      </c>
      <c r="J19" s="80" t="s">
        <v>228</v>
      </c>
      <c r="K19" s="407">
        <v>130.2688</v>
      </c>
      <c r="L19" s="408">
        <v>2.7335579560348731E-4</v>
      </c>
      <c r="M19" s="408">
        <v>-7.0689459608112237E-2</v>
      </c>
      <c r="N19" s="408">
        <v>-1.2818997214315765E-2</v>
      </c>
      <c r="O19" s="408">
        <v>6.0428295045737324E-2</v>
      </c>
      <c r="P19" s="409" t="s">
        <v>173</v>
      </c>
    </row>
    <row r="20" spans="1:16">
      <c r="A20" s="48" t="s">
        <v>1341</v>
      </c>
      <c r="B20" s="912"/>
      <c r="C20" s="913"/>
      <c r="D20" s="821"/>
      <c r="E20" s="911"/>
      <c r="F20" s="911"/>
      <c r="G20" s="911"/>
      <c r="I20" s="80" t="s">
        <v>164</v>
      </c>
      <c r="J20" s="80" t="s">
        <v>233</v>
      </c>
      <c r="K20" s="407">
        <v>108.5617</v>
      </c>
      <c r="L20" s="408">
        <v>-1.178914017563847E-4</v>
      </c>
      <c r="M20" s="408">
        <v>-6.5533836424500586E-2</v>
      </c>
      <c r="N20" s="408">
        <v>-1.0529817621699435E-2</v>
      </c>
      <c r="O20" s="408">
        <v>2.8445901439143606E-2</v>
      </c>
      <c r="P20" s="409" t="s">
        <v>234</v>
      </c>
    </row>
    <row r="21" spans="1:16">
      <c r="A21" s="953" t="s">
        <v>1369</v>
      </c>
      <c r="B21" s="953"/>
      <c r="C21" s="953"/>
      <c r="D21" s="821"/>
      <c r="E21" s="911"/>
      <c r="F21" s="911"/>
      <c r="G21" s="911"/>
      <c r="I21" s="80" t="s">
        <v>164</v>
      </c>
      <c r="J21" s="80" t="s">
        <v>278</v>
      </c>
      <c r="K21" s="407">
        <v>105.22369999999999</v>
      </c>
      <c r="L21" s="408">
        <v>-1.1211124169134429E-3</v>
      </c>
      <c r="M21" s="408">
        <v>-3.3549939610476087E-2</v>
      </c>
      <c r="N21" s="408">
        <v>7.0120871654017489E-3</v>
      </c>
      <c r="O21" s="408">
        <v>2.9748096594513829E-2</v>
      </c>
      <c r="P21" s="409" t="s">
        <v>279</v>
      </c>
    </row>
    <row r="22" spans="1:16">
      <c r="I22" s="80" t="s">
        <v>164</v>
      </c>
      <c r="J22" s="80" t="s">
        <v>276</v>
      </c>
      <c r="K22" s="407">
        <v>106.1022</v>
      </c>
      <c r="L22" s="408">
        <v>-9.5571058258800282E-4</v>
      </c>
      <c r="M22" s="408">
        <v>-3.560462972893879E-2</v>
      </c>
      <c r="N22" s="408">
        <v>5.5384020515970031E-3</v>
      </c>
      <c r="O22" s="408">
        <v>3.2794776589016861E-2</v>
      </c>
      <c r="P22" s="409" t="s">
        <v>277</v>
      </c>
    </row>
    <row r="23" spans="1:16" ht="12.75" customHeight="1">
      <c r="B23" s="273"/>
      <c r="C23" s="273"/>
      <c r="D23" s="821"/>
      <c r="E23" s="273"/>
      <c r="F23" s="273"/>
      <c r="G23" s="273"/>
      <c r="I23" s="410" t="s">
        <v>163</v>
      </c>
      <c r="J23" s="80" t="s">
        <v>229</v>
      </c>
      <c r="K23" s="407">
        <v>268.57459999999998</v>
      </c>
      <c r="L23" s="408">
        <v>6.2957507897320715E-3</v>
      </c>
      <c r="M23" s="408">
        <v>-4.3881311879029238E-2</v>
      </c>
      <c r="N23" s="408">
        <v>-4.8745749197266807E-3</v>
      </c>
      <c r="O23" s="408">
        <v>6.6414264128224598E-2</v>
      </c>
      <c r="P23" s="409" t="s">
        <v>240</v>
      </c>
    </row>
    <row r="24" spans="1:16">
      <c r="B24" s="273"/>
      <c r="C24" s="273"/>
      <c r="D24" s="273"/>
      <c r="E24" s="273"/>
      <c r="F24" s="273"/>
      <c r="G24" s="273"/>
      <c r="I24" s="410" t="s">
        <v>163</v>
      </c>
      <c r="J24" s="80" t="s">
        <v>230</v>
      </c>
      <c r="K24" s="407">
        <v>278.47039999999998</v>
      </c>
      <c r="L24" s="408">
        <v>7.1302272811934941E-3</v>
      </c>
      <c r="M24" s="408">
        <v>-4.6068321785593794E-2</v>
      </c>
      <c r="N24" s="408">
        <v>-1.0282780004236637E-2</v>
      </c>
      <c r="O24" s="408">
        <v>6.606679646402891E-2</v>
      </c>
      <c r="P24" s="409" t="s">
        <v>241</v>
      </c>
    </row>
    <row r="25" spans="1:16">
      <c r="D25" s="909"/>
      <c r="I25" s="410" t="s">
        <v>163</v>
      </c>
      <c r="J25" s="410" t="s">
        <v>231</v>
      </c>
      <c r="K25" s="407">
        <v>127.655</v>
      </c>
      <c r="L25" s="408">
        <v>7.1535476215460149E-3</v>
      </c>
      <c r="M25" s="408">
        <v>-4.6086454883487268E-2</v>
      </c>
      <c r="N25" s="408">
        <v>-3.4232806504623948E-3</v>
      </c>
      <c r="O25" s="408">
        <v>5.3886307517026166E-2</v>
      </c>
      <c r="P25" s="409" t="s">
        <v>1301</v>
      </c>
    </row>
    <row r="26" spans="1:16" ht="12.75" customHeight="1">
      <c r="I26" s="410" t="s">
        <v>163</v>
      </c>
      <c r="J26" s="80" t="s">
        <v>232</v>
      </c>
      <c r="K26" s="407">
        <v>246.01310000000001</v>
      </c>
      <c r="L26" s="408">
        <v>5.281122520489746E-3</v>
      </c>
      <c r="M26" s="408">
        <v>-2.124423469950017E-2</v>
      </c>
      <c r="N26" s="408">
        <v>2.0260210560540927E-2</v>
      </c>
      <c r="O26" s="408">
        <v>6.8761359740466155E-2</v>
      </c>
      <c r="P26" s="409" t="s">
        <v>64</v>
      </c>
    </row>
    <row r="27" spans="1:16" ht="12.75" customHeight="1">
      <c r="I27" s="34" t="s">
        <v>617</v>
      </c>
      <c r="J27" s="273"/>
      <c r="K27" s="273"/>
      <c r="L27" s="273"/>
      <c r="M27" s="273"/>
      <c r="N27" s="273"/>
      <c r="O27" s="273"/>
      <c r="P27" s="273"/>
    </row>
    <row r="28" spans="1:16">
      <c r="A28" s="140" t="s">
        <v>1250</v>
      </c>
      <c r="H28" s="1068"/>
      <c r="I28" s="1068"/>
      <c r="J28" s="1068"/>
    </row>
    <row r="29" spans="1:16">
      <c r="A29" s="571" t="s">
        <v>1251</v>
      </c>
      <c r="H29" s="1071"/>
      <c r="I29" s="1071"/>
      <c r="J29" s="323"/>
    </row>
    <row r="30" spans="1:16" ht="30" customHeight="1">
      <c r="D30" s="828"/>
      <c r="E30" s="828" t="s">
        <v>43</v>
      </c>
      <c r="G30" s="765" t="s">
        <v>1334</v>
      </c>
      <c r="H30" s="324"/>
      <c r="I30" s="324"/>
      <c r="J30" s="324"/>
    </row>
    <row r="31" spans="1:16" ht="12.75" customHeight="1">
      <c r="D31" s="829"/>
      <c r="E31" s="829" t="s">
        <v>44</v>
      </c>
      <c r="F31" s="562"/>
      <c r="G31" s="573" t="s">
        <v>1336</v>
      </c>
      <c r="H31" s="325"/>
      <c r="I31" s="325"/>
      <c r="J31" s="326"/>
      <c r="K31" s="53"/>
    </row>
    <row r="32" spans="1:16" ht="23.45" customHeight="1">
      <c r="A32" s="789"/>
      <c r="B32" s="790"/>
      <c r="C32" s="790" t="s">
        <v>1335</v>
      </c>
      <c r="D32" s="790"/>
      <c r="E32" s="1064" t="s">
        <v>620</v>
      </c>
      <c r="F32" s="1064"/>
      <c r="G32" s="1064"/>
      <c r="H32" s="325"/>
      <c r="I32" s="325"/>
      <c r="J32" s="326"/>
      <c r="K32" s="53"/>
    </row>
    <row r="33" spans="1:10" ht="24">
      <c r="A33" s="789"/>
      <c r="B33" s="791"/>
      <c r="C33" s="792" t="s">
        <v>1337</v>
      </c>
      <c r="D33" s="791"/>
      <c r="E33" s="1070" t="s">
        <v>621</v>
      </c>
      <c r="F33" s="1070"/>
      <c r="G33" s="793" t="s">
        <v>622</v>
      </c>
      <c r="H33" s="325"/>
      <c r="I33" s="325"/>
      <c r="J33" s="326"/>
    </row>
    <row r="34" spans="1:10" ht="21.75">
      <c r="A34" s="783" t="s">
        <v>623</v>
      </c>
      <c r="B34" s="783" t="s">
        <v>624</v>
      </c>
      <c r="C34" s="815" t="s">
        <v>625</v>
      </c>
      <c r="D34" s="815" t="s">
        <v>626</v>
      </c>
      <c r="E34" s="815" t="s">
        <v>624</v>
      </c>
      <c r="F34" s="815" t="s">
        <v>625</v>
      </c>
      <c r="G34" s="815" t="s">
        <v>626</v>
      </c>
      <c r="H34" s="325"/>
      <c r="I34" s="325"/>
      <c r="J34" s="326"/>
    </row>
    <row r="35" spans="1:10" ht="12.75" customHeight="1">
      <c r="A35" s="78" t="s">
        <v>6</v>
      </c>
      <c r="B35" s="390">
        <v>6</v>
      </c>
      <c r="C35" s="390">
        <v>7</v>
      </c>
      <c r="D35" s="390">
        <v>13</v>
      </c>
      <c r="E35" s="390">
        <v>-5</v>
      </c>
      <c r="F35" s="390">
        <v>-1</v>
      </c>
      <c r="G35" s="391">
        <v>-0.31578947368421051</v>
      </c>
      <c r="H35" s="325"/>
      <c r="I35" s="325"/>
      <c r="J35" s="326"/>
    </row>
    <row r="36" spans="1:10" ht="12.75" customHeight="1">
      <c r="A36" s="78" t="s">
        <v>7</v>
      </c>
      <c r="B36" s="390">
        <v>372</v>
      </c>
      <c r="C36" s="390">
        <v>137</v>
      </c>
      <c r="D36" s="390">
        <v>509</v>
      </c>
      <c r="E36" s="390">
        <v>-100</v>
      </c>
      <c r="F36" s="390">
        <v>-42</v>
      </c>
      <c r="G36" s="391">
        <v>-0.21812596006144391</v>
      </c>
      <c r="H36" s="325"/>
      <c r="I36" s="325"/>
      <c r="J36" s="326"/>
    </row>
    <row r="37" spans="1:10" ht="12.75" customHeight="1">
      <c r="A37" s="78" t="s">
        <v>8</v>
      </c>
      <c r="B37" s="390">
        <v>1088</v>
      </c>
      <c r="C37" s="390">
        <v>843</v>
      </c>
      <c r="D37" s="390">
        <v>1931</v>
      </c>
      <c r="E37" s="390">
        <v>-51</v>
      </c>
      <c r="F37" s="390">
        <v>-118</v>
      </c>
      <c r="G37" s="391">
        <v>-8.0476190476190479E-2</v>
      </c>
      <c r="H37" s="325"/>
      <c r="I37" s="325"/>
      <c r="J37" s="326"/>
    </row>
    <row r="38" spans="1:10" ht="12.75" customHeight="1">
      <c r="A38" s="78" t="s">
        <v>9</v>
      </c>
      <c r="B38" s="390">
        <v>2161</v>
      </c>
      <c r="C38" s="390">
        <v>2036</v>
      </c>
      <c r="D38" s="390">
        <v>4197</v>
      </c>
      <c r="E38" s="390">
        <v>-93</v>
      </c>
      <c r="F38" s="390">
        <v>-77</v>
      </c>
      <c r="G38" s="391">
        <v>-3.8928326081978493E-2</v>
      </c>
      <c r="H38" s="325"/>
      <c r="I38" s="325"/>
      <c r="J38" s="326"/>
    </row>
    <row r="39" spans="1:10" ht="12.75" customHeight="1">
      <c r="A39" s="78" t="s">
        <v>10</v>
      </c>
      <c r="B39" s="390">
        <v>3228</v>
      </c>
      <c r="C39" s="390">
        <v>3283</v>
      </c>
      <c r="D39" s="390">
        <v>6511</v>
      </c>
      <c r="E39" s="390">
        <v>-16</v>
      </c>
      <c r="F39" s="390">
        <v>-2</v>
      </c>
      <c r="G39" s="391">
        <v>-2.7569306172461339E-3</v>
      </c>
      <c r="H39" s="325"/>
      <c r="I39" s="325"/>
      <c r="J39" s="326"/>
    </row>
    <row r="40" spans="1:10" ht="12.75" customHeight="1">
      <c r="A40" s="78" t="s">
        <v>11</v>
      </c>
      <c r="B40" s="390">
        <v>3831</v>
      </c>
      <c r="C40" s="390">
        <v>3841</v>
      </c>
      <c r="D40" s="390">
        <v>7672</v>
      </c>
      <c r="E40" s="390">
        <v>5</v>
      </c>
      <c r="F40" s="390">
        <v>-113</v>
      </c>
      <c r="G40" s="391">
        <v>-1.3881748071979394E-2</v>
      </c>
      <c r="H40" s="325"/>
      <c r="I40" s="325"/>
      <c r="J40" s="326"/>
    </row>
    <row r="41" spans="1:10" ht="12.75" customHeight="1">
      <c r="A41" s="78" t="s">
        <v>12</v>
      </c>
      <c r="B41" s="390">
        <v>4025</v>
      </c>
      <c r="C41" s="390">
        <v>4170</v>
      </c>
      <c r="D41" s="390">
        <v>8195</v>
      </c>
      <c r="E41" s="390">
        <v>69</v>
      </c>
      <c r="F41" s="390">
        <v>106</v>
      </c>
      <c r="G41" s="391">
        <v>2.1820448877805543E-2</v>
      </c>
      <c r="H41" s="325"/>
      <c r="I41" s="325"/>
      <c r="J41" s="326"/>
    </row>
    <row r="42" spans="1:10">
      <c r="A42" s="78" t="s">
        <v>39</v>
      </c>
      <c r="B42" s="390">
        <v>5861</v>
      </c>
      <c r="C42" s="390">
        <v>5935</v>
      </c>
      <c r="D42" s="390">
        <v>11796</v>
      </c>
      <c r="E42" s="390">
        <v>130</v>
      </c>
      <c r="F42" s="390">
        <v>148</v>
      </c>
      <c r="G42" s="391">
        <v>2.413613474561549E-2</v>
      </c>
      <c r="H42" s="327"/>
      <c r="I42" s="327"/>
      <c r="J42" s="328"/>
    </row>
    <row r="43" spans="1:10" ht="12.75" customHeight="1">
      <c r="A43" s="78" t="s">
        <v>40</v>
      </c>
      <c r="B43" s="390">
        <v>2266</v>
      </c>
      <c r="C43" s="390">
        <v>1396</v>
      </c>
      <c r="D43" s="390">
        <v>3662</v>
      </c>
      <c r="E43" s="390">
        <v>146</v>
      </c>
      <c r="F43" s="390">
        <v>130</v>
      </c>
      <c r="G43" s="391">
        <v>8.1512108682811668E-2</v>
      </c>
    </row>
    <row r="44" spans="1:10" ht="12.75" customHeight="1">
      <c r="A44" s="78" t="s">
        <v>41</v>
      </c>
      <c r="B44" s="390">
        <v>161</v>
      </c>
      <c r="C44" s="390">
        <v>51</v>
      </c>
      <c r="D44" s="390">
        <v>212</v>
      </c>
      <c r="E44" s="390">
        <v>11</v>
      </c>
      <c r="F44" s="390">
        <v>4</v>
      </c>
      <c r="G44" s="391">
        <v>7.6142131979695327E-2</v>
      </c>
    </row>
    <row r="45" spans="1:10" ht="12.75" customHeight="1">
      <c r="A45" s="78" t="s">
        <v>42</v>
      </c>
      <c r="B45" s="390">
        <v>0</v>
      </c>
      <c r="C45" s="390">
        <v>1</v>
      </c>
      <c r="D45" s="390">
        <v>1</v>
      </c>
      <c r="E45" s="390">
        <v>0</v>
      </c>
      <c r="F45" s="390">
        <v>-1</v>
      </c>
      <c r="G45" s="391">
        <v>-0.5</v>
      </c>
    </row>
    <row r="46" spans="1:10" ht="24">
      <c r="A46" s="794" t="s">
        <v>627</v>
      </c>
      <c r="B46" s="795">
        <v>22999</v>
      </c>
      <c r="C46" s="795">
        <v>21700</v>
      </c>
      <c r="D46" s="795">
        <v>44699</v>
      </c>
      <c r="E46" s="795">
        <v>96</v>
      </c>
      <c r="F46" s="795">
        <v>34</v>
      </c>
      <c r="G46" s="796">
        <v>2.9168255962663814E-3</v>
      </c>
      <c r="H46" s="185"/>
      <c r="I46" s="185"/>
      <c r="J46" s="185"/>
    </row>
    <row r="47" spans="1:10" ht="12.75" customHeight="1">
      <c r="A47" s="33" t="s">
        <v>1368</v>
      </c>
      <c r="H47" s="185"/>
      <c r="I47" s="185"/>
      <c r="J47" s="185"/>
    </row>
    <row r="48" spans="1:10" ht="12.75" customHeight="1">
      <c r="B48" s="185"/>
      <c r="C48" s="185"/>
      <c r="D48" s="185"/>
      <c r="E48" s="185"/>
      <c r="F48" s="185"/>
      <c r="G48" s="185"/>
      <c r="H48" s="185"/>
      <c r="I48" s="185"/>
      <c r="J48" s="185"/>
    </row>
    <row r="49" spans="1:16">
      <c r="A49" s="661" t="s">
        <v>93</v>
      </c>
      <c r="P49" s="898" t="s">
        <v>920</v>
      </c>
    </row>
    <row r="52" spans="1:16" ht="12.75" customHeight="1"/>
    <row r="53" spans="1:16" ht="12.75" customHeight="1"/>
    <row r="54" spans="1:16" ht="12.75" customHeight="1"/>
    <row r="55" spans="1:16" ht="12.75" customHeight="1"/>
    <row r="56" spans="1:16" ht="12.75" customHeight="1"/>
    <row r="57" spans="1:16" ht="12.75" customHeight="1"/>
    <row r="58" spans="1:16" ht="12.75" customHeight="1"/>
    <row r="59" spans="1:16" ht="12.75" customHeight="1">
      <c r="J59" s="205"/>
      <c r="K59" s="205"/>
      <c r="L59" s="205"/>
      <c r="M59" s="205"/>
      <c r="N59" s="205"/>
      <c r="O59" s="205"/>
      <c r="P59" s="205"/>
    </row>
    <row r="60" spans="1:16" ht="12.75" customHeight="1">
      <c r="J60" s="205"/>
      <c r="K60" s="205"/>
      <c r="L60" s="205"/>
      <c r="M60" s="205"/>
      <c r="N60" s="205"/>
      <c r="O60" s="205"/>
      <c r="P60" s="205"/>
    </row>
    <row r="61" spans="1:16" ht="12.75" customHeight="1">
      <c r="J61" s="205"/>
      <c r="K61" s="205"/>
      <c r="L61" s="205"/>
      <c r="M61" s="205"/>
      <c r="N61" s="205"/>
      <c r="O61" s="205"/>
      <c r="P61" s="205"/>
    </row>
    <row r="62" spans="1:16" ht="12.75" customHeight="1">
      <c r="J62" s="205"/>
      <c r="K62" s="1095"/>
      <c r="L62" s="1098"/>
      <c r="M62" s="1098"/>
      <c r="N62" s="1098"/>
      <c r="O62" s="205"/>
      <c r="P62" s="205"/>
    </row>
    <row r="63" spans="1:16" ht="12.75" customHeight="1">
      <c r="J63" s="205"/>
      <c r="K63" s="1096"/>
      <c r="L63" s="316"/>
      <c r="M63" s="343"/>
      <c r="N63" s="1093"/>
      <c r="O63" s="205"/>
      <c r="P63" s="205"/>
    </row>
    <row r="64" spans="1:16" ht="12.75" customHeight="1">
      <c r="J64" s="205"/>
      <c r="K64" s="1096"/>
      <c r="L64" s="344"/>
      <c r="M64" s="345"/>
      <c r="N64" s="1094"/>
      <c r="O64" s="205"/>
      <c r="P64" s="205"/>
    </row>
    <row r="65" spans="1:16" ht="12.75" customHeight="1">
      <c r="J65" s="205"/>
      <c r="K65" s="346"/>
      <c r="L65" s="347"/>
      <c r="M65" s="347"/>
      <c r="N65" s="348"/>
      <c r="O65" s="205"/>
      <c r="P65" s="205"/>
    </row>
    <row r="66" spans="1:16" ht="12.75" customHeight="1">
      <c r="J66" s="205"/>
      <c r="K66" s="205"/>
      <c r="L66" s="347"/>
      <c r="M66" s="347"/>
      <c r="N66" s="348"/>
      <c r="O66" s="205"/>
      <c r="P66" s="205"/>
    </row>
    <row r="67" spans="1:16" ht="12.75" customHeight="1">
      <c r="J67" s="205"/>
      <c r="K67" s="346"/>
      <c r="L67" s="347"/>
      <c r="M67" s="347"/>
      <c r="N67" s="348"/>
      <c r="O67" s="205"/>
      <c r="P67" s="205"/>
    </row>
    <row r="68" spans="1:16" ht="12.75" customHeight="1">
      <c r="J68" s="205"/>
      <c r="K68" s="205"/>
      <c r="L68" s="347"/>
      <c r="M68" s="347"/>
      <c r="N68" s="348"/>
      <c r="O68" s="205"/>
      <c r="P68" s="205"/>
    </row>
    <row r="69" spans="1:16" ht="12.75" customHeight="1">
      <c r="J69" s="205"/>
      <c r="K69" s="346"/>
      <c r="L69" s="347"/>
      <c r="M69" s="347"/>
      <c r="N69" s="348"/>
      <c r="O69" s="205"/>
      <c r="P69" s="205"/>
    </row>
    <row r="70" spans="1:16" ht="12.75" customHeight="1">
      <c r="J70" s="205"/>
      <c r="K70" s="205"/>
      <c r="L70" s="205"/>
      <c r="M70" s="205"/>
      <c r="N70" s="205"/>
      <c r="O70" s="205"/>
      <c r="P70" s="205"/>
    </row>
    <row r="71" spans="1:16" ht="12.75" customHeight="1">
      <c r="J71" s="205"/>
      <c r="K71" s="205"/>
      <c r="L71" s="205"/>
      <c r="M71" s="205"/>
      <c r="N71" s="205"/>
      <c r="O71" s="205"/>
      <c r="P71" s="205"/>
    </row>
    <row r="72" spans="1:16" ht="12.75" customHeight="1">
      <c r="J72" s="205"/>
      <c r="K72" s="205"/>
      <c r="L72" s="205"/>
      <c r="M72" s="205"/>
      <c r="N72" s="205"/>
      <c r="O72" s="205"/>
      <c r="P72" s="205"/>
    </row>
    <row r="73" spans="1:16" ht="12.75" customHeight="1"/>
    <row r="74" spans="1:16" ht="12.75" customHeight="1"/>
    <row r="75" spans="1:16" ht="12.75" customHeight="1"/>
    <row r="76" spans="1:16" ht="12.75" customHeight="1">
      <c r="A76" s="48"/>
    </row>
    <row r="77" spans="1:16" ht="12.75" customHeight="1">
      <c r="A77" s="51"/>
    </row>
    <row r="78" spans="1:16" ht="12.75" customHeight="1"/>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c r="D88" s="14" t="s">
        <v>629</v>
      </c>
    </row>
    <row r="89" spans="4:4" ht="12.75" customHeight="1"/>
    <row r="90" spans="4:4" ht="12.75" customHeight="1"/>
    <row r="91" spans="4:4" ht="12.75" customHeight="1"/>
    <row r="92" spans="4:4" ht="12.75" customHeight="1"/>
    <row r="93" spans="4:4" ht="12.75" customHeight="1"/>
    <row r="94" spans="4:4" ht="12.75" customHeight="1"/>
    <row r="95" spans="4:4" ht="12.75" customHeight="1"/>
  </sheetData>
  <mergeCells count="23">
    <mergeCell ref="S8:U8"/>
    <mergeCell ref="S9:U9"/>
    <mergeCell ref="S10:U10"/>
    <mergeCell ref="A12:C12"/>
    <mergeCell ref="L62:N62"/>
    <mergeCell ref="A13:C13"/>
    <mergeCell ref="D9:G9"/>
    <mergeCell ref="N63:N64"/>
    <mergeCell ref="H28:J28"/>
    <mergeCell ref="H29:I29"/>
    <mergeCell ref="E32:G32"/>
    <mergeCell ref="E33:F33"/>
    <mergeCell ref="K62:K64"/>
    <mergeCell ref="J4:J6"/>
    <mergeCell ref="L4:O4"/>
    <mergeCell ref="E4:G4"/>
    <mergeCell ref="A11:C11"/>
    <mergeCell ref="A5:C5"/>
    <mergeCell ref="A6:C6"/>
    <mergeCell ref="A7:C7"/>
    <mergeCell ref="A10:C10"/>
    <mergeCell ref="A8:C8"/>
    <mergeCell ref="I4:I6"/>
  </mergeCells>
  <hyperlinks>
    <hyperlink ref="A49" location="'2 Sadržaj'!A1" display="Sadržaj / Contents"/>
  </hyperlinks>
  <pageMargins left="0.7" right="0.7" top="0.75" bottom="0.75" header="0.3" footer="0.3"/>
  <pageSetup paperSize="9" scale="5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5" t="s">
        <v>1240</v>
      </c>
      <c r="AQ1" s="141" t="str">
        <f>Naslovnica!A20</f>
        <v>Lipanj 2020.</v>
      </c>
    </row>
    <row r="2" spans="1:43" ht="12.75" customHeight="1">
      <c r="A2" s="598" t="s">
        <v>1358</v>
      </c>
      <c r="G2" s="562"/>
      <c r="AQ2" s="573" t="str">
        <f>Naslovnica!A24</f>
        <v>June 2020</v>
      </c>
    </row>
    <row r="3" spans="1:43" ht="12.75" customHeight="1">
      <c r="AQ3" s="25"/>
    </row>
    <row r="4" spans="1:43" ht="12.75" customHeight="1">
      <c r="A4" s="346"/>
      <c r="B4" s="959"/>
      <c r="C4" s="959"/>
      <c r="D4" s="959"/>
      <c r="E4" s="959"/>
      <c r="F4" s="959"/>
      <c r="G4" s="959"/>
      <c r="H4" s="959"/>
      <c r="I4" s="959"/>
      <c r="J4" s="959"/>
      <c r="K4" s="959"/>
      <c r="L4" s="959"/>
      <c r="M4" s="959"/>
      <c r="N4" s="959"/>
      <c r="O4" s="959"/>
      <c r="P4" s="959"/>
      <c r="Q4" s="959"/>
      <c r="R4" s="959"/>
      <c r="S4" s="959"/>
      <c r="T4" s="959"/>
      <c r="U4" s="959"/>
      <c r="V4" s="959"/>
      <c r="W4" s="959"/>
      <c r="X4" s="959"/>
      <c r="Y4" s="959"/>
      <c r="Z4" s="959"/>
      <c r="AA4" s="959"/>
      <c r="AB4" s="959"/>
      <c r="AC4" s="959"/>
      <c r="AD4" s="959"/>
      <c r="AE4" s="959"/>
      <c r="AF4" s="959"/>
      <c r="AG4" s="959"/>
      <c r="AH4" s="959"/>
      <c r="AI4" s="959"/>
      <c r="AJ4" s="959"/>
      <c r="AK4" s="959"/>
      <c r="AL4" s="959"/>
      <c r="AM4" s="959"/>
      <c r="AN4" s="959"/>
      <c r="AO4" s="959"/>
      <c r="AP4" s="273"/>
      <c r="AQ4" s="25" t="s">
        <v>489</v>
      </c>
    </row>
    <row r="5" spans="1:43" ht="48.75" customHeight="1">
      <c r="A5" s="1084" t="s">
        <v>630</v>
      </c>
      <c r="B5" s="1060" t="s">
        <v>1230</v>
      </c>
      <c r="C5" s="1060"/>
      <c r="D5" s="1060" t="s">
        <v>1207</v>
      </c>
      <c r="E5" s="1060"/>
      <c r="F5" s="1060" t="s">
        <v>1231</v>
      </c>
      <c r="G5" s="1060"/>
      <c r="H5" s="1086" t="s">
        <v>1232</v>
      </c>
      <c r="I5" s="1086"/>
      <c r="J5" s="1060" t="s">
        <v>221</v>
      </c>
      <c r="K5" s="1060"/>
      <c r="L5" s="1060" t="s">
        <v>222</v>
      </c>
      <c r="M5" s="1060"/>
      <c r="N5" s="1060" t="s">
        <v>223</v>
      </c>
      <c r="O5" s="1060"/>
      <c r="P5" s="1060" t="s">
        <v>227</v>
      </c>
      <c r="Q5" s="1060"/>
      <c r="R5" s="1060" t="s">
        <v>224</v>
      </c>
      <c r="S5" s="1060"/>
      <c r="T5" s="1060" t="s">
        <v>1233</v>
      </c>
      <c r="U5" s="1060"/>
      <c r="V5" s="1060" t="s">
        <v>1234</v>
      </c>
      <c r="W5" s="1060"/>
      <c r="X5" s="1060" t="s">
        <v>730</v>
      </c>
      <c r="Y5" s="1060"/>
      <c r="Z5" s="1060" t="s">
        <v>226</v>
      </c>
      <c r="AA5" s="1060"/>
      <c r="AB5" s="1060" t="s">
        <v>1235</v>
      </c>
      <c r="AC5" s="1060"/>
      <c r="AD5" s="1060" t="s">
        <v>1236</v>
      </c>
      <c r="AE5" s="1060"/>
      <c r="AF5" s="1060" t="s">
        <v>1237</v>
      </c>
      <c r="AG5" s="1060"/>
      <c r="AH5" s="1060" t="s">
        <v>278</v>
      </c>
      <c r="AI5" s="1060"/>
      <c r="AJ5" s="1060" t="s">
        <v>276</v>
      </c>
      <c r="AK5" s="1060"/>
      <c r="AL5" s="1060" t="s">
        <v>1238</v>
      </c>
      <c r="AM5" s="1060"/>
      <c r="AN5" s="1060" t="s">
        <v>1239</v>
      </c>
      <c r="AO5" s="1060"/>
      <c r="AP5" s="1060" t="s">
        <v>488</v>
      </c>
      <c r="AQ5" s="1060"/>
    </row>
    <row r="6" spans="1:43">
      <c r="A6" s="1084"/>
      <c r="B6" s="784" t="s">
        <v>31</v>
      </c>
      <c r="C6" s="784" t="s">
        <v>32</v>
      </c>
      <c r="D6" s="784" t="s">
        <v>31</v>
      </c>
      <c r="E6" s="784" t="s">
        <v>32</v>
      </c>
      <c r="F6" s="784" t="s">
        <v>31</v>
      </c>
      <c r="G6" s="784" t="s">
        <v>32</v>
      </c>
      <c r="H6" s="784" t="s">
        <v>31</v>
      </c>
      <c r="I6" s="784" t="s">
        <v>32</v>
      </c>
      <c r="J6" s="784" t="s">
        <v>32</v>
      </c>
      <c r="K6" s="784" t="s">
        <v>32</v>
      </c>
      <c r="L6" s="784" t="s">
        <v>31</v>
      </c>
      <c r="M6" s="784" t="s">
        <v>32</v>
      </c>
      <c r="N6" s="784" t="s">
        <v>31</v>
      </c>
      <c r="O6" s="784" t="s">
        <v>32</v>
      </c>
      <c r="P6" s="784" t="s">
        <v>31</v>
      </c>
      <c r="Q6" s="784" t="s">
        <v>32</v>
      </c>
      <c r="R6" s="784" t="s">
        <v>31</v>
      </c>
      <c r="S6" s="784" t="s">
        <v>32</v>
      </c>
      <c r="T6" s="784" t="s">
        <v>31</v>
      </c>
      <c r="U6" s="784" t="s">
        <v>32</v>
      </c>
      <c r="V6" s="784" t="s">
        <v>31</v>
      </c>
      <c r="W6" s="784" t="s">
        <v>32</v>
      </c>
      <c r="X6" s="784" t="s">
        <v>31</v>
      </c>
      <c r="Y6" s="784" t="s">
        <v>32</v>
      </c>
      <c r="Z6" s="784" t="s">
        <v>31</v>
      </c>
      <c r="AA6" s="784" t="s">
        <v>32</v>
      </c>
      <c r="AB6" s="784" t="s">
        <v>31</v>
      </c>
      <c r="AC6" s="784" t="s">
        <v>32</v>
      </c>
      <c r="AD6" s="784" t="s">
        <v>31</v>
      </c>
      <c r="AE6" s="784" t="s">
        <v>32</v>
      </c>
      <c r="AF6" s="784" t="s">
        <v>31</v>
      </c>
      <c r="AG6" s="784" t="s">
        <v>32</v>
      </c>
      <c r="AH6" s="784" t="s">
        <v>31</v>
      </c>
      <c r="AI6" s="784" t="s">
        <v>32</v>
      </c>
      <c r="AJ6" s="784" t="s">
        <v>31</v>
      </c>
      <c r="AK6" s="784" t="s">
        <v>32</v>
      </c>
      <c r="AL6" s="784" t="s">
        <v>31</v>
      </c>
      <c r="AM6" s="784" t="s">
        <v>32</v>
      </c>
      <c r="AN6" s="784" t="s">
        <v>31</v>
      </c>
      <c r="AO6" s="784" t="s">
        <v>32</v>
      </c>
      <c r="AP6" s="784" t="s">
        <v>31</v>
      </c>
      <c r="AQ6" s="784" t="s">
        <v>32</v>
      </c>
    </row>
    <row r="7" spans="1:43">
      <c r="A7" s="1084"/>
      <c r="B7" s="785" t="s">
        <v>29</v>
      </c>
      <c r="C7" s="785" t="s">
        <v>30</v>
      </c>
      <c r="D7" s="785" t="s">
        <v>29</v>
      </c>
      <c r="E7" s="785" t="s">
        <v>30</v>
      </c>
      <c r="F7" s="785" t="s">
        <v>29</v>
      </c>
      <c r="G7" s="785" t="s">
        <v>30</v>
      </c>
      <c r="H7" s="785" t="s">
        <v>29</v>
      </c>
      <c r="I7" s="785" t="s">
        <v>30</v>
      </c>
      <c r="J7" s="785" t="s">
        <v>30</v>
      </c>
      <c r="K7" s="785" t="s">
        <v>30</v>
      </c>
      <c r="L7" s="785" t="s">
        <v>29</v>
      </c>
      <c r="M7" s="785" t="s">
        <v>30</v>
      </c>
      <c r="N7" s="785" t="s">
        <v>29</v>
      </c>
      <c r="O7" s="785" t="s">
        <v>30</v>
      </c>
      <c r="P7" s="785" t="s">
        <v>29</v>
      </c>
      <c r="Q7" s="785" t="s">
        <v>30</v>
      </c>
      <c r="R7" s="785" t="s">
        <v>29</v>
      </c>
      <c r="S7" s="785" t="s">
        <v>30</v>
      </c>
      <c r="T7" s="785" t="s">
        <v>29</v>
      </c>
      <c r="U7" s="785" t="s">
        <v>30</v>
      </c>
      <c r="V7" s="785" t="s">
        <v>29</v>
      </c>
      <c r="W7" s="785" t="s">
        <v>30</v>
      </c>
      <c r="X7" s="785" t="s">
        <v>29</v>
      </c>
      <c r="Y7" s="785" t="s">
        <v>30</v>
      </c>
      <c r="Z7" s="785" t="s">
        <v>29</v>
      </c>
      <c r="AA7" s="785" t="s">
        <v>30</v>
      </c>
      <c r="AB7" s="785" t="s">
        <v>29</v>
      </c>
      <c r="AC7" s="785" t="s">
        <v>30</v>
      </c>
      <c r="AD7" s="785" t="s">
        <v>29</v>
      </c>
      <c r="AE7" s="785" t="s">
        <v>30</v>
      </c>
      <c r="AF7" s="785" t="s">
        <v>29</v>
      </c>
      <c r="AG7" s="785" t="s">
        <v>30</v>
      </c>
      <c r="AH7" s="785" t="s">
        <v>29</v>
      </c>
      <c r="AI7" s="785" t="s">
        <v>30</v>
      </c>
      <c r="AJ7" s="785" t="s">
        <v>29</v>
      </c>
      <c r="AK7" s="785" t="s">
        <v>30</v>
      </c>
      <c r="AL7" s="785" t="s">
        <v>29</v>
      </c>
      <c r="AM7" s="785" t="s">
        <v>30</v>
      </c>
      <c r="AN7" s="785" t="s">
        <v>29</v>
      </c>
      <c r="AO7" s="785" t="s">
        <v>30</v>
      </c>
      <c r="AP7" s="785" t="s">
        <v>29</v>
      </c>
      <c r="AQ7" s="785" t="s">
        <v>30</v>
      </c>
    </row>
    <row r="8" spans="1:43" ht="18">
      <c r="A8" s="379" t="s">
        <v>490</v>
      </c>
      <c r="B8" s="403">
        <v>1711.85195</v>
      </c>
      <c r="C8" s="404">
        <v>8.2699954547034021E-2</v>
      </c>
      <c r="D8" s="403">
        <v>1283.9361200000001</v>
      </c>
      <c r="E8" s="404">
        <v>5.7942739676533017E-2</v>
      </c>
      <c r="F8" s="403">
        <v>949.23413000000005</v>
      </c>
      <c r="G8" s="404">
        <v>3.7356099645398128E-2</v>
      </c>
      <c r="H8" s="403">
        <v>3349.97208</v>
      </c>
      <c r="I8" s="404">
        <v>3.9414266341911502E-2</v>
      </c>
      <c r="J8" s="403">
        <v>463.51266999999996</v>
      </c>
      <c r="K8" s="404">
        <v>9.4775419322482637E-2</v>
      </c>
      <c r="L8" s="403">
        <v>8958.6169600000012</v>
      </c>
      <c r="M8" s="404">
        <v>6.1492673703134861E-2</v>
      </c>
      <c r="N8" s="403">
        <v>2411.3568999999998</v>
      </c>
      <c r="O8" s="404">
        <v>2.8128028995975819E-2</v>
      </c>
      <c r="P8" s="403">
        <v>2007.1068899999998</v>
      </c>
      <c r="Q8" s="404">
        <v>0.10484794357595864</v>
      </c>
      <c r="R8" s="403">
        <v>6175.1635500000002</v>
      </c>
      <c r="S8" s="404">
        <v>8.9534969362008762E-2</v>
      </c>
      <c r="T8" s="403">
        <v>1681.01215</v>
      </c>
      <c r="U8" s="404">
        <v>5.616666879342231E-2</v>
      </c>
      <c r="V8" s="403">
        <v>2607.68705</v>
      </c>
      <c r="W8" s="404">
        <v>7.9981112733106124E-2</v>
      </c>
      <c r="X8" s="403">
        <v>648.77693000000011</v>
      </c>
      <c r="Y8" s="404">
        <v>1.9224540100098147E-2</v>
      </c>
      <c r="Z8" s="403">
        <v>19053.3475</v>
      </c>
      <c r="AA8" s="404">
        <v>9.3786540443053623E-2</v>
      </c>
      <c r="AB8" s="403">
        <v>16008.62801</v>
      </c>
      <c r="AC8" s="404">
        <v>0.10585564600604236</v>
      </c>
      <c r="AD8" s="403">
        <v>1485.6292800000001</v>
      </c>
      <c r="AE8" s="404">
        <v>4.8384672214465567E-2</v>
      </c>
      <c r="AF8" s="403">
        <v>288.76582999999999</v>
      </c>
      <c r="AG8" s="404">
        <v>0.16532826246819221</v>
      </c>
      <c r="AH8" s="403">
        <v>195.74145999999999</v>
      </c>
      <c r="AI8" s="404">
        <v>0.22776296500812465</v>
      </c>
      <c r="AJ8" s="403">
        <v>1569.7338099999999</v>
      </c>
      <c r="AK8" s="404">
        <v>4.5293029013807252E-2</v>
      </c>
      <c r="AL8" s="403">
        <v>1840.2975800000002</v>
      </c>
      <c r="AM8" s="404">
        <v>5.8639396990866656E-2</v>
      </c>
      <c r="AN8" s="403">
        <v>1809.87564</v>
      </c>
      <c r="AO8" s="404">
        <v>3.561819991781455E-2</v>
      </c>
      <c r="AP8" s="403">
        <v>74500.246490000005</v>
      </c>
      <c r="AQ8" s="404">
        <v>6.9076938000265375E-2</v>
      </c>
    </row>
    <row r="9" spans="1:43" ht="18">
      <c r="A9" s="379" t="s">
        <v>491</v>
      </c>
      <c r="B9" s="403">
        <v>16.770439999999997</v>
      </c>
      <c r="C9" s="404">
        <v>8.1018374616669453E-4</v>
      </c>
      <c r="D9" s="403">
        <v>18.572849999999999</v>
      </c>
      <c r="E9" s="404">
        <v>8.3817395261167357E-4</v>
      </c>
      <c r="F9" s="403">
        <v>20.420770000000001</v>
      </c>
      <c r="G9" s="404">
        <v>8.0363768521024082E-4</v>
      </c>
      <c r="H9" s="403">
        <v>73.161539999999988</v>
      </c>
      <c r="I9" s="404">
        <v>8.6078580796542382E-4</v>
      </c>
      <c r="J9" s="403">
        <v>0.2</v>
      </c>
      <c r="K9" s="404">
        <v>4.0894424449058818E-5</v>
      </c>
      <c r="L9" s="403">
        <v>128.22377</v>
      </c>
      <c r="M9" s="404">
        <v>8.8013836117799727E-4</v>
      </c>
      <c r="N9" s="403">
        <v>78.437640000000002</v>
      </c>
      <c r="O9" s="404">
        <v>9.1496045744863109E-4</v>
      </c>
      <c r="P9" s="403">
        <v>19.533369999999998</v>
      </c>
      <c r="Q9" s="404">
        <v>1.0203909347390678E-3</v>
      </c>
      <c r="R9" s="403">
        <v>2451.1947400000004</v>
      </c>
      <c r="S9" s="404">
        <v>3.5540377865168775E-2</v>
      </c>
      <c r="T9" s="403">
        <v>68.627369999999999</v>
      </c>
      <c r="U9" s="404">
        <v>2.2930058899060584E-3</v>
      </c>
      <c r="V9" s="403">
        <v>44.320980000000006</v>
      </c>
      <c r="W9" s="404">
        <v>1.3593814095988791E-3</v>
      </c>
      <c r="X9" s="403">
        <v>8.3595000000000006</v>
      </c>
      <c r="Y9" s="404">
        <v>2.4770847349145174E-4</v>
      </c>
      <c r="Z9" s="403">
        <v>7271.7254000000003</v>
      </c>
      <c r="AA9" s="404">
        <v>3.5793708602537187E-2</v>
      </c>
      <c r="AB9" s="403">
        <v>4127.4921100000001</v>
      </c>
      <c r="AC9" s="404">
        <v>2.7292678886408381E-2</v>
      </c>
      <c r="AD9" s="403">
        <v>70.255300000000005</v>
      </c>
      <c r="AE9" s="404">
        <v>2.28810761041876E-3</v>
      </c>
      <c r="AF9" s="403">
        <v>1.59382</v>
      </c>
      <c r="AG9" s="404">
        <v>9.1251617716353118E-4</v>
      </c>
      <c r="AH9" s="403">
        <v>0.5348099999999999</v>
      </c>
      <c r="AI9" s="404">
        <v>6.2230000387243016E-4</v>
      </c>
      <c r="AJ9" s="403">
        <v>24.598939999999999</v>
      </c>
      <c r="AK9" s="404">
        <v>7.0977671247897996E-4</v>
      </c>
      <c r="AL9" s="403">
        <v>79.718109999999996</v>
      </c>
      <c r="AM9" s="404">
        <v>2.5401445670822304E-3</v>
      </c>
      <c r="AN9" s="403">
        <v>100.90033</v>
      </c>
      <c r="AO9" s="404">
        <v>1.985709982655748E-3</v>
      </c>
      <c r="AP9" s="403">
        <v>14604.64179</v>
      </c>
      <c r="AQ9" s="404">
        <v>1.3541484531589161E-2</v>
      </c>
    </row>
    <row r="10" spans="1:43" ht="27">
      <c r="A10" s="379" t="s">
        <v>492</v>
      </c>
      <c r="B10" s="403">
        <v>19006.294469999997</v>
      </c>
      <c r="C10" s="404">
        <v>0.91819838086847638</v>
      </c>
      <c r="D10" s="403">
        <v>20891.56925</v>
      </c>
      <c r="E10" s="404">
        <v>0.94281540929545005</v>
      </c>
      <c r="F10" s="403">
        <v>24484.798149999999</v>
      </c>
      <c r="G10" s="404">
        <v>0.9635731908300218</v>
      </c>
      <c r="H10" s="403">
        <v>81943.690239999996</v>
      </c>
      <c r="I10" s="404">
        <v>0.96411264184579526</v>
      </c>
      <c r="J10" s="403">
        <v>4431.1673499999997</v>
      </c>
      <c r="K10" s="404">
        <v>0.90605019207855575</v>
      </c>
      <c r="L10" s="403">
        <v>136845.11872999999</v>
      </c>
      <c r="M10" s="404">
        <v>0.93931599838493784</v>
      </c>
      <c r="N10" s="403">
        <v>83435.532340000005</v>
      </c>
      <c r="O10" s="404">
        <v>0.97325994047343156</v>
      </c>
      <c r="P10" s="403">
        <v>17147.007329999997</v>
      </c>
      <c r="Q10" s="404">
        <v>0.89573129661888062</v>
      </c>
      <c r="R10" s="403">
        <v>60458.006609999997</v>
      </c>
      <c r="S10" s="404">
        <v>0.87659310165387805</v>
      </c>
      <c r="T10" s="403">
        <v>28209.36464</v>
      </c>
      <c r="U10" s="404">
        <v>0.9425428844210072</v>
      </c>
      <c r="V10" s="403">
        <v>30003.69713</v>
      </c>
      <c r="W10" s="404">
        <v>0.92025194609318739</v>
      </c>
      <c r="X10" s="403">
        <v>33117.543339999997</v>
      </c>
      <c r="Y10" s="404">
        <v>0.98133813105310042</v>
      </c>
      <c r="Z10" s="403">
        <v>177170.01522</v>
      </c>
      <c r="AA10" s="404">
        <v>0.87208627238478476</v>
      </c>
      <c r="AB10" s="403">
        <v>131287.10644999999</v>
      </c>
      <c r="AC10" s="404">
        <v>0.86812445494064538</v>
      </c>
      <c r="AD10" s="403">
        <v>29230.07662</v>
      </c>
      <c r="AE10" s="404">
        <v>0.95197886518661878</v>
      </c>
      <c r="AF10" s="403">
        <v>1457.8300400000001</v>
      </c>
      <c r="AG10" s="404">
        <v>0.8346572982237378</v>
      </c>
      <c r="AH10" s="403">
        <v>664.07299</v>
      </c>
      <c r="AI10" s="404">
        <v>0.77270923178058815</v>
      </c>
      <c r="AJ10" s="403">
        <v>33148.758840000002</v>
      </c>
      <c r="AK10" s="404">
        <v>0.95647280217008246</v>
      </c>
      <c r="AL10" s="403">
        <v>29497.430199999999</v>
      </c>
      <c r="AM10" s="404">
        <v>0.9399085987540009</v>
      </c>
      <c r="AN10" s="403">
        <v>48956.506090000003</v>
      </c>
      <c r="AO10" s="404">
        <v>0.96345990998106679</v>
      </c>
      <c r="AP10" s="403">
        <v>991385.58603000001</v>
      </c>
      <c r="AQ10" s="404">
        <v>0.9192168333260915</v>
      </c>
    </row>
    <row r="11" spans="1:43" ht="18.75">
      <c r="A11" s="379" t="s">
        <v>493</v>
      </c>
      <c r="B11" s="405">
        <v>15979.88371</v>
      </c>
      <c r="C11" s="406">
        <v>0.7719917931477015</v>
      </c>
      <c r="D11" s="405">
        <v>17619.539940000002</v>
      </c>
      <c r="E11" s="406">
        <v>0.79515203292489056</v>
      </c>
      <c r="F11" s="405">
        <v>20888.66619</v>
      </c>
      <c r="G11" s="406">
        <v>0.82205124214517955</v>
      </c>
      <c r="H11" s="405">
        <v>69062.616930000004</v>
      </c>
      <c r="I11" s="406">
        <v>0.81255972078084493</v>
      </c>
      <c r="J11" s="405">
        <v>4348.0788200000006</v>
      </c>
      <c r="K11" s="406">
        <v>0.88906090401521409</v>
      </c>
      <c r="L11" s="405">
        <v>114914.79656</v>
      </c>
      <c r="M11" s="406">
        <v>0.78878448761428055</v>
      </c>
      <c r="N11" s="405">
        <v>70394.942340000009</v>
      </c>
      <c r="O11" s="406">
        <v>0.82114388762176438</v>
      </c>
      <c r="P11" s="405">
        <v>14015.750470000001</v>
      </c>
      <c r="Q11" s="406">
        <v>0.73215961829181697</v>
      </c>
      <c r="R11" s="405">
        <v>36138.544780000004</v>
      </c>
      <c r="S11" s="406">
        <v>0.523980210963786</v>
      </c>
      <c r="T11" s="405">
        <v>20742.456120000003</v>
      </c>
      <c r="U11" s="406">
        <v>0.69305546831064591</v>
      </c>
      <c r="V11" s="405">
        <v>24245.296449999998</v>
      </c>
      <c r="W11" s="406">
        <v>0.74363439762260874</v>
      </c>
      <c r="X11" s="405">
        <v>24472.714019999999</v>
      </c>
      <c r="Y11" s="406">
        <v>0.72517478701920557</v>
      </c>
      <c r="Z11" s="405">
        <v>110066.41103</v>
      </c>
      <c r="AA11" s="406">
        <v>0.54178132789982758</v>
      </c>
      <c r="AB11" s="405">
        <v>79890.41446</v>
      </c>
      <c r="AC11" s="406">
        <v>0.52826834548663903</v>
      </c>
      <c r="AD11" s="405">
        <v>21385.135409999999</v>
      </c>
      <c r="AE11" s="406">
        <v>0.69648113496713704</v>
      </c>
      <c r="AF11" s="405">
        <v>1185.87914</v>
      </c>
      <c r="AG11" s="406">
        <v>0.67895615528150988</v>
      </c>
      <c r="AH11" s="405">
        <v>587.69031000000007</v>
      </c>
      <c r="AI11" s="406">
        <v>0.68383104689289609</v>
      </c>
      <c r="AJ11" s="405">
        <v>30233.3148</v>
      </c>
      <c r="AK11" s="406">
        <v>0.87235071048126833</v>
      </c>
      <c r="AL11" s="405">
        <v>21932.068329999998</v>
      </c>
      <c r="AM11" s="406">
        <v>0.69884527133578234</v>
      </c>
      <c r="AN11" s="405">
        <v>40232.759460000001</v>
      </c>
      <c r="AO11" s="406">
        <v>0.79177731221998471</v>
      </c>
      <c r="AP11" s="405">
        <v>738336.95926999999</v>
      </c>
      <c r="AQ11" s="406">
        <v>0.68458909549573288</v>
      </c>
    </row>
    <row r="12" spans="1:43" ht="19.5">
      <c r="A12" s="386" t="s">
        <v>494</v>
      </c>
      <c r="B12" s="405">
        <v>4169.6896500000003</v>
      </c>
      <c r="C12" s="406">
        <v>0.20143864925365668</v>
      </c>
      <c r="D12" s="405">
        <v>4770.3210199999994</v>
      </c>
      <c r="E12" s="406">
        <v>0.21527976721719877</v>
      </c>
      <c r="F12" s="405">
        <v>5793.1751799999993</v>
      </c>
      <c r="G12" s="406">
        <v>0.22798424798245215</v>
      </c>
      <c r="H12" s="405">
        <v>18739.483920000002</v>
      </c>
      <c r="I12" s="406">
        <v>0.2204803481027364</v>
      </c>
      <c r="J12" s="405">
        <v>191.11938000000001</v>
      </c>
      <c r="K12" s="406">
        <v>3.9078585230804812E-2</v>
      </c>
      <c r="L12" s="405">
        <v>30642.597879999998</v>
      </c>
      <c r="M12" s="406">
        <v>0.21033327814600655</v>
      </c>
      <c r="N12" s="405">
        <v>19099.612880000001</v>
      </c>
      <c r="O12" s="406">
        <v>0.22279342593398482</v>
      </c>
      <c r="P12" s="405">
        <v>3889.9094599999999</v>
      </c>
      <c r="Q12" s="406">
        <v>0.20320243511179803</v>
      </c>
      <c r="R12" s="405">
        <v>7553.4905399999998</v>
      </c>
      <c r="S12" s="406">
        <v>0.10951961654118827</v>
      </c>
      <c r="T12" s="405">
        <v>5400.5184600000002</v>
      </c>
      <c r="U12" s="406">
        <v>0.18044434221107988</v>
      </c>
      <c r="V12" s="405">
        <v>7026.60286</v>
      </c>
      <c r="W12" s="406">
        <v>0.21551493898641938</v>
      </c>
      <c r="X12" s="405">
        <v>1973.3944099999999</v>
      </c>
      <c r="Y12" s="406">
        <v>5.847556874187021E-2</v>
      </c>
      <c r="Z12" s="405">
        <v>21772.713899999999</v>
      </c>
      <c r="AA12" s="406">
        <v>0.107172113075531</v>
      </c>
      <c r="AB12" s="405">
        <v>15910.63593</v>
      </c>
      <c r="AC12" s="406">
        <v>0.10520768198780193</v>
      </c>
      <c r="AD12" s="405">
        <v>5557.6553899999999</v>
      </c>
      <c r="AE12" s="406">
        <v>0.18100433125961798</v>
      </c>
      <c r="AF12" s="405">
        <v>371.82117</v>
      </c>
      <c r="AG12" s="406">
        <v>0.2128802704426293</v>
      </c>
      <c r="AH12" s="405">
        <v>104.38037</v>
      </c>
      <c r="AI12" s="406">
        <v>0.12145603981826388</v>
      </c>
      <c r="AJ12" s="405">
        <v>5044.2210500000001</v>
      </c>
      <c r="AK12" s="406">
        <v>0.14554572814463829</v>
      </c>
      <c r="AL12" s="405">
        <v>5658.5188799999996</v>
      </c>
      <c r="AM12" s="406">
        <v>0.18030352188184376</v>
      </c>
      <c r="AN12" s="405">
        <v>6652.6805300000005</v>
      </c>
      <c r="AO12" s="406">
        <v>0.13092419162395735</v>
      </c>
      <c r="AP12" s="405">
        <v>170322.54285999999</v>
      </c>
      <c r="AQ12" s="406">
        <v>0.1579237692155421</v>
      </c>
    </row>
    <row r="13" spans="1:43" ht="19.5">
      <c r="A13" s="386" t="s">
        <v>495</v>
      </c>
      <c r="B13" s="405">
        <v>10882.798369999999</v>
      </c>
      <c r="C13" s="406">
        <v>0.5257504485382255</v>
      </c>
      <c r="D13" s="405">
        <v>11603.761460000002</v>
      </c>
      <c r="E13" s="406">
        <v>0.52366602907422433</v>
      </c>
      <c r="F13" s="405">
        <v>13374.248119999998</v>
      </c>
      <c r="G13" s="406">
        <v>0.52632931082345147</v>
      </c>
      <c r="H13" s="405">
        <v>45923.036759999995</v>
      </c>
      <c r="I13" s="406">
        <v>0.54030981717556059</v>
      </c>
      <c r="J13" s="405">
        <v>4139.9368999999997</v>
      </c>
      <c r="K13" s="406">
        <v>0.84650168390460367</v>
      </c>
      <c r="L13" s="405">
        <v>77169.809689999995</v>
      </c>
      <c r="M13" s="406">
        <v>0.52969983516296959</v>
      </c>
      <c r="N13" s="405">
        <v>46418.964060000006</v>
      </c>
      <c r="O13" s="406">
        <v>0.54146856777727082</v>
      </c>
      <c r="P13" s="405">
        <v>9582.325789999999</v>
      </c>
      <c r="Q13" s="406">
        <v>0.50056484722464045</v>
      </c>
      <c r="R13" s="405">
        <v>23436.46701</v>
      </c>
      <c r="S13" s="406">
        <v>0.33981016675972558</v>
      </c>
      <c r="T13" s="405">
        <v>14988.54912</v>
      </c>
      <c r="U13" s="406">
        <v>0.50080356297066708</v>
      </c>
      <c r="V13" s="405">
        <v>16461.57185</v>
      </c>
      <c r="W13" s="406">
        <v>0.50489756195973612</v>
      </c>
      <c r="X13" s="405">
        <v>19111.269620000003</v>
      </c>
      <c r="Y13" s="406">
        <v>0.56630461439724356</v>
      </c>
      <c r="Z13" s="405">
        <v>70285.989099999992</v>
      </c>
      <c r="AA13" s="406">
        <v>0.3459696391569605</v>
      </c>
      <c r="AB13" s="405">
        <v>51333.250319999999</v>
      </c>
      <c r="AC13" s="406">
        <v>0.33943660698587752</v>
      </c>
      <c r="AD13" s="405">
        <v>15528.459199999999</v>
      </c>
      <c r="AE13" s="406">
        <v>0.50573815318697957</v>
      </c>
      <c r="AF13" s="405">
        <v>785.93550000000005</v>
      </c>
      <c r="AG13" s="406">
        <v>0.44997481394204397</v>
      </c>
      <c r="AH13" s="405">
        <v>483.30993999999998</v>
      </c>
      <c r="AI13" s="406">
        <v>0.56237500707463217</v>
      </c>
      <c r="AJ13" s="405">
        <v>25189.09375</v>
      </c>
      <c r="AK13" s="406">
        <v>0.72680498233663005</v>
      </c>
      <c r="AL13" s="405">
        <v>16004.49562</v>
      </c>
      <c r="AM13" s="406">
        <v>0.50996859556798768</v>
      </c>
      <c r="AN13" s="405">
        <v>31089.746930000001</v>
      </c>
      <c r="AO13" s="406">
        <v>0.61184359691531132</v>
      </c>
      <c r="AP13" s="405">
        <v>503793.01910999999</v>
      </c>
      <c r="AQ13" s="406">
        <v>0.46711897994457197</v>
      </c>
    </row>
    <row r="14" spans="1:43" ht="19.5">
      <c r="A14" s="386" t="s">
        <v>496</v>
      </c>
      <c r="B14" s="405">
        <v>0</v>
      </c>
      <c r="C14" s="406">
        <v>0</v>
      </c>
      <c r="D14" s="405">
        <v>0</v>
      </c>
      <c r="E14" s="406">
        <v>0</v>
      </c>
      <c r="F14" s="405">
        <v>0</v>
      </c>
      <c r="G14" s="406">
        <v>0</v>
      </c>
      <c r="H14" s="405">
        <v>0</v>
      </c>
      <c r="I14" s="406">
        <v>0</v>
      </c>
      <c r="J14" s="405">
        <v>0</v>
      </c>
      <c r="K14" s="406">
        <v>0</v>
      </c>
      <c r="L14" s="405">
        <v>0</v>
      </c>
      <c r="M14" s="406">
        <v>0</v>
      </c>
      <c r="N14" s="405">
        <v>0</v>
      </c>
      <c r="O14" s="406">
        <v>0</v>
      </c>
      <c r="P14" s="405">
        <v>0</v>
      </c>
      <c r="Q14" s="406">
        <v>0</v>
      </c>
      <c r="R14" s="405">
        <v>0</v>
      </c>
      <c r="S14" s="406">
        <v>0</v>
      </c>
      <c r="T14" s="405">
        <v>0</v>
      </c>
      <c r="U14" s="406">
        <v>0</v>
      </c>
      <c r="V14" s="405">
        <v>0</v>
      </c>
      <c r="W14" s="406">
        <v>0</v>
      </c>
      <c r="X14" s="405">
        <v>0</v>
      </c>
      <c r="Y14" s="406">
        <v>0</v>
      </c>
      <c r="Z14" s="405">
        <v>0</v>
      </c>
      <c r="AA14" s="406">
        <v>0</v>
      </c>
      <c r="AB14" s="405">
        <v>0</v>
      </c>
      <c r="AC14" s="406">
        <v>0</v>
      </c>
      <c r="AD14" s="405">
        <v>0</v>
      </c>
      <c r="AE14" s="406">
        <v>0</v>
      </c>
      <c r="AF14" s="405">
        <v>0</v>
      </c>
      <c r="AG14" s="406">
        <v>0</v>
      </c>
      <c r="AH14" s="405">
        <v>0</v>
      </c>
      <c r="AI14" s="406">
        <v>0</v>
      </c>
      <c r="AJ14" s="405">
        <v>0</v>
      </c>
      <c r="AK14" s="406">
        <v>0</v>
      </c>
      <c r="AL14" s="405">
        <v>0</v>
      </c>
      <c r="AM14" s="406">
        <v>0</v>
      </c>
      <c r="AN14" s="405">
        <v>0</v>
      </c>
      <c r="AO14" s="406">
        <v>0</v>
      </c>
      <c r="AP14" s="405">
        <v>0</v>
      </c>
      <c r="AQ14" s="406">
        <v>0</v>
      </c>
    </row>
    <row r="15" spans="1:43" ht="19.5">
      <c r="A15" s="386" t="s">
        <v>497</v>
      </c>
      <c r="B15" s="405">
        <v>842.56848000000002</v>
      </c>
      <c r="C15" s="406">
        <v>4.0704673671554101E-2</v>
      </c>
      <c r="D15" s="405">
        <v>1136.7726</v>
      </c>
      <c r="E15" s="406">
        <v>5.1301398727855392E-2</v>
      </c>
      <c r="F15" s="405">
        <v>1566.60996</v>
      </c>
      <c r="G15" s="406">
        <v>6.1652268836175514E-2</v>
      </c>
      <c r="H15" s="405">
        <v>4002.4687100000001</v>
      </c>
      <c r="I15" s="406">
        <v>4.7091248522019603E-2</v>
      </c>
      <c r="J15" s="405">
        <v>7.3027499999999996</v>
      </c>
      <c r="K15" s="406">
        <v>1.4932087907268213E-3</v>
      </c>
      <c r="L15" s="405">
        <v>6460.8832300000004</v>
      </c>
      <c r="M15" s="406">
        <v>4.4348026717781E-2</v>
      </c>
      <c r="N15" s="405">
        <v>4441.6259600000003</v>
      </c>
      <c r="O15" s="406">
        <v>5.1810739336080422E-2</v>
      </c>
      <c r="P15" s="405">
        <v>492.40689000000003</v>
      </c>
      <c r="Q15" s="406">
        <v>2.5722521344706897E-2</v>
      </c>
      <c r="R15" s="405">
        <v>4539.5476799999997</v>
      </c>
      <c r="S15" s="406">
        <v>6.5819837669915296E-2</v>
      </c>
      <c r="T15" s="405">
        <v>353.38853999999998</v>
      </c>
      <c r="U15" s="406">
        <v>1.1807563128898902E-2</v>
      </c>
      <c r="V15" s="405">
        <v>757.12174000000005</v>
      </c>
      <c r="W15" s="406">
        <v>2.3221896676453361E-2</v>
      </c>
      <c r="X15" s="405">
        <v>3388.0499900000004</v>
      </c>
      <c r="Y15" s="406">
        <v>0.10039460388009191</v>
      </c>
      <c r="Z15" s="405">
        <v>16309.905990000001</v>
      </c>
      <c r="AA15" s="406">
        <v>8.028246258320422E-2</v>
      </c>
      <c r="AB15" s="405">
        <v>11491.02166</v>
      </c>
      <c r="AC15" s="406">
        <v>7.598337098775057E-2</v>
      </c>
      <c r="AD15" s="405">
        <v>299.02082000000001</v>
      </c>
      <c r="AE15" s="406">
        <v>9.7386505205394915E-3</v>
      </c>
      <c r="AF15" s="405">
        <v>28.12247</v>
      </c>
      <c r="AG15" s="406">
        <v>1.6101070896836586E-2</v>
      </c>
      <c r="AH15" s="405">
        <v>0</v>
      </c>
      <c r="AI15" s="406">
        <v>0</v>
      </c>
      <c r="AJ15" s="405">
        <v>0</v>
      </c>
      <c r="AK15" s="406">
        <v>0</v>
      </c>
      <c r="AL15" s="405">
        <v>269.05383</v>
      </c>
      <c r="AM15" s="406">
        <v>8.5731538859509602E-3</v>
      </c>
      <c r="AN15" s="405">
        <v>2490.3319999999999</v>
      </c>
      <c r="AO15" s="406">
        <v>4.9009523680715948E-2</v>
      </c>
      <c r="AP15" s="405">
        <v>58876.203299999994</v>
      </c>
      <c r="AQ15" s="406">
        <v>5.459026025626669E-2</v>
      </c>
    </row>
    <row r="16" spans="1:43" ht="19.5">
      <c r="A16" s="387" t="s">
        <v>498</v>
      </c>
      <c r="B16" s="405">
        <v>0</v>
      </c>
      <c r="C16" s="406">
        <v>0</v>
      </c>
      <c r="D16" s="405">
        <v>0</v>
      </c>
      <c r="E16" s="406">
        <v>0</v>
      </c>
      <c r="F16" s="405">
        <v>0</v>
      </c>
      <c r="G16" s="406">
        <v>0</v>
      </c>
      <c r="H16" s="405">
        <v>0</v>
      </c>
      <c r="I16" s="406">
        <v>0</v>
      </c>
      <c r="J16" s="405">
        <v>0</v>
      </c>
      <c r="K16" s="406">
        <v>0</v>
      </c>
      <c r="L16" s="405">
        <v>0</v>
      </c>
      <c r="M16" s="406">
        <v>0</v>
      </c>
      <c r="N16" s="405">
        <v>0</v>
      </c>
      <c r="O16" s="406">
        <v>0</v>
      </c>
      <c r="P16" s="405">
        <v>0</v>
      </c>
      <c r="Q16" s="406">
        <v>0</v>
      </c>
      <c r="R16" s="405">
        <v>0</v>
      </c>
      <c r="S16" s="406">
        <v>0</v>
      </c>
      <c r="T16" s="405">
        <v>0</v>
      </c>
      <c r="U16" s="406">
        <v>0</v>
      </c>
      <c r="V16" s="405">
        <v>0</v>
      </c>
      <c r="W16" s="406">
        <v>0</v>
      </c>
      <c r="X16" s="405">
        <v>0</v>
      </c>
      <c r="Y16" s="406">
        <v>0</v>
      </c>
      <c r="Z16" s="405">
        <v>0</v>
      </c>
      <c r="AA16" s="406">
        <v>0</v>
      </c>
      <c r="AB16" s="405">
        <v>0</v>
      </c>
      <c r="AC16" s="406">
        <v>0</v>
      </c>
      <c r="AD16" s="405">
        <v>0</v>
      </c>
      <c r="AE16" s="406">
        <v>0</v>
      </c>
      <c r="AF16" s="405">
        <v>0</v>
      </c>
      <c r="AG16" s="406">
        <v>0</v>
      </c>
      <c r="AH16" s="405">
        <v>0</v>
      </c>
      <c r="AI16" s="406">
        <v>0</v>
      </c>
      <c r="AJ16" s="405">
        <v>0</v>
      </c>
      <c r="AK16" s="406">
        <v>0</v>
      </c>
      <c r="AL16" s="405">
        <v>0</v>
      </c>
      <c r="AM16" s="406">
        <v>0</v>
      </c>
      <c r="AN16" s="405">
        <v>0</v>
      </c>
      <c r="AO16" s="406">
        <v>0</v>
      </c>
      <c r="AP16" s="405">
        <v>0</v>
      </c>
      <c r="AQ16" s="406">
        <v>0</v>
      </c>
    </row>
    <row r="17" spans="1:43" s="273" customFormat="1" ht="19.5">
      <c r="A17" s="387" t="s">
        <v>499</v>
      </c>
      <c r="B17" s="405">
        <v>84.827210000000008</v>
      </c>
      <c r="C17" s="406">
        <v>4.0980216842652255E-3</v>
      </c>
      <c r="D17" s="405">
        <v>108.68486</v>
      </c>
      <c r="E17" s="406">
        <v>4.9048379056120294E-3</v>
      </c>
      <c r="F17" s="405">
        <v>154.63292999999999</v>
      </c>
      <c r="G17" s="406">
        <v>6.0854145031003816E-3</v>
      </c>
      <c r="H17" s="405">
        <v>397.62753999999995</v>
      </c>
      <c r="I17" s="406">
        <v>4.678306980528347E-3</v>
      </c>
      <c r="J17" s="405">
        <v>9.7197900000000015</v>
      </c>
      <c r="K17" s="406">
        <v>1.987426089078587E-3</v>
      </c>
      <c r="L17" s="405">
        <v>641.50576000000001</v>
      </c>
      <c r="M17" s="406">
        <v>4.4033475875233244E-3</v>
      </c>
      <c r="N17" s="405">
        <v>434.73944</v>
      </c>
      <c r="O17" s="406">
        <v>5.0711545744283187E-3</v>
      </c>
      <c r="P17" s="405">
        <v>51.108330000000002</v>
      </c>
      <c r="Q17" s="406">
        <v>2.6698146106715198E-3</v>
      </c>
      <c r="R17" s="405">
        <v>609.03955000000008</v>
      </c>
      <c r="S17" s="406">
        <v>8.8305899929568034E-3</v>
      </c>
      <c r="T17" s="405">
        <v>0</v>
      </c>
      <c r="U17" s="406">
        <v>0</v>
      </c>
      <c r="V17" s="405">
        <v>0</v>
      </c>
      <c r="W17" s="406">
        <v>0</v>
      </c>
      <c r="X17" s="405">
        <v>0</v>
      </c>
      <c r="Y17" s="406">
        <v>0</v>
      </c>
      <c r="Z17" s="405">
        <v>1697.80204</v>
      </c>
      <c r="AA17" s="406">
        <v>8.3571130841317495E-3</v>
      </c>
      <c r="AB17" s="405">
        <v>1155.5065500000001</v>
      </c>
      <c r="AC17" s="406">
        <v>7.640685525209058E-3</v>
      </c>
      <c r="AD17" s="405">
        <v>0</v>
      </c>
      <c r="AE17" s="406">
        <v>0</v>
      </c>
      <c r="AF17" s="405">
        <v>0</v>
      </c>
      <c r="AG17" s="406">
        <v>0</v>
      </c>
      <c r="AH17" s="405">
        <v>0</v>
      </c>
      <c r="AI17" s="406">
        <v>0</v>
      </c>
      <c r="AJ17" s="405">
        <v>0</v>
      </c>
      <c r="AK17" s="406">
        <v>0</v>
      </c>
      <c r="AL17" s="405">
        <v>0</v>
      </c>
      <c r="AM17" s="406">
        <v>0</v>
      </c>
      <c r="AN17" s="405">
        <v>0</v>
      </c>
      <c r="AO17" s="406">
        <v>0</v>
      </c>
      <c r="AP17" s="405">
        <v>5345.1940000000004</v>
      </c>
      <c r="AQ17" s="406">
        <v>4.9560860793521179E-3</v>
      </c>
    </row>
    <row r="18" spans="1:43" ht="19.5">
      <c r="A18" s="388" t="s">
        <v>500</v>
      </c>
      <c r="B18" s="405">
        <v>0</v>
      </c>
      <c r="C18" s="406">
        <v>0</v>
      </c>
      <c r="D18" s="405">
        <v>0</v>
      </c>
      <c r="E18" s="406">
        <v>0</v>
      </c>
      <c r="F18" s="405">
        <v>0</v>
      </c>
      <c r="G18" s="406">
        <v>0</v>
      </c>
      <c r="H18" s="405">
        <v>0</v>
      </c>
      <c r="I18" s="406">
        <v>0</v>
      </c>
      <c r="J18" s="405">
        <v>0</v>
      </c>
      <c r="K18" s="406">
        <v>0</v>
      </c>
      <c r="L18" s="405">
        <v>0</v>
      </c>
      <c r="M18" s="406">
        <v>0</v>
      </c>
      <c r="N18" s="405">
        <v>0</v>
      </c>
      <c r="O18" s="406">
        <v>0</v>
      </c>
      <c r="P18" s="405">
        <v>0</v>
      </c>
      <c r="Q18" s="406">
        <v>0</v>
      </c>
      <c r="R18" s="405">
        <v>0</v>
      </c>
      <c r="S18" s="406">
        <v>0</v>
      </c>
      <c r="T18" s="405">
        <v>0</v>
      </c>
      <c r="U18" s="406">
        <v>0</v>
      </c>
      <c r="V18" s="405">
        <v>0</v>
      </c>
      <c r="W18" s="406">
        <v>0</v>
      </c>
      <c r="X18" s="405">
        <v>0</v>
      </c>
      <c r="Y18" s="406">
        <v>0</v>
      </c>
      <c r="Z18" s="405">
        <v>0</v>
      </c>
      <c r="AA18" s="406">
        <v>0</v>
      </c>
      <c r="AB18" s="405">
        <v>0</v>
      </c>
      <c r="AC18" s="406">
        <v>0</v>
      </c>
      <c r="AD18" s="405">
        <v>0</v>
      </c>
      <c r="AE18" s="406">
        <v>0</v>
      </c>
      <c r="AF18" s="405">
        <v>0</v>
      </c>
      <c r="AG18" s="406">
        <v>0</v>
      </c>
      <c r="AH18" s="405">
        <v>0</v>
      </c>
      <c r="AI18" s="406">
        <v>0</v>
      </c>
      <c r="AJ18" s="405">
        <v>0</v>
      </c>
      <c r="AK18" s="406">
        <v>0</v>
      </c>
      <c r="AL18" s="405">
        <v>0</v>
      </c>
      <c r="AM18" s="406">
        <v>0</v>
      </c>
      <c r="AN18" s="405">
        <v>0</v>
      </c>
      <c r="AO18" s="406">
        <v>0</v>
      </c>
      <c r="AP18" s="405">
        <v>0</v>
      </c>
      <c r="AQ18" s="406">
        <v>0</v>
      </c>
    </row>
    <row r="19" spans="1:43" ht="18.75">
      <c r="A19" s="379" t="s">
        <v>501</v>
      </c>
      <c r="B19" s="405">
        <v>0</v>
      </c>
      <c r="C19" s="406">
        <v>0</v>
      </c>
      <c r="D19" s="405">
        <v>0</v>
      </c>
      <c r="E19" s="406">
        <v>0</v>
      </c>
      <c r="F19" s="405">
        <v>0</v>
      </c>
      <c r="G19" s="406">
        <v>0</v>
      </c>
      <c r="H19" s="405">
        <v>0</v>
      </c>
      <c r="I19" s="406">
        <v>0</v>
      </c>
      <c r="J19" s="405">
        <v>0</v>
      </c>
      <c r="K19" s="406">
        <v>0</v>
      </c>
      <c r="L19" s="405">
        <v>0</v>
      </c>
      <c r="M19" s="406">
        <v>0</v>
      </c>
      <c r="N19" s="405">
        <v>0</v>
      </c>
      <c r="O19" s="406">
        <v>0</v>
      </c>
      <c r="P19" s="405">
        <v>0</v>
      </c>
      <c r="Q19" s="406">
        <v>0</v>
      </c>
      <c r="R19" s="405">
        <v>0</v>
      </c>
      <c r="S19" s="406">
        <v>0</v>
      </c>
      <c r="T19" s="405">
        <v>0</v>
      </c>
      <c r="U19" s="406">
        <v>0</v>
      </c>
      <c r="V19" s="405">
        <v>0</v>
      </c>
      <c r="W19" s="406">
        <v>0</v>
      </c>
      <c r="X19" s="405">
        <v>0</v>
      </c>
      <c r="Y19" s="406">
        <v>0</v>
      </c>
      <c r="Z19" s="405">
        <v>0</v>
      </c>
      <c r="AA19" s="406">
        <v>0</v>
      </c>
      <c r="AB19" s="405">
        <v>0</v>
      </c>
      <c r="AC19" s="406">
        <v>0</v>
      </c>
      <c r="AD19" s="405">
        <v>0</v>
      </c>
      <c r="AE19" s="406">
        <v>0</v>
      </c>
      <c r="AF19" s="405">
        <v>0</v>
      </c>
      <c r="AG19" s="406">
        <v>0</v>
      </c>
      <c r="AH19" s="405">
        <v>0</v>
      </c>
      <c r="AI19" s="406">
        <v>0</v>
      </c>
      <c r="AJ19" s="405">
        <v>0</v>
      </c>
      <c r="AK19" s="406">
        <v>0</v>
      </c>
      <c r="AL19" s="405">
        <v>0</v>
      </c>
      <c r="AM19" s="406">
        <v>0</v>
      </c>
      <c r="AN19" s="405">
        <v>0</v>
      </c>
      <c r="AO19" s="406">
        <v>0</v>
      </c>
      <c r="AP19" s="405">
        <v>0</v>
      </c>
      <c r="AQ19" s="406">
        <v>0</v>
      </c>
    </row>
    <row r="20" spans="1:43" ht="19.5">
      <c r="A20" s="386" t="s">
        <v>502</v>
      </c>
      <c r="B20" s="405">
        <v>3026.4107599999998</v>
      </c>
      <c r="C20" s="406">
        <v>0.14620658772077497</v>
      </c>
      <c r="D20" s="405">
        <v>3272.0293099999999</v>
      </c>
      <c r="E20" s="406">
        <v>0.14766337637055957</v>
      </c>
      <c r="F20" s="405">
        <v>3596.1319600000002</v>
      </c>
      <c r="G20" s="406">
        <v>0.14152194868484225</v>
      </c>
      <c r="H20" s="405">
        <v>12881.07331</v>
      </c>
      <c r="I20" s="406">
        <v>0.15155292106495036</v>
      </c>
      <c r="J20" s="405">
        <v>83.088530000000006</v>
      </c>
      <c r="K20" s="406">
        <v>1.6989288063341785E-2</v>
      </c>
      <c r="L20" s="405">
        <v>21930.322170000003</v>
      </c>
      <c r="M20" s="406">
        <v>0.15053151077065743</v>
      </c>
      <c r="N20" s="405">
        <v>13040.59</v>
      </c>
      <c r="O20" s="406">
        <v>0.15211605285166718</v>
      </c>
      <c r="P20" s="405">
        <v>3131.25686</v>
      </c>
      <c r="Q20" s="406">
        <v>0.16357167832706382</v>
      </c>
      <c r="R20" s="405">
        <v>24319.461829999997</v>
      </c>
      <c r="S20" s="406">
        <v>0.35261289069009211</v>
      </c>
      <c r="T20" s="405">
        <v>7466.90852</v>
      </c>
      <c r="U20" s="406">
        <v>0.24948741611036135</v>
      </c>
      <c r="V20" s="405">
        <v>5758.4006799999997</v>
      </c>
      <c r="W20" s="406">
        <v>0.17661754847057853</v>
      </c>
      <c r="X20" s="405">
        <v>8644.8293200000007</v>
      </c>
      <c r="Y20" s="406">
        <v>0.25616334403389496</v>
      </c>
      <c r="Z20" s="405">
        <v>67103.604189999998</v>
      </c>
      <c r="AA20" s="406">
        <v>0.33030494448495717</v>
      </c>
      <c r="AB20" s="405">
        <v>51396.691989999999</v>
      </c>
      <c r="AC20" s="406">
        <v>0.33985610945400641</v>
      </c>
      <c r="AD20" s="405">
        <v>7844.94121</v>
      </c>
      <c r="AE20" s="406">
        <v>0.25549773021948169</v>
      </c>
      <c r="AF20" s="405">
        <v>271.95090000000005</v>
      </c>
      <c r="AG20" s="406">
        <v>0.15570114294222798</v>
      </c>
      <c r="AH20" s="405">
        <v>76.382679999999993</v>
      </c>
      <c r="AI20" s="406">
        <v>8.8878184887692072E-2</v>
      </c>
      <c r="AJ20" s="405">
        <v>2915.4440399999999</v>
      </c>
      <c r="AK20" s="406">
        <v>8.4122091688814057E-2</v>
      </c>
      <c r="AL20" s="405">
        <v>7565.3618699999997</v>
      </c>
      <c r="AM20" s="406">
        <v>0.24106332741821856</v>
      </c>
      <c r="AN20" s="405">
        <v>8723.7466300000015</v>
      </c>
      <c r="AO20" s="406">
        <v>0.17168259776108208</v>
      </c>
      <c r="AP20" s="405">
        <v>253048.62675999998</v>
      </c>
      <c r="AQ20" s="406">
        <v>0.23462773783035859</v>
      </c>
    </row>
    <row r="21" spans="1:43" s="273" customFormat="1" ht="19.5">
      <c r="A21" s="386" t="s">
        <v>503</v>
      </c>
      <c r="B21" s="405">
        <v>1202.60256</v>
      </c>
      <c r="C21" s="406">
        <v>5.8098001436483318E-2</v>
      </c>
      <c r="D21" s="405">
        <v>1386.7562</v>
      </c>
      <c r="E21" s="406">
        <v>6.2582905987112622E-2</v>
      </c>
      <c r="F21" s="405">
        <v>1695.49953</v>
      </c>
      <c r="G21" s="406">
        <v>6.6724580785359769E-2</v>
      </c>
      <c r="H21" s="405">
        <v>5273.99208</v>
      </c>
      <c r="I21" s="406">
        <v>6.2051421194606438E-2</v>
      </c>
      <c r="J21" s="405">
        <v>0</v>
      </c>
      <c r="K21" s="406">
        <v>0</v>
      </c>
      <c r="L21" s="405">
        <v>8860.7361899999996</v>
      </c>
      <c r="M21" s="406">
        <v>6.0820812155945585E-2</v>
      </c>
      <c r="N21" s="405">
        <v>5516.5813099999996</v>
      </c>
      <c r="O21" s="406">
        <v>6.4349893226646901E-2</v>
      </c>
      <c r="P21" s="405">
        <v>1059.4552800000001</v>
      </c>
      <c r="Q21" s="406">
        <v>5.5344191169953823E-2</v>
      </c>
      <c r="R21" s="405">
        <v>7000.10509</v>
      </c>
      <c r="S21" s="406">
        <v>0.10149596681759004</v>
      </c>
      <c r="T21" s="405">
        <v>3522.6983700000001</v>
      </c>
      <c r="U21" s="406">
        <v>0.11770184564514816</v>
      </c>
      <c r="V21" s="405">
        <v>1790.23272</v>
      </c>
      <c r="W21" s="406">
        <v>5.4908737993240107E-2</v>
      </c>
      <c r="X21" s="405">
        <v>1533.2413700000002</v>
      </c>
      <c r="Y21" s="406">
        <v>4.543296599756471E-2</v>
      </c>
      <c r="Z21" s="405">
        <v>22830.68045</v>
      </c>
      <c r="AA21" s="406">
        <v>0.11237975559761133</v>
      </c>
      <c r="AB21" s="405">
        <v>16415.563409999999</v>
      </c>
      <c r="AC21" s="406">
        <v>0.10854647058031686</v>
      </c>
      <c r="AD21" s="405">
        <v>3611.0843300000001</v>
      </c>
      <c r="AE21" s="406">
        <v>0.11760749064251277</v>
      </c>
      <c r="AF21" s="405">
        <v>86.095690000000005</v>
      </c>
      <c r="AG21" s="406">
        <v>4.9292711792458664E-2</v>
      </c>
      <c r="AH21" s="405">
        <v>36.120570000000001</v>
      </c>
      <c r="AI21" s="406">
        <v>4.2029563491472466E-2</v>
      </c>
      <c r="AJ21" s="405">
        <v>1563.1446699999999</v>
      </c>
      <c r="AK21" s="406">
        <v>4.5102906263507291E-2</v>
      </c>
      <c r="AL21" s="405">
        <v>3437.9457299999999</v>
      </c>
      <c r="AM21" s="406">
        <v>0.10954699211989663</v>
      </c>
      <c r="AN21" s="405">
        <v>2981.32125</v>
      </c>
      <c r="AO21" s="406">
        <v>5.8672150701872955E-2</v>
      </c>
      <c r="AP21" s="405">
        <v>89803.856799999994</v>
      </c>
      <c r="AQ21" s="406">
        <v>8.3266509046932807E-2</v>
      </c>
    </row>
    <row r="22" spans="1:43" s="273" customFormat="1" ht="19.5">
      <c r="A22" s="386" t="s">
        <v>504</v>
      </c>
      <c r="B22" s="405">
        <v>216.22417000000002</v>
      </c>
      <c r="C22" s="406">
        <v>1.0445838514814414E-2</v>
      </c>
      <c r="D22" s="405">
        <v>229.73818</v>
      </c>
      <c r="E22" s="406">
        <v>1.0367851912679646E-2</v>
      </c>
      <c r="F22" s="405">
        <v>277.03721000000002</v>
      </c>
      <c r="G22" s="406">
        <v>1.0902504761647253E-2</v>
      </c>
      <c r="H22" s="405">
        <v>925.70970999999997</v>
      </c>
      <c r="I22" s="406">
        <v>1.0891484524024348E-2</v>
      </c>
      <c r="J22" s="405">
        <v>47.299039999999998</v>
      </c>
      <c r="K22" s="406">
        <v>9.6713350889650537E-3</v>
      </c>
      <c r="L22" s="405">
        <v>1540.59718</v>
      </c>
      <c r="M22" s="406">
        <v>1.0574784045428113E-2</v>
      </c>
      <c r="N22" s="405">
        <v>925.70970999999997</v>
      </c>
      <c r="O22" s="406">
        <v>1.0798231304845984E-2</v>
      </c>
      <c r="P22" s="405">
        <v>171.28432000000001</v>
      </c>
      <c r="Q22" s="406">
        <v>8.9476095210885582E-3</v>
      </c>
      <c r="R22" s="405">
        <v>9796.1208999999999</v>
      </c>
      <c r="S22" s="406">
        <v>0.1420359764638191</v>
      </c>
      <c r="T22" s="405">
        <v>1448.4399099999998</v>
      </c>
      <c r="U22" s="406">
        <v>4.8395869531427486E-2</v>
      </c>
      <c r="V22" s="405">
        <v>306.88476000000003</v>
      </c>
      <c r="W22" s="406">
        <v>9.4125499398527209E-3</v>
      </c>
      <c r="X22" s="405">
        <v>3053.9037799999996</v>
      </c>
      <c r="Y22" s="406">
        <v>9.0493192599267192E-2</v>
      </c>
      <c r="Z22" s="405">
        <v>25602.200219999999</v>
      </c>
      <c r="AA22" s="406">
        <v>0.12602204344219231</v>
      </c>
      <c r="AB22" s="405">
        <v>21198.73646</v>
      </c>
      <c r="AC22" s="406">
        <v>0.14017478206648287</v>
      </c>
      <c r="AD22" s="405">
        <v>1518.1483000000001</v>
      </c>
      <c r="AE22" s="406">
        <v>4.9443766932520429E-2</v>
      </c>
      <c r="AF22" s="405">
        <v>14.27445</v>
      </c>
      <c r="AG22" s="406">
        <v>8.1726082902159394E-3</v>
      </c>
      <c r="AH22" s="405">
        <v>7.1356700000000002</v>
      </c>
      <c r="AI22" s="406">
        <v>8.3030000722357188E-3</v>
      </c>
      <c r="AJ22" s="405">
        <v>321.1583</v>
      </c>
      <c r="AK22" s="406">
        <v>9.2666871970636944E-3</v>
      </c>
      <c r="AL22" s="405">
        <v>1418.2262700000001</v>
      </c>
      <c r="AM22" s="406">
        <v>4.5190481242390175E-2</v>
      </c>
      <c r="AN22" s="405">
        <v>2454.06952</v>
      </c>
      <c r="AO22" s="406">
        <v>4.8295881133344161E-2</v>
      </c>
      <c r="AP22" s="405">
        <v>71472.898060000007</v>
      </c>
      <c r="AQ22" s="406">
        <v>6.6269967961147716E-2</v>
      </c>
    </row>
    <row r="23" spans="1:43" ht="19.5">
      <c r="A23" s="386" t="s">
        <v>496</v>
      </c>
      <c r="B23" s="405">
        <v>0</v>
      </c>
      <c r="C23" s="406">
        <v>0</v>
      </c>
      <c r="D23" s="405">
        <v>0</v>
      </c>
      <c r="E23" s="406">
        <v>0</v>
      </c>
      <c r="F23" s="405">
        <v>0</v>
      </c>
      <c r="G23" s="406">
        <v>0</v>
      </c>
      <c r="H23" s="405">
        <v>0</v>
      </c>
      <c r="I23" s="406">
        <v>0</v>
      </c>
      <c r="J23" s="405">
        <v>0</v>
      </c>
      <c r="K23" s="406">
        <v>0</v>
      </c>
      <c r="L23" s="405">
        <v>0</v>
      </c>
      <c r="M23" s="406">
        <v>0</v>
      </c>
      <c r="N23" s="405">
        <v>0</v>
      </c>
      <c r="O23" s="406">
        <v>0</v>
      </c>
      <c r="P23" s="405">
        <v>0</v>
      </c>
      <c r="Q23" s="406">
        <v>0</v>
      </c>
      <c r="R23" s="405">
        <v>0</v>
      </c>
      <c r="S23" s="406">
        <v>0</v>
      </c>
      <c r="T23" s="405">
        <v>0</v>
      </c>
      <c r="U23" s="406">
        <v>0</v>
      </c>
      <c r="V23" s="405">
        <v>0</v>
      </c>
      <c r="W23" s="406">
        <v>0</v>
      </c>
      <c r="X23" s="405">
        <v>0</v>
      </c>
      <c r="Y23" s="406">
        <v>0</v>
      </c>
      <c r="Z23" s="405">
        <v>0</v>
      </c>
      <c r="AA23" s="406">
        <v>0</v>
      </c>
      <c r="AB23" s="405">
        <v>0</v>
      </c>
      <c r="AC23" s="406">
        <v>0</v>
      </c>
      <c r="AD23" s="405">
        <v>0</v>
      </c>
      <c r="AE23" s="406">
        <v>0</v>
      </c>
      <c r="AF23" s="405">
        <v>0</v>
      </c>
      <c r="AG23" s="406">
        <v>0</v>
      </c>
      <c r="AH23" s="405">
        <v>0</v>
      </c>
      <c r="AI23" s="406">
        <v>0</v>
      </c>
      <c r="AJ23" s="405">
        <v>0</v>
      </c>
      <c r="AK23" s="406">
        <v>0</v>
      </c>
      <c r="AL23" s="405">
        <v>0</v>
      </c>
      <c r="AM23" s="406">
        <v>0</v>
      </c>
      <c r="AN23" s="405">
        <v>0</v>
      </c>
      <c r="AO23" s="406">
        <v>0</v>
      </c>
      <c r="AP23" s="405">
        <v>0</v>
      </c>
      <c r="AQ23" s="406">
        <v>0</v>
      </c>
    </row>
    <row r="24" spans="1:43" ht="19.5">
      <c r="A24" s="386" t="s">
        <v>505</v>
      </c>
      <c r="B24" s="405">
        <v>0</v>
      </c>
      <c r="C24" s="406">
        <v>0</v>
      </c>
      <c r="D24" s="405">
        <v>0</v>
      </c>
      <c r="E24" s="406">
        <v>0</v>
      </c>
      <c r="F24" s="405">
        <v>0</v>
      </c>
      <c r="G24" s="406">
        <v>0</v>
      </c>
      <c r="H24" s="405">
        <v>0</v>
      </c>
      <c r="I24" s="406">
        <v>0</v>
      </c>
      <c r="J24" s="405">
        <v>0</v>
      </c>
      <c r="K24" s="406">
        <v>0</v>
      </c>
      <c r="L24" s="405">
        <v>0</v>
      </c>
      <c r="M24" s="406">
        <v>0</v>
      </c>
      <c r="N24" s="405">
        <v>0</v>
      </c>
      <c r="O24" s="406">
        <v>0</v>
      </c>
      <c r="P24" s="405">
        <v>0</v>
      </c>
      <c r="Q24" s="406">
        <v>0</v>
      </c>
      <c r="R24" s="405">
        <v>0</v>
      </c>
      <c r="S24" s="406">
        <v>0</v>
      </c>
      <c r="T24" s="405">
        <v>769.94043999999997</v>
      </c>
      <c r="U24" s="406">
        <v>2.5725566400065486E-2</v>
      </c>
      <c r="V24" s="405">
        <v>0</v>
      </c>
      <c r="W24" s="406">
        <v>0</v>
      </c>
      <c r="X24" s="405">
        <v>0</v>
      </c>
      <c r="Y24" s="406">
        <v>0</v>
      </c>
      <c r="Z24" s="405">
        <v>0</v>
      </c>
      <c r="AA24" s="406">
        <v>0</v>
      </c>
      <c r="AB24" s="405">
        <v>0</v>
      </c>
      <c r="AC24" s="406">
        <v>0</v>
      </c>
      <c r="AD24" s="405">
        <v>798.92931999999996</v>
      </c>
      <c r="AE24" s="406">
        <v>2.6019905363420047E-2</v>
      </c>
      <c r="AF24" s="405">
        <v>0</v>
      </c>
      <c r="AG24" s="406">
        <v>0</v>
      </c>
      <c r="AH24" s="405">
        <v>0</v>
      </c>
      <c r="AI24" s="406">
        <v>0</v>
      </c>
      <c r="AJ24" s="405">
        <v>0</v>
      </c>
      <c r="AK24" s="406">
        <v>0</v>
      </c>
      <c r="AL24" s="405">
        <v>775.89151000000004</v>
      </c>
      <c r="AM24" s="406">
        <v>2.4723072383072406E-2</v>
      </c>
      <c r="AN24" s="405">
        <v>780.30975999999998</v>
      </c>
      <c r="AO24" s="406">
        <v>1.5356430251474013E-2</v>
      </c>
      <c r="AP24" s="405">
        <v>3125.0710300000001</v>
      </c>
      <c r="AQ24" s="406">
        <v>2.8975788397520436E-3</v>
      </c>
    </row>
    <row r="25" spans="1:43" ht="19.5">
      <c r="A25" s="387" t="s">
        <v>498</v>
      </c>
      <c r="B25" s="405">
        <v>0</v>
      </c>
      <c r="C25" s="406">
        <v>0</v>
      </c>
      <c r="D25" s="405">
        <v>0</v>
      </c>
      <c r="E25" s="406">
        <v>0</v>
      </c>
      <c r="F25" s="405">
        <v>0</v>
      </c>
      <c r="G25" s="406">
        <v>0</v>
      </c>
      <c r="H25" s="405">
        <v>0</v>
      </c>
      <c r="I25" s="406">
        <v>0</v>
      </c>
      <c r="J25" s="405">
        <v>0</v>
      </c>
      <c r="K25" s="406">
        <v>0</v>
      </c>
      <c r="L25" s="405">
        <v>0</v>
      </c>
      <c r="M25" s="406">
        <v>0</v>
      </c>
      <c r="N25" s="405">
        <v>0</v>
      </c>
      <c r="O25" s="406">
        <v>0</v>
      </c>
      <c r="P25" s="405">
        <v>0</v>
      </c>
      <c r="Q25" s="406">
        <v>0</v>
      </c>
      <c r="R25" s="405">
        <v>0</v>
      </c>
      <c r="S25" s="406">
        <v>0</v>
      </c>
      <c r="T25" s="405">
        <v>0</v>
      </c>
      <c r="U25" s="406">
        <v>0</v>
      </c>
      <c r="V25" s="405">
        <v>0</v>
      </c>
      <c r="W25" s="406">
        <v>0</v>
      </c>
      <c r="X25" s="405">
        <v>0</v>
      </c>
      <c r="Y25" s="406">
        <v>0</v>
      </c>
      <c r="Z25" s="405">
        <v>0</v>
      </c>
      <c r="AA25" s="406">
        <v>0</v>
      </c>
      <c r="AB25" s="405">
        <v>0</v>
      </c>
      <c r="AC25" s="406">
        <v>0</v>
      </c>
      <c r="AD25" s="405">
        <v>0</v>
      </c>
      <c r="AE25" s="406">
        <v>0</v>
      </c>
      <c r="AF25" s="405">
        <v>0</v>
      </c>
      <c r="AG25" s="406">
        <v>0</v>
      </c>
      <c r="AH25" s="405">
        <v>0</v>
      </c>
      <c r="AI25" s="406">
        <v>0</v>
      </c>
      <c r="AJ25" s="405">
        <v>0</v>
      </c>
      <c r="AK25" s="406">
        <v>0</v>
      </c>
      <c r="AL25" s="405">
        <v>0</v>
      </c>
      <c r="AM25" s="406">
        <v>0</v>
      </c>
      <c r="AN25" s="405">
        <v>0</v>
      </c>
      <c r="AO25" s="406">
        <v>0</v>
      </c>
      <c r="AP25" s="405">
        <v>0</v>
      </c>
      <c r="AQ25" s="406">
        <v>0</v>
      </c>
    </row>
    <row r="26" spans="1:43" ht="39">
      <c r="A26" s="387" t="s">
        <v>506</v>
      </c>
      <c r="B26" s="405">
        <v>1607.58403</v>
      </c>
      <c r="C26" s="406">
        <v>7.766274776947725E-2</v>
      </c>
      <c r="D26" s="405">
        <v>1655.53493</v>
      </c>
      <c r="E26" s="406">
        <v>7.4712618470767309E-2</v>
      </c>
      <c r="F26" s="405">
        <v>1623.5952199999999</v>
      </c>
      <c r="G26" s="406">
        <v>6.3894863137835226E-2</v>
      </c>
      <c r="H26" s="405">
        <v>6681.3715199999997</v>
      </c>
      <c r="I26" s="406">
        <v>7.8610015346319562E-2</v>
      </c>
      <c r="J26" s="405">
        <v>35.789490000000001</v>
      </c>
      <c r="K26" s="406">
        <v>7.3179529743767294E-3</v>
      </c>
      <c r="L26" s="405">
        <v>11528.988800000001</v>
      </c>
      <c r="M26" s="406">
        <v>7.9135914569283733E-2</v>
      </c>
      <c r="N26" s="405">
        <v>6598.2989800000005</v>
      </c>
      <c r="O26" s="406">
        <v>7.6967928320174295E-2</v>
      </c>
      <c r="P26" s="405">
        <v>1900.5172600000001</v>
      </c>
      <c r="Q26" s="406">
        <v>9.9279877636021432E-2</v>
      </c>
      <c r="R26" s="405">
        <v>7523.2358400000003</v>
      </c>
      <c r="S26" s="406">
        <v>0.109080947408683</v>
      </c>
      <c r="T26" s="405">
        <v>1725.8298</v>
      </c>
      <c r="U26" s="406">
        <v>5.766413453372022E-2</v>
      </c>
      <c r="V26" s="405">
        <v>3661.2832000000003</v>
      </c>
      <c r="W26" s="406">
        <v>0.11229626053748573</v>
      </c>
      <c r="X26" s="405">
        <v>4057.68417</v>
      </c>
      <c r="Y26" s="406">
        <v>0.12023718543706302</v>
      </c>
      <c r="Z26" s="405">
        <v>18670.72352</v>
      </c>
      <c r="AA26" s="406">
        <v>9.1903145445153545E-2</v>
      </c>
      <c r="AB26" s="405">
        <v>13782.392119999999</v>
      </c>
      <c r="AC26" s="406">
        <v>9.1134856807206649E-2</v>
      </c>
      <c r="AD26" s="405">
        <v>1916.77926</v>
      </c>
      <c r="AE26" s="406">
        <v>6.2426567281028453E-2</v>
      </c>
      <c r="AF26" s="405">
        <v>171.58076</v>
      </c>
      <c r="AG26" s="406">
        <v>9.8235822859553346E-2</v>
      </c>
      <c r="AH26" s="405">
        <v>33.126440000000002</v>
      </c>
      <c r="AI26" s="406">
        <v>3.8545621323983897E-2</v>
      </c>
      <c r="AJ26" s="405">
        <v>1031.1410699999999</v>
      </c>
      <c r="AK26" s="406">
        <v>2.9752498228243076E-2</v>
      </c>
      <c r="AL26" s="405">
        <v>1933.29836</v>
      </c>
      <c r="AM26" s="406">
        <v>6.1602781672859354E-2</v>
      </c>
      <c r="AN26" s="405">
        <v>2508.0461</v>
      </c>
      <c r="AO26" s="406">
        <v>4.9358135674390922E-2</v>
      </c>
      <c r="AP26" s="405">
        <v>88646.800870000006</v>
      </c>
      <c r="AQ26" s="406">
        <v>8.2193681982526023E-2</v>
      </c>
    </row>
    <row r="27" spans="1:43" ht="19.5">
      <c r="A27" s="388" t="s">
        <v>500</v>
      </c>
      <c r="B27" s="405">
        <v>0</v>
      </c>
      <c r="C27" s="406">
        <v>0</v>
      </c>
      <c r="D27" s="405">
        <v>0</v>
      </c>
      <c r="E27" s="406">
        <v>0</v>
      </c>
      <c r="F27" s="405">
        <v>0</v>
      </c>
      <c r="G27" s="406">
        <v>0</v>
      </c>
      <c r="H27" s="405">
        <v>0</v>
      </c>
      <c r="I27" s="406">
        <v>0</v>
      </c>
      <c r="J27" s="405">
        <v>0</v>
      </c>
      <c r="K27" s="406">
        <v>0</v>
      </c>
      <c r="L27" s="405">
        <v>0</v>
      </c>
      <c r="M27" s="406">
        <v>0</v>
      </c>
      <c r="N27" s="405">
        <v>0</v>
      </c>
      <c r="O27" s="406">
        <v>0</v>
      </c>
      <c r="P27" s="405">
        <v>0</v>
      </c>
      <c r="Q27" s="406">
        <v>0</v>
      </c>
      <c r="R27" s="405">
        <v>0</v>
      </c>
      <c r="S27" s="406">
        <v>0</v>
      </c>
      <c r="T27" s="405">
        <v>0</v>
      </c>
      <c r="U27" s="406">
        <v>0</v>
      </c>
      <c r="V27" s="405">
        <v>0</v>
      </c>
      <c r="W27" s="406">
        <v>0</v>
      </c>
      <c r="X27" s="405">
        <v>0</v>
      </c>
      <c r="Y27" s="406">
        <v>0</v>
      </c>
      <c r="Z27" s="405">
        <v>0</v>
      </c>
      <c r="AA27" s="406">
        <v>0</v>
      </c>
      <c r="AB27" s="405">
        <v>0</v>
      </c>
      <c r="AC27" s="406">
        <v>0</v>
      </c>
      <c r="AD27" s="405">
        <v>0</v>
      </c>
      <c r="AE27" s="406">
        <v>0</v>
      </c>
      <c r="AF27" s="405">
        <v>0</v>
      </c>
      <c r="AG27" s="406">
        <v>0</v>
      </c>
      <c r="AH27" s="405">
        <v>0</v>
      </c>
      <c r="AI27" s="406">
        <v>0</v>
      </c>
      <c r="AJ27" s="405">
        <v>0</v>
      </c>
      <c r="AK27" s="406">
        <v>0</v>
      </c>
      <c r="AL27" s="405">
        <v>0</v>
      </c>
      <c r="AM27" s="406">
        <v>0</v>
      </c>
      <c r="AN27" s="405">
        <v>0</v>
      </c>
      <c r="AO27" s="406">
        <v>0</v>
      </c>
      <c r="AP27" s="405">
        <v>0</v>
      </c>
      <c r="AQ27" s="406">
        <v>0</v>
      </c>
    </row>
    <row r="28" spans="1:43" ht="19.5">
      <c r="A28" s="386" t="s">
        <v>501</v>
      </c>
      <c r="B28" s="405">
        <v>0</v>
      </c>
      <c r="C28" s="406">
        <v>0</v>
      </c>
      <c r="D28" s="405">
        <v>0</v>
      </c>
      <c r="E28" s="406">
        <v>0</v>
      </c>
      <c r="F28" s="405">
        <v>0</v>
      </c>
      <c r="G28" s="406">
        <v>0</v>
      </c>
      <c r="H28" s="405">
        <v>0</v>
      </c>
      <c r="I28" s="406">
        <v>0</v>
      </c>
      <c r="J28" s="405">
        <v>0</v>
      </c>
      <c r="K28" s="406">
        <v>0</v>
      </c>
      <c r="L28" s="405">
        <v>0</v>
      </c>
      <c r="M28" s="406">
        <v>0</v>
      </c>
      <c r="N28" s="405">
        <v>0</v>
      </c>
      <c r="O28" s="406">
        <v>0</v>
      </c>
      <c r="P28" s="405">
        <v>0</v>
      </c>
      <c r="Q28" s="406">
        <v>0</v>
      </c>
      <c r="R28" s="405">
        <v>0</v>
      </c>
      <c r="S28" s="406">
        <v>0</v>
      </c>
      <c r="T28" s="405">
        <v>0</v>
      </c>
      <c r="U28" s="406">
        <v>0</v>
      </c>
      <c r="V28" s="405">
        <v>0</v>
      </c>
      <c r="W28" s="406">
        <v>0</v>
      </c>
      <c r="X28" s="405">
        <v>0</v>
      </c>
      <c r="Y28" s="406">
        <v>0</v>
      </c>
      <c r="Z28" s="405">
        <v>0</v>
      </c>
      <c r="AA28" s="406">
        <v>0</v>
      </c>
      <c r="AB28" s="405">
        <v>0</v>
      </c>
      <c r="AC28" s="406">
        <v>0</v>
      </c>
      <c r="AD28" s="405">
        <v>0</v>
      </c>
      <c r="AE28" s="406">
        <v>0</v>
      </c>
      <c r="AF28" s="405">
        <v>0</v>
      </c>
      <c r="AG28" s="406">
        <v>0</v>
      </c>
      <c r="AH28" s="405">
        <v>0</v>
      </c>
      <c r="AI28" s="406">
        <v>0</v>
      </c>
      <c r="AJ28" s="405">
        <v>0</v>
      </c>
      <c r="AK28" s="406">
        <v>0</v>
      </c>
      <c r="AL28" s="405">
        <v>0</v>
      </c>
      <c r="AM28" s="406">
        <v>0</v>
      </c>
      <c r="AN28" s="405">
        <v>0</v>
      </c>
      <c r="AO28" s="406">
        <v>0</v>
      </c>
      <c r="AP28" s="405">
        <v>0</v>
      </c>
      <c r="AQ28" s="406">
        <v>0</v>
      </c>
    </row>
    <row r="29" spans="1:43" ht="19.5">
      <c r="A29" s="386" t="s">
        <v>507</v>
      </c>
      <c r="B29" s="405">
        <v>0</v>
      </c>
      <c r="C29" s="406">
        <v>0</v>
      </c>
      <c r="D29" s="405">
        <v>0</v>
      </c>
      <c r="E29" s="406">
        <v>0</v>
      </c>
      <c r="F29" s="405">
        <v>0</v>
      </c>
      <c r="G29" s="406">
        <v>0</v>
      </c>
      <c r="H29" s="405">
        <v>0</v>
      </c>
      <c r="I29" s="406">
        <v>0</v>
      </c>
      <c r="J29" s="405">
        <v>0</v>
      </c>
      <c r="K29" s="406">
        <v>0</v>
      </c>
      <c r="L29" s="405">
        <v>0</v>
      </c>
      <c r="M29" s="406">
        <v>0</v>
      </c>
      <c r="N29" s="405">
        <v>0</v>
      </c>
      <c r="O29" s="406">
        <v>0</v>
      </c>
      <c r="P29" s="405">
        <v>0</v>
      </c>
      <c r="Q29" s="406">
        <v>0</v>
      </c>
      <c r="R29" s="405">
        <v>0</v>
      </c>
      <c r="S29" s="406">
        <v>0</v>
      </c>
      <c r="T29" s="405">
        <v>0</v>
      </c>
      <c r="U29" s="406">
        <v>0</v>
      </c>
      <c r="V29" s="405">
        <v>0</v>
      </c>
      <c r="W29" s="406">
        <v>0</v>
      </c>
      <c r="X29" s="405">
        <v>0</v>
      </c>
      <c r="Y29" s="406">
        <v>0</v>
      </c>
      <c r="Z29" s="405">
        <v>0</v>
      </c>
      <c r="AA29" s="406">
        <v>0</v>
      </c>
      <c r="AB29" s="405">
        <v>0</v>
      </c>
      <c r="AC29" s="406">
        <v>0</v>
      </c>
      <c r="AD29" s="405">
        <v>0</v>
      </c>
      <c r="AE29" s="406">
        <v>0</v>
      </c>
      <c r="AF29" s="405">
        <v>0</v>
      </c>
      <c r="AG29" s="406">
        <v>0</v>
      </c>
      <c r="AH29" s="405">
        <v>0</v>
      </c>
      <c r="AI29" s="406">
        <v>0</v>
      </c>
      <c r="AJ29" s="405">
        <v>0</v>
      </c>
      <c r="AK29" s="406">
        <v>0</v>
      </c>
      <c r="AL29" s="405">
        <v>0</v>
      </c>
      <c r="AM29" s="406">
        <v>0</v>
      </c>
      <c r="AN29" s="405">
        <v>0</v>
      </c>
      <c r="AO29" s="406">
        <v>0</v>
      </c>
      <c r="AP29" s="405">
        <v>0</v>
      </c>
      <c r="AQ29" s="406">
        <v>0</v>
      </c>
    </row>
    <row r="30" spans="1:43" ht="18">
      <c r="A30" s="379" t="s">
        <v>508</v>
      </c>
      <c r="B30" s="403">
        <v>20734.916860000001</v>
      </c>
      <c r="C30" s="404">
        <v>1.0017085191616772</v>
      </c>
      <c r="D30" s="403">
        <v>22194.078219999999</v>
      </c>
      <c r="E30" s="404">
        <v>1.0015963229245946</v>
      </c>
      <c r="F30" s="403">
        <v>25454.45305</v>
      </c>
      <c r="G30" s="404">
        <v>1.0017329281606302</v>
      </c>
      <c r="H30" s="403">
        <v>85366.823860000004</v>
      </c>
      <c r="I30" s="404">
        <v>1.0043876939956722</v>
      </c>
      <c r="J30" s="403">
        <v>4894.8800199999996</v>
      </c>
      <c r="K30" s="404">
        <v>1.0008665058254873</v>
      </c>
      <c r="L30" s="403">
        <v>145931.95946000001</v>
      </c>
      <c r="M30" s="404">
        <v>1.001688810449251</v>
      </c>
      <c r="N30" s="403">
        <v>85925.326879999993</v>
      </c>
      <c r="O30" s="404">
        <v>1.0023029299268558</v>
      </c>
      <c r="P30" s="403">
        <v>19173.64759</v>
      </c>
      <c r="Q30" s="404">
        <v>1.0015996311295785</v>
      </c>
      <c r="R30" s="403">
        <v>69084.3649</v>
      </c>
      <c r="S30" s="404">
        <v>1.0016684488810557</v>
      </c>
      <c r="T30" s="403">
        <v>29959.00416</v>
      </c>
      <c r="U30" s="404">
        <v>1.0010025591043357</v>
      </c>
      <c r="V30" s="403">
        <v>32655.705160000001</v>
      </c>
      <c r="W30" s="404">
        <v>1.0015924402358924</v>
      </c>
      <c r="X30" s="403">
        <v>33774.679770000002</v>
      </c>
      <c r="Y30" s="404">
        <v>1.0008103796266903</v>
      </c>
      <c r="Z30" s="403">
        <v>203495.08812</v>
      </c>
      <c r="AA30" s="404">
        <v>1.0016665214303755</v>
      </c>
      <c r="AB30" s="403">
        <v>151423.22657</v>
      </c>
      <c r="AC30" s="404">
        <v>1.0012727798330963</v>
      </c>
      <c r="AD30" s="403">
        <v>30785.961199999998</v>
      </c>
      <c r="AE30" s="404">
        <v>1.0026516450115031</v>
      </c>
      <c r="AF30" s="403">
        <v>1748.1896899999999</v>
      </c>
      <c r="AG30" s="404">
        <v>1.0008980768690934</v>
      </c>
      <c r="AH30" s="403">
        <v>860.34925999999996</v>
      </c>
      <c r="AI30" s="404">
        <v>1.0010944967925852</v>
      </c>
      <c r="AJ30" s="403">
        <v>34743.091590000004</v>
      </c>
      <c r="AK30" s="404">
        <v>1.0024756078963688</v>
      </c>
      <c r="AL30" s="403">
        <v>31417.445889999999</v>
      </c>
      <c r="AM30" s="404">
        <v>1.0010881403119498</v>
      </c>
      <c r="AN30" s="403">
        <v>50867.282060000005</v>
      </c>
      <c r="AO30" s="404">
        <v>1.0010638198815371</v>
      </c>
      <c r="AP30" s="403">
        <v>1080490.47431</v>
      </c>
      <c r="AQ30" s="404">
        <v>1.001835255857946</v>
      </c>
    </row>
    <row r="31" spans="1:43" ht="19.5">
      <c r="A31" s="386" t="s">
        <v>509</v>
      </c>
      <c r="B31" s="405">
        <v>35.365580000000001</v>
      </c>
      <c r="C31" s="406">
        <v>1.7085191616772091E-3</v>
      </c>
      <c r="D31" s="405">
        <v>35.372450000000001</v>
      </c>
      <c r="E31" s="406">
        <v>1.5963229245947066E-3</v>
      </c>
      <c r="F31" s="405">
        <v>44.03443</v>
      </c>
      <c r="G31" s="406">
        <v>1.7329281606302007E-3</v>
      </c>
      <c r="H31" s="405">
        <v>372.92721</v>
      </c>
      <c r="I31" s="406">
        <v>4.3876939956723343E-3</v>
      </c>
      <c r="J31" s="405">
        <v>4.2377700000000003</v>
      </c>
      <c r="K31" s="406">
        <v>8.6650582548743985E-4</v>
      </c>
      <c r="L31" s="405">
        <v>246.03591</v>
      </c>
      <c r="M31" s="406">
        <v>1.6888104492508466E-3</v>
      </c>
      <c r="N31" s="405">
        <v>197.42535000000001</v>
      </c>
      <c r="O31" s="406">
        <v>2.3029299268559852E-3</v>
      </c>
      <c r="P31" s="405">
        <v>30.621779999999998</v>
      </c>
      <c r="Q31" s="406">
        <v>1.5996311295784645E-3</v>
      </c>
      <c r="R31" s="405">
        <v>115.07174000000001</v>
      </c>
      <c r="S31" s="406">
        <v>1.6684488810556342E-3</v>
      </c>
      <c r="T31" s="405">
        <v>30.005590000000002</v>
      </c>
      <c r="U31" s="406">
        <v>1.0025591043355782E-3</v>
      </c>
      <c r="V31" s="405">
        <v>51.919580000000003</v>
      </c>
      <c r="W31" s="406">
        <v>1.5924402358923869E-3</v>
      </c>
      <c r="X31" s="405">
        <v>27.34815</v>
      </c>
      <c r="Y31" s="406">
        <v>8.1037962669002286E-4</v>
      </c>
      <c r="Z31" s="405">
        <v>338.56470000000002</v>
      </c>
      <c r="AA31" s="406">
        <v>1.6665214303754404E-3</v>
      </c>
      <c r="AB31" s="405">
        <v>192.48344</v>
      </c>
      <c r="AC31" s="406">
        <v>1.2727798330960964E-3</v>
      </c>
      <c r="AD31" s="405">
        <v>81.417550000000006</v>
      </c>
      <c r="AE31" s="406">
        <v>2.6516450115030453E-3</v>
      </c>
      <c r="AF31" s="405">
        <v>1.5686</v>
      </c>
      <c r="AG31" s="406">
        <v>8.980768690935708E-4</v>
      </c>
      <c r="AH31" s="405">
        <v>0.94062000000000001</v>
      </c>
      <c r="AI31" s="406">
        <v>1.0944967925851897E-3</v>
      </c>
      <c r="AJ31" s="405">
        <v>85.797869999999989</v>
      </c>
      <c r="AK31" s="406">
        <v>2.4756078963686606E-3</v>
      </c>
      <c r="AL31" s="405">
        <v>34.149430000000002</v>
      </c>
      <c r="AM31" s="406">
        <v>1.0881403119498811E-3</v>
      </c>
      <c r="AN31" s="405">
        <v>54.05612</v>
      </c>
      <c r="AO31" s="406">
        <v>1.0638198815369289E-3</v>
      </c>
      <c r="AP31" s="405">
        <v>1979.3438700000004</v>
      </c>
      <c r="AQ31" s="406">
        <v>1.8352558579460259E-3</v>
      </c>
    </row>
    <row r="32" spans="1:43" ht="22.5" customHeight="1">
      <c r="A32" s="759" t="s">
        <v>510</v>
      </c>
      <c r="B32" s="760">
        <v>20699.55128</v>
      </c>
      <c r="C32" s="761">
        <v>1</v>
      </c>
      <c r="D32" s="760">
        <v>22158.70577</v>
      </c>
      <c r="E32" s="761">
        <v>1</v>
      </c>
      <c r="F32" s="760">
        <v>25410.41862</v>
      </c>
      <c r="G32" s="761">
        <v>1</v>
      </c>
      <c r="H32" s="760">
        <v>84993.89665000001</v>
      </c>
      <c r="I32" s="761">
        <v>1</v>
      </c>
      <c r="J32" s="760">
        <v>4890.6422499999999</v>
      </c>
      <c r="K32" s="761">
        <v>1</v>
      </c>
      <c r="L32" s="760">
        <v>145685.92355000001</v>
      </c>
      <c r="M32" s="761">
        <v>1</v>
      </c>
      <c r="N32" s="760">
        <v>85727.901530000003</v>
      </c>
      <c r="O32" s="761">
        <v>1</v>
      </c>
      <c r="P32" s="760">
        <v>19143.025809999999</v>
      </c>
      <c r="Q32" s="761">
        <v>1</v>
      </c>
      <c r="R32" s="760">
        <v>68969.293160000001</v>
      </c>
      <c r="S32" s="761">
        <v>1</v>
      </c>
      <c r="T32" s="760">
        <v>29928.99857</v>
      </c>
      <c r="U32" s="761">
        <v>1</v>
      </c>
      <c r="V32" s="760">
        <v>32603.78558</v>
      </c>
      <c r="W32" s="761">
        <v>1</v>
      </c>
      <c r="X32" s="760">
        <v>33747.331619999997</v>
      </c>
      <c r="Y32" s="761">
        <v>1</v>
      </c>
      <c r="Z32" s="760">
        <v>203156.52341999998</v>
      </c>
      <c r="AA32" s="761">
        <v>1</v>
      </c>
      <c r="AB32" s="760">
        <v>151230.74312999999</v>
      </c>
      <c r="AC32" s="761">
        <v>1</v>
      </c>
      <c r="AD32" s="760">
        <v>30704.54365</v>
      </c>
      <c r="AE32" s="761">
        <v>1</v>
      </c>
      <c r="AF32" s="760">
        <v>1746.6210900000001</v>
      </c>
      <c r="AG32" s="761">
        <v>1</v>
      </c>
      <c r="AH32" s="760">
        <v>859.40863999999999</v>
      </c>
      <c r="AI32" s="761">
        <v>1</v>
      </c>
      <c r="AJ32" s="760">
        <v>34657.293720000001</v>
      </c>
      <c r="AK32" s="761">
        <v>1</v>
      </c>
      <c r="AL32" s="760">
        <v>31383.296460000001</v>
      </c>
      <c r="AM32" s="761">
        <v>1</v>
      </c>
      <c r="AN32" s="760">
        <v>50813.225939999997</v>
      </c>
      <c r="AO32" s="761">
        <v>1</v>
      </c>
      <c r="AP32" s="760">
        <v>1078511.13044</v>
      </c>
      <c r="AQ32" s="761">
        <v>1</v>
      </c>
    </row>
    <row r="33" spans="1:43" ht="19.5">
      <c r="A33" s="388" t="s">
        <v>511</v>
      </c>
      <c r="B33" s="405">
        <v>3.49864</v>
      </c>
      <c r="C33" s="406">
        <v>1.6902008901905046E-4</v>
      </c>
      <c r="D33" s="405">
        <v>2.1862499999999998</v>
      </c>
      <c r="E33" s="406">
        <v>9.8663253291620372E-5</v>
      </c>
      <c r="F33" s="405">
        <v>3.0883400000000001</v>
      </c>
      <c r="G33" s="406">
        <v>1.2153833615197639E-4</v>
      </c>
      <c r="H33" s="405">
        <v>18.88212</v>
      </c>
      <c r="I33" s="406">
        <v>2.2215854013324612E-4</v>
      </c>
      <c r="J33" s="405">
        <v>0.65148000000000006</v>
      </c>
      <c r="K33" s="406">
        <v>1.332094982003642E-4</v>
      </c>
      <c r="L33" s="405">
        <v>6.6140600000000003</v>
      </c>
      <c r="M33" s="406">
        <v>4.5399444495610637E-5</v>
      </c>
      <c r="N33" s="405">
        <v>42.798360000000002</v>
      </c>
      <c r="O33" s="406">
        <v>4.9923489594601766E-4</v>
      </c>
      <c r="P33" s="405">
        <v>7.1083699999999999</v>
      </c>
      <c r="Q33" s="406">
        <v>3.7132948942098301E-4</v>
      </c>
      <c r="R33" s="405">
        <v>0</v>
      </c>
      <c r="S33" s="406">
        <v>0</v>
      </c>
      <c r="T33" s="405">
        <v>49.370870000000004</v>
      </c>
      <c r="U33" s="406">
        <v>1.6495997981532198E-3</v>
      </c>
      <c r="V33" s="405">
        <v>16.320979999999999</v>
      </c>
      <c r="W33" s="406">
        <v>5.0058542925799721E-4</v>
      </c>
      <c r="X33" s="405">
        <v>0</v>
      </c>
      <c r="Y33" s="406">
        <v>0</v>
      </c>
      <c r="Z33" s="405">
        <v>0</v>
      </c>
      <c r="AA33" s="406">
        <v>0</v>
      </c>
      <c r="AB33" s="405">
        <v>0</v>
      </c>
      <c r="AC33" s="406">
        <v>0</v>
      </c>
      <c r="AD33" s="405">
        <v>50.273660000000007</v>
      </c>
      <c r="AE33" s="406">
        <v>1.6373361732083585E-3</v>
      </c>
      <c r="AF33" s="405">
        <v>0.24381999999999998</v>
      </c>
      <c r="AG33" s="406">
        <v>1.3959524558357415E-4</v>
      </c>
      <c r="AH33" s="405">
        <v>1.524E-2</v>
      </c>
      <c r="AI33" s="406">
        <v>1.7733124023514587E-5</v>
      </c>
      <c r="AJ33" s="405">
        <v>8.873940000000001</v>
      </c>
      <c r="AK33" s="406">
        <v>2.5604826711784004E-4</v>
      </c>
      <c r="AL33" s="405">
        <v>60.204349999999998</v>
      </c>
      <c r="AM33" s="406">
        <v>1.9183564759277043E-3</v>
      </c>
      <c r="AN33" s="405">
        <v>83.013559999999998</v>
      </c>
      <c r="AO33" s="406">
        <v>1.6336998579468659E-3</v>
      </c>
      <c r="AP33" s="405">
        <v>353.14403999999996</v>
      </c>
      <c r="AQ33" s="406">
        <v>3.2743662075692054E-4</v>
      </c>
    </row>
    <row r="34" spans="1:43" ht="28.5">
      <c r="A34" s="388" t="s">
        <v>512</v>
      </c>
      <c r="B34" s="405">
        <v>0</v>
      </c>
      <c r="C34" s="406">
        <v>0</v>
      </c>
      <c r="D34" s="405">
        <v>0</v>
      </c>
      <c r="E34" s="406">
        <v>0</v>
      </c>
      <c r="F34" s="405">
        <v>0</v>
      </c>
      <c r="G34" s="406">
        <v>0</v>
      </c>
      <c r="H34" s="405">
        <v>0</v>
      </c>
      <c r="I34" s="406">
        <v>0</v>
      </c>
      <c r="J34" s="405">
        <v>0</v>
      </c>
      <c r="K34" s="406">
        <v>0</v>
      </c>
      <c r="L34" s="405">
        <v>0</v>
      </c>
      <c r="M34" s="406">
        <v>0</v>
      </c>
      <c r="N34" s="405">
        <v>0</v>
      </c>
      <c r="O34" s="406">
        <v>0</v>
      </c>
      <c r="P34" s="405">
        <v>0</v>
      </c>
      <c r="Q34" s="406">
        <v>0</v>
      </c>
      <c r="R34" s="405">
        <v>0</v>
      </c>
      <c r="S34" s="406">
        <v>0</v>
      </c>
      <c r="T34" s="405">
        <v>0</v>
      </c>
      <c r="U34" s="406">
        <v>0</v>
      </c>
      <c r="V34" s="405">
        <v>0</v>
      </c>
      <c r="W34" s="406">
        <v>0</v>
      </c>
      <c r="X34" s="405">
        <v>0</v>
      </c>
      <c r="Y34" s="406">
        <v>0</v>
      </c>
      <c r="Z34" s="405">
        <v>0</v>
      </c>
      <c r="AA34" s="406">
        <v>0</v>
      </c>
      <c r="AB34" s="405">
        <v>0</v>
      </c>
      <c r="AC34" s="406">
        <v>0</v>
      </c>
      <c r="AD34" s="405">
        <v>0</v>
      </c>
      <c r="AE34" s="406">
        <v>0</v>
      </c>
      <c r="AF34" s="405">
        <v>0</v>
      </c>
      <c r="AG34" s="406">
        <v>0</v>
      </c>
      <c r="AH34" s="405">
        <v>0</v>
      </c>
      <c r="AI34" s="406">
        <v>0</v>
      </c>
      <c r="AJ34" s="405">
        <v>0</v>
      </c>
      <c r="AK34" s="406">
        <v>0</v>
      </c>
      <c r="AL34" s="405">
        <v>0</v>
      </c>
      <c r="AM34" s="406">
        <v>0</v>
      </c>
      <c r="AN34" s="405">
        <v>0</v>
      </c>
      <c r="AO34" s="406">
        <v>0</v>
      </c>
      <c r="AP34" s="405">
        <v>0</v>
      </c>
      <c r="AQ34" s="406">
        <v>0</v>
      </c>
    </row>
    <row r="35" spans="1:43" ht="12.75" customHeight="1">
      <c r="A35" s="34" t="s">
        <v>617</v>
      </c>
    </row>
    <row r="36" spans="1:43" ht="12.75" customHeight="1"/>
    <row r="37" spans="1:43">
      <c r="A37" s="661" t="s">
        <v>93</v>
      </c>
      <c r="AQ37" s="25" t="s">
        <v>921</v>
      </c>
    </row>
    <row r="39" spans="1:43" ht="12.75" customHeight="1"/>
    <row r="51" spans="1:1">
      <c r="A51" s="34"/>
    </row>
    <row r="52" spans="1:1">
      <c r="A52" s="580"/>
    </row>
  </sheetData>
  <mergeCells count="22">
    <mergeCell ref="A5:A7"/>
    <mergeCell ref="B5:C5"/>
    <mergeCell ref="D5:E5"/>
    <mergeCell ref="F5:G5"/>
    <mergeCell ref="H5:I5"/>
    <mergeCell ref="J5:K5"/>
    <mergeCell ref="L5:M5"/>
    <mergeCell ref="N5:O5"/>
    <mergeCell ref="P5:Q5"/>
    <mergeCell ref="R5:S5"/>
    <mergeCell ref="T5:U5"/>
    <mergeCell ref="V5:W5"/>
    <mergeCell ref="X5:Y5"/>
    <mergeCell ref="Z5:AA5"/>
    <mergeCell ref="AL5:AM5"/>
    <mergeCell ref="AN5:AO5"/>
    <mergeCell ref="AP5:AQ5"/>
    <mergeCell ref="AB5:AC5"/>
    <mergeCell ref="AD5:AE5"/>
    <mergeCell ref="AF5:AG5"/>
    <mergeCell ref="AH5:AI5"/>
    <mergeCell ref="AJ5:AK5"/>
  </mergeCells>
  <hyperlinks>
    <hyperlink ref="A37"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42" t="s">
        <v>96</v>
      </c>
      <c r="B1" s="641"/>
      <c r="C1" s="641"/>
      <c r="D1" s="641"/>
      <c r="E1" s="641"/>
      <c r="F1" s="595"/>
      <c r="G1" s="595"/>
      <c r="H1" s="595"/>
      <c r="I1" s="595"/>
    </row>
    <row r="2" spans="1:9">
      <c r="A2" s="643" t="s">
        <v>97</v>
      </c>
      <c r="B2" s="641"/>
      <c r="C2" s="641"/>
      <c r="D2" s="641"/>
      <c r="E2" s="641"/>
      <c r="G2" s="595"/>
      <c r="H2" s="595"/>
      <c r="I2" s="595"/>
    </row>
    <row r="4" spans="1:9">
      <c r="A4" s="59" t="s">
        <v>98</v>
      </c>
      <c r="I4" s="60"/>
    </row>
    <row r="5" spans="1:9">
      <c r="A5" s="594" t="s">
        <v>99</v>
      </c>
      <c r="I5" s="61"/>
    </row>
    <row r="7" spans="1:9" ht="26.25" customHeight="1">
      <c r="A7" s="1100" t="s">
        <v>761</v>
      </c>
      <c r="B7" s="1100"/>
      <c r="C7" s="1100"/>
      <c r="D7" s="59"/>
      <c r="E7" s="1100" t="s">
        <v>763</v>
      </c>
      <c r="F7" s="1100"/>
      <c r="G7" s="1100"/>
      <c r="I7" s="59"/>
    </row>
    <row r="8" spans="1:9" ht="27.75" customHeight="1">
      <c r="A8" s="1101" t="s">
        <v>762</v>
      </c>
      <c r="B8" s="1101"/>
      <c r="C8" s="1101"/>
      <c r="E8" s="1101" t="s">
        <v>764</v>
      </c>
      <c r="F8" s="1101"/>
      <c r="G8" s="1101"/>
      <c r="H8" s="596"/>
    </row>
    <row r="9" spans="1:9">
      <c r="B9" s="595"/>
    </row>
    <row r="10" spans="1:9" ht="26.25" customHeight="1">
      <c r="A10" s="142" t="s">
        <v>613</v>
      </c>
      <c r="B10" s="142" t="s">
        <v>614</v>
      </c>
      <c r="C10" s="142" t="s">
        <v>615</v>
      </c>
      <c r="E10" s="142" t="s">
        <v>616</v>
      </c>
      <c r="F10" s="142" t="s">
        <v>614</v>
      </c>
      <c r="G10" s="142" t="s">
        <v>615</v>
      </c>
    </row>
    <row r="11" spans="1:9">
      <c r="A11" s="81" t="s">
        <v>174</v>
      </c>
      <c r="B11" s="82">
        <v>137</v>
      </c>
      <c r="C11" s="82">
        <v>135</v>
      </c>
      <c r="E11" s="83" t="s">
        <v>937</v>
      </c>
      <c r="F11" s="82">
        <v>353</v>
      </c>
      <c r="G11" s="82">
        <v>348</v>
      </c>
    </row>
    <row r="12" spans="1:9">
      <c r="A12" s="81" t="s">
        <v>206</v>
      </c>
      <c r="B12" s="82">
        <v>191</v>
      </c>
      <c r="C12" s="82">
        <v>189</v>
      </c>
      <c r="E12" s="83" t="s">
        <v>966</v>
      </c>
      <c r="F12" s="82">
        <v>396</v>
      </c>
      <c r="G12" s="82">
        <v>391</v>
      </c>
    </row>
    <row r="13" spans="1:9">
      <c r="A13" s="81" t="s">
        <v>270</v>
      </c>
      <c r="B13" s="184">
        <v>251</v>
      </c>
      <c r="C13" s="82">
        <v>249</v>
      </c>
      <c r="E13" s="83" t="s">
        <v>1208</v>
      </c>
      <c r="F13" s="82">
        <v>946</v>
      </c>
      <c r="G13" s="82">
        <v>938</v>
      </c>
    </row>
    <row r="14" spans="1:9">
      <c r="A14" s="81" t="s">
        <v>283</v>
      </c>
      <c r="B14" s="82">
        <v>347</v>
      </c>
      <c r="C14" s="82">
        <v>343</v>
      </c>
      <c r="E14" s="83" t="s">
        <v>1253</v>
      </c>
      <c r="F14" s="82">
        <v>1521</v>
      </c>
      <c r="G14" s="82">
        <v>1513</v>
      </c>
    </row>
    <row r="15" spans="1:9">
      <c r="A15" s="81" t="s">
        <v>1252</v>
      </c>
      <c r="B15" s="82">
        <v>1521</v>
      </c>
      <c r="C15" s="82">
        <v>1513</v>
      </c>
      <c r="E15" s="83" t="s">
        <v>1330</v>
      </c>
      <c r="F15" s="82">
        <v>2223</v>
      </c>
      <c r="G15" s="82">
        <v>2216</v>
      </c>
    </row>
    <row r="16" spans="1:9" ht="15">
      <c r="A16" s="34" t="s">
        <v>617</v>
      </c>
      <c r="E16" s="34" t="s">
        <v>612</v>
      </c>
      <c r="F16"/>
      <c r="G16"/>
    </row>
    <row r="17" spans="1:9">
      <c r="A17" s="34"/>
    </row>
    <row r="21" spans="1:9">
      <c r="A21" s="59" t="s">
        <v>100</v>
      </c>
    </row>
    <row r="22" spans="1:9">
      <c r="A22" s="594" t="s">
        <v>101</v>
      </c>
    </row>
    <row r="23" spans="1:9">
      <c r="E23" s="34"/>
    </row>
    <row r="24" spans="1:9" ht="29.25" customHeight="1">
      <c r="A24" s="1100" t="s">
        <v>765</v>
      </c>
      <c r="B24" s="1100"/>
      <c r="C24" s="1100"/>
      <c r="E24" s="1100" t="s">
        <v>767</v>
      </c>
      <c r="F24" s="1100"/>
      <c r="G24" s="1100"/>
    </row>
    <row r="25" spans="1:9" ht="27" customHeight="1">
      <c r="A25" s="1101" t="s">
        <v>766</v>
      </c>
      <c r="B25" s="1101"/>
      <c r="C25" s="1101"/>
      <c r="E25" s="1101" t="s">
        <v>768</v>
      </c>
      <c r="F25" s="1101"/>
      <c r="G25" s="1101"/>
      <c r="H25" s="1102"/>
      <c r="I25" s="1102"/>
    </row>
    <row r="26" spans="1:9">
      <c r="H26" s="75"/>
      <c r="I26" s="76"/>
    </row>
    <row r="27" spans="1:9" ht="25.5" customHeight="1">
      <c r="A27" s="142" t="s">
        <v>613</v>
      </c>
      <c r="B27" s="142" t="s">
        <v>614</v>
      </c>
      <c r="C27" s="142" t="s">
        <v>615</v>
      </c>
      <c r="E27" s="142" t="s">
        <v>616</v>
      </c>
      <c r="F27" s="142" t="s">
        <v>614</v>
      </c>
      <c r="G27" s="142" t="s">
        <v>615</v>
      </c>
    </row>
    <row r="28" spans="1:9">
      <c r="A28" s="81" t="s">
        <v>174</v>
      </c>
      <c r="B28" s="82">
        <v>14285</v>
      </c>
      <c r="C28" s="82">
        <v>14904</v>
      </c>
      <c r="E28" s="83" t="s">
        <v>937</v>
      </c>
      <c r="F28" s="82">
        <v>9350</v>
      </c>
      <c r="G28" s="82">
        <v>9615</v>
      </c>
    </row>
    <row r="29" spans="1:9">
      <c r="A29" s="81" t="s">
        <v>206</v>
      </c>
      <c r="B29" s="82">
        <v>13006</v>
      </c>
      <c r="C29" s="82">
        <v>13515</v>
      </c>
      <c r="E29" s="83" t="s">
        <v>966</v>
      </c>
      <c r="F29" s="82">
        <v>8741</v>
      </c>
      <c r="G29" s="82">
        <v>8979</v>
      </c>
    </row>
    <row r="30" spans="1:9">
      <c r="A30" s="81" t="s">
        <v>270</v>
      </c>
      <c r="B30" s="82">
        <v>11521</v>
      </c>
      <c r="C30" s="82">
        <v>11909</v>
      </c>
      <c r="E30" s="83" t="s">
        <v>1208</v>
      </c>
      <c r="F30" s="82">
        <v>8202</v>
      </c>
      <c r="G30" s="82">
        <v>8432</v>
      </c>
    </row>
    <row r="31" spans="1:9">
      <c r="A31" s="81" t="s">
        <v>283</v>
      </c>
      <c r="B31" s="82">
        <v>10024</v>
      </c>
      <c r="C31" s="82">
        <v>10317</v>
      </c>
      <c r="E31" s="83" t="s">
        <v>1253</v>
      </c>
      <c r="F31" s="82">
        <v>7714</v>
      </c>
      <c r="G31" s="82">
        <v>7908</v>
      </c>
    </row>
    <row r="32" spans="1:9">
      <c r="A32" s="81" t="s">
        <v>1252</v>
      </c>
      <c r="B32" s="82">
        <v>7714</v>
      </c>
      <c r="C32" s="82">
        <v>7908</v>
      </c>
      <c r="E32" s="83" t="s">
        <v>1330</v>
      </c>
      <c r="F32" s="82">
        <v>7134</v>
      </c>
      <c r="G32" s="82">
        <v>7300</v>
      </c>
    </row>
    <row r="33" spans="1:9" ht="15">
      <c r="A33" s="34" t="s">
        <v>612</v>
      </c>
      <c r="E33" s="34" t="s">
        <v>612</v>
      </c>
      <c r="F33" s="273"/>
      <c r="G33" s="273"/>
    </row>
    <row r="34" spans="1:9">
      <c r="A34" s="34"/>
    </row>
    <row r="36" spans="1:9">
      <c r="A36" s="661" t="s">
        <v>93</v>
      </c>
    </row>
    <row r="40" spans="1:9">
      <c r="E40" s="34"/>
    </row>
    <row r="41" spans="1:9">
      <c r="E41" s="34"/>
    </row>
    <row r="42" spans="1:9">
      <c r="D42" s="223"/>
      <c r="E42" s="223"/>
      <c r="F42" s="223"/>
      <c r="G42" s="223"/>
      <c r="H42" s="223"/>
      <c r="I42" s="223"/>
    </row>
    <row r="44" spans="1:9">
      <c r="D44" s="224"/>
      <c r="E44" s="224"/>
      <c r="F44" s="224"/>
      <c r="G44" s="224"/>
      <c r="H44" s="224"/>
      <c r="I44" s="224"/>
    </row>
    <row r="46" spans="1:9">
      <c r="I46" s="62"/>
    </row>
    <row r="56" spans="8:8">
      <c r="H56" s="62" t="s">
        <v>922</v>
      </c>
    </row>
  </sheetData>
  <mergeCells count="9">
    <mergeCell ref="A7:C7"/>
    <mergeCell ref="A8:C8"/>
    <mergeCell ref="E7:G7"/>
    <mergeCell ref="E25:G25"/>
    <mergeCell ref="H25:I25"/>
    <mergeCell ref="A24:C24"/>
    <mergeCell ref="A25:C25"/>
    <mergeCell ref="E24:G24"/>
    <mergeCell ref="E8:G8"/>
  </mergeCells>
  <hyperlinks>
    <hyperlink ref="A36" location="'2 Sadržaj'!A1" display="Sadržaj / Contents"/>
  </hyperlink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0"/>
  <sheetViews>
    <sheetView showGridLines="0" zoomScaleNormal="100" workbookViewId="0"/>
  </sheetViews>
  <sheetFormatPr defaultRowHeight="14.25"/>
  <cols>
    <col min="1" max="1" width="50.140625" style="960" customWidth="1"/>
    <col min="2" max="2" width="14.28515625" style="960" bestFit="1" customWidth="1"/>
    <col min="3" max="3" width="12.5703125" style="960" customWidth="1"/>
    <col min="4" max="4" width="13.7109375" style="960" customWidth="1"/>
    <col min="5" max="16384" width="9.140625" style="960"/>
  </cols>
  <sheetData>
    <row r="1" spans="1:4">
      <c r="A1" s="152" t="s">
        <v>1407</v>
      </c>
      <c r="B1" s="298"/>
      <c r="C1" s="298"/>
      <c r="D1" s="298"/>
    </row>
    <row r="2" spans="1:4">
      <c r="A2" s="568" t="s">
        <v>1408</v>
      </c>
      <c r="B2" s="298"/>
      <c r="C2" s="298"/>
      <c r="D2" s="298"/>
    </row>
    <row r="3" spans="1:4">
      <c r="A3" s="298"/>
      <c r="B3" s="298"/>
      <c r="C3" s="298"/>
      <c r="D3" s="298"/>
    </row>
    <row r="4" spans="1:4">
      <c r="A4" s="298"/>
      <c r="B4" s="298"/>
      <c r="C4" s="298"/>
      <c r="D4" s="961" t="s">
        <v>378</v>
      </c>
    </row>
    <row r="5" spans="1:4" ht="35.25" customHeight="1">
      <c r="A5" s="1103" t="s">
        <v>368</v>
      </c>
      <c r="B5" s="962" t="s">
        <v>1409</v>
      </c>
      <c r="C5" s="1105" t="s">
        <v>407</v>
      </c>
      <c r="D5" s="1105"/>
    </row>
    <row r="6" spans="1:4" ht="22.5">
      <c r="A6" s="1104"/>
      <c r="B6" s="963">
        <v>43921</v>
      </c>
      <c r="C6" s="964" t="s">
        <v>408</v>
      </c>
      <c r="D6" s="964" t="s">
        <v>409</v>
      </c>
    </row>
    <row r="7" spans="1:4">
      <c r="A7" s="496" t="s">
        <v>1410</v>
      </c>
      <c r="B7" s="497">
        <v>100.67325</v>
      </c>
      <c r="C7" s="498">
        <v>-0.12438993248792041</v>
      </c>
      <c r="D7" s="497">
        <v>-14.301729999999996</v>
      </c>
    </row>
    <row r="8" spans="1:4">
      <c r="A8" s="496" t="s">
        <v>1455</v>
      </c>
      <c r="B8" s="497">
        <v>708.07843000000003</v>
      </c>
      <c r="C8" s="498">
        <v>-0.22377322121738297</v>
      </c>
      <c r="D8" s="497">
        <v>-204.12718999999996</v>
      </c>
    </row>
    <row r="9" spans="1:4">
      <c r="A9" s="496" t="s">
        <v>1456</v>
      </c>
      <c r="B9" s="497">
        <v>865166.08372</v>
      </c>
      <c r="C9" s="498">
        <v>0.63119233857610624</v>
      </c>
      <c r="D9" s="497">
        <v>334777.32253</v>
      </c>
    </row>
    <row r="10" spans="1:4">
      <c r="A10" s="496" t="s">
        <v>1411</v>
      </c>
      <c r="B10" s="497">
        <v>28.638680000000001</v>
      </c>
      <c r="C10" s="498">
        <v>-0.5692976912750789</v>
      </c>
      <c r="D10" s="497">
        <v>-37.854299999999995</v>
      </c>
    </row>
    <row r="11" spans="1:4">
      <c r="A11" s="496" t="s">
        <v>1412</v>
      </c>
      <c r="B11" s="497">
        <v>5642.5230099999999</v>
      </c>
      <c r="C11" s="498">
        <v>284.66352189158346</v>
      </c>
      <c r="D11" s="497">
        <v>5622.7706699999999</v>
      </c>
    </row>
    <row r="12" spans="1:4">
      <c r="A12" s="496" t="s">
        <v>1457</v>
      </c>
      <c r="B12" s="497">
        <v>47754.968520000002</v>
      </c>
      <c r="C12" s="498">
        <v>0.27598748811614815</v>
      </c>
      <c r="D12" s="497">
        <v>10329.077620000005</v>
      </c>
    </row>
    <row r="13" spans="1:4" ht="22.5">
      <c r="A13" s="499" t="s">
        <v>1458</v>
      </c>
      <c r="B13" s="497">
        <v>58.648379999999996</v>
      </c>
      <c r="C13" s="498">
        <v>-0.11083649628064696</v>
      </c>
      <c r="D13" s="497">
        <v>-7.3106700000000053</v>
      </c>
    </row>
    <row r="14" spans="1:4">
      <c r="A14" s="965" t="s">
        <v>1413</v>
      </c>
      <c r="B14" s="966">
        <v>919459.61398999998</v>
      </c>
      <c r="C14" s="967">
        <v>0.61593892748131518</v>
      </c>
      <c r="D14" s="966">
        <v>350465.57693000004</v>
      </c>
    </row>
    <row r="15" spans="1:4">
      <c r="A15" s="496" t="s">
        <v>1459</v>
      </c>
      <c r="B15" s="497">
        <v>339615.57746</v>
      </c>
      <c r="C15" s="498">
        <v>15.863995702758398</v>
      </c>
      <c r="D15" s="497">
        <v>319477.07746</v>
      </c>
    </row>
    <row r="16" spans="1:4">
      <c r="A16" s="499" t="s">
        <v>1460</v>
      </c>
      <c r="B16" s="497">
        <v>43460.847869999998</v>
      </c>
      <c r="C16" s="498">
        <v>0.12770354014134888</v>
      </c>
      <c r="D16" s="497">
        <v>4921.5985700000001</v>
      </c>
    </row>
    <row r="17" spans="1:4" ht="22.5">
      <c r="A17" s="499" t="s">
        <v>1462</v>
      </c>
      <c r="B17" s="497">
        <v>0</v>
      </c>
      <c r="C17" s="498" t="s">
        <v>975</v>
      </c>
      <c r="D17" s="497">
        <v>0</v>
      </c>
    </row>
    <row r="18" spans="1:4">
      <c r="A18" s="496" t="s">
        <v>1463</v>
      </c>
      <c r="B18" s="497">
        <v>0</v>
      </c>
      <c r="C18" s="498" t="s">
        <v>975</v>
      </c>
      <c r="D18" s="497">
        <v>0</v>
      </c>
    </row>
    <row r="19" spans="1:4">
      <c r="A19" s="496" t="s">
        <v>1464</v>
      </c>
      <c r="B19" s="497">
        <v>797601.43689999997</v>
      </c>
      <c r="C19" s="498">
        <v>0.64085436525948514</v>
      </c>
      <c r="D19" s="497">
        <v>311512.32759999996</v>
      </c>
    </row>
    <row r="20" spans="1:4">
      <c r="A20" s="496" t="s">
        <v>1465</v>
      </c>
      <c r="B20" s="497">
        <v>13518.871349999999</v>
      </c>
      <c r="C20" s="498">
        <v>4.1396430490139302E-2</v>
      </c>
      <c r="D20" s="497">
        <v>537.38710999999944</v>
      </c>
    </row>
    <row r="21" spans="1:4">
      <c r="A21" s="496" t="s">
        <v>1466</v>
      </c>
      <c r="B21" s="497">
        <v>8888.41014</v>
      </c>
      <c r="C21" s="498">
        <v>2.3491858696259484</v>
      </c>
      <c r="D21" s="497">
        <v>6234.5084200000001</v>
      </c>
    </row>
    <row r="22" spans="1:4">
      <c r="A22" s="496" t="s">
        <v>1467</v>
      </c>
      <c r="B22" s="497">
        <v>553.99679000000003</v>
      </c>
      <c r="C22" s="498" t="s">
        <v>975</v>
      </c>
      <c r="D22" s="497">
        <v>553.99679000000003</v>
      </c>
    </row>
    <row r="23" spans="1:4">
      <c r="A23" s="499" t="s">
        <v>1468</v>
      </c>
      <c r="B23" s="497">
        <v>652.41820999999993</v>
      </c>
      <c r="C23" s="498">
        <v>0.26595938949007869</v>
      </c>
      <c r="D23" s="497">
        <v>137.06343999999996</v>
      </c>
    </row>
    <row r="24" spans="1:4" ht="22.5">
      <c r="A24" s="499" t="s">
        <v>1469</v>
      </c>
      <c r="B24" s="497">
        <v>54783.632729999998</v>
      </c>
      <c r="C24" s="498">
        <v>0.94165350475859433</v>
      </c>
      <c r="D24" s="497">
        <v>26568.694999999996</v>
      </c>
    </row>
    <row r="25" spans="1:4">
      <c r="A25" s="965" t="s">
        <v>1414</v>
      </c>
      <c r="B25" s="966">
        <v>919459.61398999998</v>
      </c>
      <c r="C25" s="967">
        <v>0.61593892748131518</v>
      </c>
      <c r="D25" s="966">
        <v>350465.57693000004</v>
      </c>
    </row>
    <row r="26" spans="1:4">
      <c r="A26" s="496" t="s">
        <v>1496</v>
      </c>
      <c r="B26" s="497">
        <v>339615.57746</v>
      </c>
      <c r="C26" s="498">
        <v>15.863995702758398</v>
      </c>
      <c r="D26" s="497">
        <v>319477.07746</v>
      </c>
    </row>
    <row r="27" spans="1:4">
      <c r="A27" s="34" t="s">
        <v>617</v>
      </c>
      <c r="B27" s="968"/>
      <c r="C27" s="968"/>
      <c r="D27" s="969"/>
    </row>
    <row r="28" spans="1:4">
      <c r="A28" s="970"/>
      <c r="B28" s="971"/>
      <c r="C28" s="971"/>
      <c r="D28" s="969"/>
    </row>
    <row r="29" spans="1:4">
      <c r="A29" s="152" t="s">
        <v>1484</v>
      </c>
      <c r="B29" s="971"/>
      <c r="C29" s="971"/>
      <c r="D29" s="969"/>
    </row>
    <row r="30" spans="1:4">
      <c r="A30" s="568" t="s">
        <v>1485</v>
      </c>
      <c r="B30" s="971"/>
      <c r="C30" s="971"/>
      <c r="D30" s="969"/>
    </row>
    <row r="31" spans="1:4">
      <c r="A31" s="970"/>
      <c r="B31" s="971"/>
      <c r="C31" s="971"/>
      <c r="D31" s="969"/>
    </row>
    <row r="32" spans="1:4">
      <c r="A32" s="972"/>
      <c r="B32" s="298"/>
      <c r="C32" s="298"/>
      <c r="D32" s="961" t="s">
        <v>378</v>
      </c>
    </row>
    <row r="33" spans="1:4" ht="40.5" customHeight="1">
      <c r="A33" s="1103" t="s">
        <v>368</v>
      </c>
      <c r="B33" s="962" t="s">
        <v>369</v>
      </c>
      <c r="C33" s="1105" t="s">
        <v>427</v>
      </c>
      <c r="D33" s="1105"/>
    </row>
    <row r="34" spans="1:4" ht="22.5">
      <c r="A34" s="1106"/>
      <c r="B34" s="963" t="s">
        <v>1444</v>
      </c>
      <c r="C34" s="964" t="s">
        <v>408</v>
      </c>
      <c r="D34" s="964" t="s">
        <v>409</v>
      </c>
    </row>
    <row r="35" spans="1:4" ht="45">
      <c r="A35" s="80" t="s">
        <v>1442</v>
      </c>
      <c r="B35" s="497">
        <v>171491.20565000002</v>
      </c>
      <c r="C35" s="498">
        <v>2.4582899449285849</v>
      </c>
      <c r="D35" s="497">
        <v>121902.76501</v>
      </c>
    </row>
    <row r="36" spans="1:4">
      <c r="A36" s="80" t="s">
        <v>1443</v>
      </c>
      <c r="B36" s="497">
        <v>47201.988619999996</v>
      </c>
      <c r="C36" s="498">
        <v>1.2373609823248901</v>
      </c>
      <c r="D36" s="497">
        <v>26104.816999999995</v>
      </c>
    </row>
    <row r="37" spans="1:4">
      <c r="A37" s="80" t="s">
        <v>1445</v>
      </c>
      <c r="B37" s="497">
        <v>0</v>
      </c>
      <c r="C37" s="498"/>
      <c r="D37" s="497">
        <v>0</v>
      </c>
    </row>
    <row r="38" spans="1:4">
      <c r="A38" s="80" t="s">
        <v>1446</v>
      </c>
      <c r="B38" s="497">
        <v>1.3557699999999999</v>
      </c>
      <c r="C38" s="498">
        <v>0.45033162173727015</v>
      </c>
      <c r="D38" s="497">
        <v>0.42097000000000001</v>
      </c>
    </row>
    <row r="39" spans="1:4" ht="22.5">
      <c r="A39" s="80" t="s">
        <v>1447</v>
      </c>
      <c r="B39" s="558">
        <v>-154610.24609999999</v>
      </c>
      <c r="C39" s="973">
        <v>1.945548560530999</v>
      </c>
      <c r="D39" s="558">
        <v>-102120.78856</v>
      </c>
    </row>
    <row r="40" spans="1:4">
      <c r="A40" s="80" t="s">
        <v>1448</v>
      </c>
      <c r="B40" s="558">
        <v>-1819.2505800000001</v>
      </c>
      <c r="C40" s="973">
        <v>1.6243683007818976E-2</v>
      </c>
      <c r="D40" s="558">
        <v>-29.07897999999998</v>
      </c>
    </row>
    <row r="41" spans="1:4">
      <c r="A41" s="80" t="s">
        <v>1449</v>
      </c>
      <c r="B41" s="558">
        <v>-59397.8102</v>
      </c>
      <c r="C41" s="973">
        <v>5.3049724115018542</v>
      </c>
      <c r="D41" s="558">
        <v>-49977.021919999999</v>
      </c>
    </row>
    <row r="42" spans="1:4">
      <c r="A42" s="80" t="s">
        <v>1450</v>
      </c>
      <c r="B42" s="558">
        <v>0</v>
      </c>
      <c r="C42" s="973">
        <v>-1</v>
      </c>
      <c r="D42" s="558">
        <v>5971.7064500000006</v>
      </c>
    </row>
    <row r="43" spans="1:4" ht="22.5">
      <c r="A43" s="80" t="s">
        <v>1451</v>
      </c>
      <c r="B43" s="558">
        <v>2867.24316</v>
      </c>
      <c r="C43" s="973">
        <v>1.8264763545084182</v>
      </c>
      <c r="D43" s="558">
        <v>1852.8199700000002</v>
      </c>
    </row>
    <row r="44" spans="1:4">
      <c r="A44" s="80" t="s">
        <v>1452</v>
      </c>
      <c r="B44" s="558">
        <v>-516.22023000000002</v>
      </c>
      <c r="C44" s="973">
        <v>1.8683051148066085</v>
      </c>
      <c r="D44" s="558">
        <v>-336.24627000000004</v>
      </c>
    </row>
    <row r="45" spans="1:4" ht="22.5">
      <c r="A45" s="80" t="s">
        <v>1453</v>
      </c>
      <c r="B45" s="558">
        <v>2351.0229300000001</v>
      </c>
      <c r="C45" s="973">
        <v>1.8174547299899841</v>
      </c>
      <c r="D45" s="558">
        <v>1516.5737000000001</v>
      </c>
    </row>
    <row r="46" spans="1:4">
      <c r="A46" s="80" t="s">
        <v>1454</v>
      </c>
      <c r="B46" s="558">
        <v>-182.68579</v>
      </c>
      <c r="C46" s="973">
        <v>-0.72596851713855992</v>
      </c>
      <c r="D46" s="558">
        <v>483.97406999999993</v>
      </c>
    </row>
    <row r="47" spans="1:4" ht="21.75">
      <c r="A47" s="974" t="s">
        <v>1461</v>
      </c>
      <c r="B47" s="975">
        <v>2168.3371400000001</v>
      </c>
      <c r="C47" s="976">
        <v>11.922970865198435</v>
      </c>
      <c r="D47" s="975">
        <v>2000.5477700000001</v>
      </c>
    </row>
    <row r="48" spans="1:4">
      <c r="A48" s="34" t="s">
        <v>617</v>
      </c>
    </row>
    <row r="49" spans="1:5">
      <c r="A49" s="661" t="s">
        <v>93</v>
      </c>
    </row>
    <row r="50" spans="1:5">
      <c r="E50" s="62" t="s">
        <v>1471</v>
      </c>
    </row>
  </sheetData>
  <mergeCells count="4">
    <mergeCell ref="A5:A6"/>
    <mergeCell ref="C5:D5"/>
    <mergeCell ref="A33:A34"/>
    <mergeCell ref="C33:D33"/>
  </mergeCells>
  <hyperlinks>
    <hyperlink ref="A49" location="'2 Sadržaj'!A1" display="Sadržaj / Contents"/>
  </hyperlinks>
  <pageMargins left="0.7" right="0.7" top="0.75" bottom="0.75" header="0.3" footer="0.3"/>
  <pageSetup paperSize="9" scale="8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7"/>
  <sheetViews>
    <sheetView showGridLines="0" zoomScaleNormal="100" workbookViewId="0"/>
  </sheetViews>
  <sheetFormatPr defaultRowHeight="14.25"/>
  <cols>
    <col min="1" max="1" width="57.140625" style="960" customWidth="1"/>
    <col min="2" max="2" width="13.140625" style="960" customWidth="1"/>
    <col min="3" max="3" width="13.42578125" style="960" customWidth="1"/>
    <col min="4" max="4" width="12.85546875" style="960" customWidth="1"/>
    <col min="5" max="5" width="12.7109375" style="960" bestFit="1" customWidth="1"/>
    <col min="6" max="16384" width="9.140625" style="960"/>
  </cols>
  <sheetData>
    <row r="1" spans="1:5">
      <c r="A1" s="977" t="s">
        <v>1487</v>
      </c>
      <c r="B1" s="978"/>
      <c r="C1" s="978"/>
      <c r="D1" s="979"/>
      <c r="E1" s="765" t="s">
        <v>1334</v>
      </c>
    </row>
    <row r="2" spans="1:5">
      <c r="A2" s="568" t="s">
        <v>1488</v>
      </c>
      <c r="B2" s="979"/>
      <c r="C2" s="979"/>
      <c r="D2" s="979"/>
      <c r="E2" s="573" t="s">
        <v>1336</v>
      </c>
    </row>
    <row r="3" spans="1:5">
      <c r="A3" s="979"/>
      <c r="B3" s="979"/>
      <c r="C3" s="961" t="s">
        <v>378</v>
      </c>
      <c r="D3" s="979"/>
    </row>
    <row r="4" spans="1:5" ht="24">
      <c r="A4" s="962" t="s">
        <v>481</v>
      </c>
      <c r="B4" s="991" t="s">
        <v>1415</v>
      </c>
      <c r="C4" s="991" t="s">
        <v>1416</v>
      </c>
      <c r="D4" s="979"/>
    </row>
    <row r="5" spans="1:5">
      <c r="A5" s="1007" t="s">
        <v>1486</v>
      </c>
      <c r="B5" s="989">
        <v>47691.733180000003</v>
      </c>
      <c r="C5" s="990">
        <v>5.2244426482188501E-2</v>
      </c>
      <c r="D5" s="979"/>
    </row>
    <row r="6" spans="1:5">
      <c r="A6" s="80" t="s">
        <v>1417</v>
      </c>
      <c r="B6" s="989">
        <v>25022.472679999999</v>
      </c>
      <c r="C6" s="990">
        <v>2.7411139146460147E-2</v>
      </c>
      <c r="D6" s="979"/>
    </row>
    <row r="7" spans="1:5">
      <c r="A7" s="80" t="s">
        <v>1421</v>
      </c>
      <c r="B7" s="989">
        <v>573.92929000000004</v>
      </c>
      <c r="C7" s="990">
        <v>6.2871706683861905E-4</v>
      </c>
      <c r="D7" s="979"/>
    </row>
    <row r="8" spans="1:5">
      <c r="A8" s="80" t="s">
        <v>1418</v>
      </c>
      <c r="B8" s="989">
        <v>784929.3264299999</v>
      </c>
      <c r="C8" s="990">
        <v>0.85985934571954403</v>
      </c>
      <c r="D8" s="979"/>
    </row>
    <row r="9" spans="1:5">
      <c r="A9" s="80" t="s">
        <v>1419</v>
      </c>
      <c r="B9" s="989">
        <v>0</v>
      </c>
      <c r="C9" s="990">
        <v>0</v>
      </c>
      <c r="D9" s="979"/>
    </row>
    <row r="10" spans="1:5">
      <c r="A10" s="80" t="s">
        <v>1420</v>
      </c>
      <c r="B10" s="989">
        <v>16482.38452</v>
      </c>
      <c r="C10" s="990">
        <v>1.8055806926878849E-2</v>
      </c>
      <c r="D10" s="979"/>
    </row>
    <row r="11" spans="1:5">
      <c r="A11" s="80" t="s">
        <v>1422</v>
      </c>
      <c r="B11" s="989">
        <v>0</v>
      </c>
      <c r="C11" s="990">
        <v>0</v>
      </c>
      <c r="D11" s="979"/>
    </row>
    <row r="12" spans="1:5">
      <c r="A12" s="988" t="s">
        <v>1428</v>
      </c>
      <c r="B12" s="989">
        <v>38157.12326</v>
      </c>
      <c r="C12" s="990">
        <v>4.17996346118297E-2</v>
      </c>
      <c r="D12" s="979"/>
    </row>
    <row r="13" spans="1:5">
      <c r="A13" s="80" t="s">
        <v>1423</v>
      </c>
      <c r="B13" s="989">
        <v>0.84899999999999998</v>
      </c>
      <c r="C13" s="990">
        <v>9.3004626013421881E-7</v>
      </c>
      <c r="D13" s="979"/>
    </row>
    <row r="14" spans="1:5" ht="15" customHeight="1">
      <c r="A14" s="1008" t="s">
        <v>1424</v>
      </c>
      <c r="B14" s="1009">
        <f>SUM(B5:B13)</f>
        <v>912857.81835999992</v>
      </c>
      <c r="C14" s="1010">
        <f>SUM(C5:C13)</f>
        <v>0.99999999999999989</v>
      </c>
      <c r="D14" s="979"/>
    </row>
    <row r="15" spans="1:5">
      <c r="A15" s="34" t="s">
        <v>617</v>
      </c>
      <c r="B15" s="979"/>
      <c r="C15" s="979"/>
      <c r="D15" s="979"/>
    </row>
    <row r="16" spans="1:5">
      <c r="A16" s="979"/>
      <c r="B16" s="979"/>
      <c r="C16" s="979"/>
      <c r="D16" s="979"/>
    </row>
    <row r="17" spans="1:5">
      <c r="A17" s="980" t="s">
        <v>1489</v>
      </c>
      <c r="B17" s="979"/>
      <c r="C17" s="979"/>
      <c r="E17" s="765" t="s">
        <v>1334</v>
      </c>
    </row>
    <row r="18" spans="1:5">
      <c r="A18" s="568" t="s">
        <v>1490</v>
      </c>
      <c r="B18" s="979"/>
      <c r="C18" s="979"/>
      <c r="E18" s="573" t="s">
        <v>1336</v>
      </c>
    </row>
    <row r="19" spans="1:5">
      <c r="A19" s="979"/>
      <c r="B19" s="961" t="s">
        <v>378</v>
      </c>
      <c r="C19" s="979"/>
      <c r="D19" s="979"/>
    </row>
    <row r="20" spans="1:5" ht="24">
      <c r="A20" s="994" t="s">
        <v>1433</v>
      </c>
      <c r="B20" s="995" t="s">
        <v>1434</v>
      </c>
      <c r="C20" s="979"/>
      <c r="D20" s="979"/>
    </row>
    <row r="21" spans="1:5">
      <c r="A21" s="981" t="s">
        <v>1425</v>
      </c>
      <c r="B21" s="982">
        <v>29509.903600000001</v>
      </c>
      <c r="C21" s="979"/>
      <c r="D21" s="979"/>
    </row>
    <row r="22" spans="1:5">
      <c r="A22" s="981" t="s">
        <v>1426</v>
      </c>
      <c r="B22" s="982">
        <v>47267.914259999998</v>
      </c>
      <c r="C22" s="979"/>
      <c r="D22" s="979"/>
    </row>
    <row r="23" spans="1:5" ht="21.75">
      <c r="A23" s="992" t="s">
        <v>1493</v>
      </c>
      <c r="B23" s="984">
        <v>17758.01066</v>
      </c>
      <c r="C23" s="979"/>
      <c r="D23" s="979"/>
    </row>
    <row r="24" spans="1:5">
      <c r="A24" s="981" t="s">
        <v>1427</v>
      </c>
      <c r="B24" s="982">
        <v>9836.6345299999994</v>
      </c>
      <c r="C24" s="979"/>
      <c r="D24" s="979"/>
    </row>
    <row r="25" spans="1:5">
      <c r="A25" s="981" t="s">
        <v>1437</v>
      </c>
      <c r="B25" s="982">
        <v>47267.914259999998</v>
      </c>
      <c r="C25" s="979"/>
      <c r="D25" s="979"/>
    </row>
    <row r="26" spans="1:5" ht="32.25">
      <c r="A26" s="992" t="s">
        <v>1429</v>
      </c>
      <c r="B26" s="984">
        <v>37431.279729999995</v>
      </c>
      <c r="C26" s="979"/>
      <c r="D26" s="979"/>
    </row>
    <row r="27" spans="1:5" ht="22.5">
      <c r="A27" s="993" t="s">
        <v>1430</v>
      </c>
      <c r="B27" s="982">
        <v>23100</v>
      </c>
      <c r="C27" s="979"/>
      <c r="D27" s="979"/>
    </row>
    <row r="28" spans="1:5">
      <c r="A28" s="981" t="s">
        <v>1437</v>
      </c>
      <c r="B28" s="982">
        <v>47267.914259999998</v>
      </c>
      <c r="C28" s="979"/>
      <c r="D28" s="979"/>
    </row>
    <row r="29" spans="1:5" ht="32.25">
      <c r="A29" s="992" t="s">
        <v>1431</v>
      </c>
      <c r="B29" s="984">
        <v>24167.914260000001</v>
      </c>
      <c r="C29" s="979"/>
      <c r="D29" s="979"/>
    </row>
    <row r="30" spans="1:5">
      <c r="A30" s="34" t="s">
        <v>617</v>
      </c>
      <c r="B30" s="979"/>
      <c r="C30" s="979"/>
      <c r="D30" s="979"/>
    </row>
    <row r="31" spans="1:5">
      <c r="A31" s="57" t="s">
        <v>1497</v>
      </c>
      <c r="B31" s="979"/>
      <c r="C31" s="979"/>
      <c r="D31" s="979"/>
    </row>
    <row r="33" spans="1:5">
      <c r="A33" s="980" t="s">
        <v>1491</v>
      </c>
      <c r="B33" s="979"/>
      <c r="C33" s="979"/>
      <c r="D33" s="979"/>
    </row>
    <row r="34" spans="1:5">
      <c r="A34" s="568" t="s">
        <v>1492</v>
      </c>
      <c r="B34" s="979"/>
      <c r="C34" s="979"/>
      <c r="D34" s="979"/>
    </row>
    <row r="35" spans="1:5">
      <c r="A35" s="979"/>
      <c r="C35" s="979"/>
      <c r="D35" s="961" t="s">
        <v>378</v>
      </c>
    </row>
    <row r="36" spans="1:5" ht="78.75">
      <c r="A36" s="1004" t="s">
        <v>1435</v>
      </c>
      <c r="B36" s="1004" t="s">
        <v>1409</v>
      </c>
      <c r="C36" s="1006" t="s">
        <v>407</v>
      </c>
      <c r="D36" s="1006"/>
    </row>
    <row r="37" spans="1:5" ht="22.5">
      <c r="A37" s="1005"/>
      <c r="B37" s="963">
        <v>43921</v>
      </c>
      <c r="C37" s="1006" t="s">
        <v>408</v>
      </c>
      <c r="D37" s="1006" t="s">
        <v>409</v>
      </c>
    </row>
    <row r="38" spans="1:5">
      <c r="A38" s="981" t="s">
        <v>1436</v>
      </c>
      <c r="B38" s="982">
        <v>5897.9111199999998</v>
      </c>
      <c r="C38" s="985">
        <v>1.40579933808031</v>
      </c>
      <c r="D38" s="982">
        <v>3446.37203</v>
      </c>
    </row>
    <row r="39" spans="1:5">
      <c r="A39" s="981" t="s">
        <v>1438</v>
      </c>
      <c r="B39" s="982">
        <v>2210.9959600000002</v>
      </c>
      <c r="C39" s="985">
        <v>0.92216953541938096</v>
      </c>
      <c r="D39" s="982">
        <v>1060.73532</v>
      </c>
    </row>
    <row r="40" spans="1:5">
      <c r="A40" s="981" t="s">
        <v>1439</v>
      </c>
      <c r="B40" s="982">
        <v>452082.74437999999</v>
      </c>
      <c r="C40" s="985">
        <v>1.9976760701768299</v>
      </c>
      <c r="D40" s="982">
        <v>301271.67147</v>
      </c>
    </row>
    <row r="41" spans="1:5">
      <c r="A41" s="981" t="s">
        <v>1440</v>
      </c>
      <c r="B41" s="982">
        <v>196139.65155000001</v>
      </c>
      <c r="C41" s="985">
        <v>-0.17652043747560101</v>
      </c>
      <c r="D41" s="982">
        <v>-42044.342900000003</v>
      </c>
    </row>
    <row r="42" spans="1:5">
      <c r="A42" s="981" t="s">
        <v>1441</v>
      </c>
      <c r="B42" s="982">
        <v>81416.287160000007</v>
      </c>
      <c r="C42" s="985">
        <v>1.5610731335713699</v>
      </c>
      <c r="D42" s="982">
        <v>49626.376089999998</v>
      </c>
    </row>
    <row r="43" spans="1:5">
      <c r="A43" s="983" t="s">
        <v>1470</v>
      </c>
      <c r="B43" s="986">
        <v>737747.59016999998</v>
      </c>
      <c r="C43" s="987">
        <v>0.73838495480143895</v>
      </c>
      <c r="D43" s="986">
        <v>313360.81200999999</v>
      </c>
    </row>
    <row r="44" spans="1:5">
      <c r="A44" s="34" t="s">
        <v>617</v>
      </c>
    </row>
    <row r="45" spans="1:5">
      <c r="E45" s="960" t="s">
        <v>1432</v>
      </c>
    </row>
    <row r="47" spans="1:5">
      <c r="A47" s="661" t="s">
        <v>93</v>
      </c>
    </row>
    <row r="57" spans="5:5">
      <c r="E57" s="62" t="s">
        <v>1472</v>
      </c>
    </row>
  </sheetData>
  <hyperlinks>
    <hyperlink ref="A47" location="'2 Sadržaj'!A1" display="Sadržaj / Contents"/>
  </hyperlink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9"/>
  <sheetViews>
    <sheetView showGridLines="0" zoomScaleNormal="100" workbookViewId="0"/>
  </sheetViews>
  <sheetFormatPr defaultRowHeight="15"/>
  <cols>
    <col min="1" max="1" width="29.140625" customWidth="1"/>
    <col min="2" max="3" width="12.140625" customWidth="1"/>
    <col min="4" max="6" width="11.42578125" customWidth="1"/>
    <col min="7" max="7" width="11.5703125" customWidth="1"/>
    <col min="8" max="8" width="11.85546875" customWidth="1"/>
    <col min="9" max="11" width="11.42578125" customWidth="1"/>
    <col min="12" max="13" width="11" bestFit="1" customWidth="1"/>
    <col min="14" max="16" width="11.42578125" customWidth="1"/>
  </cols>
  <sheetData>
    <row r="1" spans="1:16" ht="18">
      <c r="A1" s="644" t="s">
        <v>102</v>
      </c>
      <c r="B1" s="590"/>
      <c r="C1" s="590"/>
      <c r="D1" s="205"/>
      <c r="E1" s="205"/>
      <c r="F1" s="205"/>
      <c r="G1" s="205"/>
      <c r="H1" s="205"/>
      <c r="I1" s="205"/>
      <c r="J1" s="205"/>
      <c r="K1" s="205"/>
      <c r="L1" s="205"/>
      <c r="M1" s="205"/>
      <c r="N1" s="205"/>
      <c r="O1" s="205"/>
      <c r="P1" s="205"/>
    </row>
    <row r="2" spans="1:16" ht="18">
      <c r="A2" s="645" t="s">
        <v>103</v>
      </c>
      <c r="B2" s="590"/>
      <c r="C2" s="590"/>
      <c r="D2" s="205"/>
      <c r="E2" s="205"/>
      <c r="F2" s="205"/>
      <c r="G2" s="205"/>
      <c r="H2" s="205"/>
      <c r="I2" s="205"/>
      <c r="J2" s="205"/>
      <c r="K2" s="205"/>
      <c r="L2" s="205"/>
      <c r="M2" s="205"/>
      <c r="N2" s="205"/>
      <c r="O2" s="205"/>
      <c r="P2" s="205"/>
    </row>
    <row r="3" spans="1:16" s="273" customFormat="1" ht="18">
      <c r="A3" s="591"/>
      <c r="B3" s="590"/>
      <c r="C3" s="590"/>
      <c r="D3" s="205"/>
      <c r="E3" s="205"/>
      <c r="F3" s="205"/>
      <c r="G3" s="205"/>
      <c r="H3" s="205"/>
      <c r="I3" s="205"/>
      <c r="J3" s="205"/>
      <c r="K3" s="205"/>
      <c r="L3" s="205"/>
      <c r="M3" s="205"/>
      <c r="N3" s="205"/>
      <c r="O3" s="205"/>
      <c r="P3" s="205"/>
    </row>
    <row r="4" spans="1:16" ht="12.6" customHeight="1">
      <c r="A4" s="152" t="s">
        <v>1504</v>
      </c>
    </row>
    <row r="5" spans="1:16" ht="12.75" customHeight="1">
      <c r="A5" s="568" t="s">
        <v>1505</v>
      </c>
      <c r="H5" s="53"/>
      <c r="J5" s="53"/>
    </row>
    <row r="6" spans="1:16" ht="12.75" customHeight="1">
      <c r="L6" s="1107" t="s">
        <v>604</v>
      </c>
      <c r="M6" s="1108"/>
      <c r="N6" s="1108"/>
      <c r="O6" s="1108"/>
      <c r="P6" s="1108"/>
    </row>
    <row r="7" spans="1:16" ht="24" customHeight="1">
      <c r="A7" s="1109" t="s">
        <v>605</v>
      </c>
      <c r="B7" s="1110" t="s">
        <v>601</v>
      </c>
      <c r="C7" s="1110"/>
      <c r="D7" s="1110"/>
      <c r="E7" s="1110"/>
      <c r="F7" s="1110"/>
      <c r="G7" s="1110" t="s">
        <v>602</v>
      </c>
      <c r="H7" s="1110"/>
      <c r="I7" s="1110"/>
      <c r="J7" s="1110"/>
      <c r="K7" s="1110"/>
      <c r="L7" s="1110" t="s">
        <v>603</v>
      </c>
      <c r="M7" s="1110"/>
      <c r="N7" s="1110"/>
      <c r="O7" s="1110"/>
      <c r="P7" s="1110"/>
    </row>
    <row r="8" spans="1:16" ht="48" customHeight="1">
      <c r="A8" s="1109"/>
      <c r="B8" s="1109" t="s">
        <v>606</v>
      </c>
      <c r="C8" s="1109"/>
      <c r="D8" s="1109"/>
      <c r="E8" s="1109" t="s">
        <v>607</v>
      </c>
      <c r="F8" s="1109"/>
      <c r="G8" s="1109" t="s">
        <v>606</v>
      </c>
      <c r="H8" s="1109"/>
      <c r="I8" s="1109"/>
      <c r="J8" s="1109" t="s">
        <v>608</v>
      </c>
      <c r="K8" s="1109"/>
      <c r="L8" s="1109" t="s">
        <v>609</v>
      </c>
      <c r="M8" s="1109"/>
      <c r="N8" s="1109"/>
      <c r="O8" s="1109" t="s">
        <v>608</v>
      </c>
      <c r="P8" s="1109"/>
    </row>
    <row r="9" spans="1:16" ht="24">
      <c r="A9" s="1109"/>
      <c r="B9" s="922" t="s">
        <v>1506</v>
      </c>
      <c r="C9" s="922" t="s">
        <v>1507</v>
      </c>
      <c r="D9" s="411" t="s">
        <v>610</v>
      </c>
      <c r="E9" s="922" t="s">
        <v>1506</v>
      </c>
      <c r="F9" s="922" t="s">
        <v>1507</v>
      </c>
      <c r="G9" s="922" t="s">
        <v>1506</v>
      </c>
      <c r="H9" s="922" t="s">
        <v>1507</v>
      </c>
      <c r="I9" s="411" t="s">
        <v>610</v>
      </c>
      <c r="J9" s="922" t="s">
        <v>1506</v>
      </c>
      <c r="K9" s="922" t="s">
        <v>1507</v>
      </c>
      <c r="L9" s="922" t="s">
        <v>1506</v>
      </c>
      <c r="M9" s="922" t="s">
        <v>1507</v>
      </c>
      <c r="N9" s="411" t="s">
        <v>610</v>
      </c>
      <c r="O9" s="922" t="s">
        <v>1506</v>
      </c>
      <c r="P9" s="922" t="s">
        <v>1507</v>
      </c>
    </row>
    <row r="10" spans="1:16">
      <c r="A10" s="84" t="s">
        <v>1523</v>
      </c>
      <c r="B10" s="85">
        <v>368773.03616000002</v>
      </c>
      <c r="C10" s="85">
        <v>470137.34081999998</v>
      </c>
      <c r="D10" s="86">
        <v>127.48690785950546</v>
      </c>
      <c r="E10" s="87">
        <v>8.9544697541238602E-2</v>
      </c>
      <c r="F10" s="88">
        <v>0.11031503477085958</v>
      </c>
      <c r="G10" s="85">
        <v>0</v>
      </c>
      <c r="H10" s="85">
        <v>0</v>
      </c>
      <c r="I10" s="86" t="s">
        <v>159</v>
      </c>
      <c r="J10" s="87">
        <v>0</v>
      </c>
      <c r="K10" s="88">
        <v>0</v>
      </c>
      <c r="L10" s="85">
        <v>368773.03616000002</v>
      </c>
      <c r="M10" s="85">
        <v>470137.34081999998</v>
      </c>
      <c r="N10" s="89">
        <v>127.48690785950546</v>
      </c>
      <c r="O10" s="90">
        <v>6.3617556118814284E-2</v>
      </c>
      <c r="P10" s="88">
        <v>8.3014039946164103E-2</v>
      </c>
    </row>
    <row r="11" spans="1:16">
      <c r="A11" s="84" t="s">
        <v>1524</v>
      </c>
      <c r="B11" s="85">
        <v>41501.74944</v>
      </c>
      <c r="C11" s="85">
        <v>41642.399380000003</v>
      </c>
      <c r="D11" s="86">
        <v>100.33890123162963</v>
      </c>
      <c r="E11" s="87">
        <v>1.0077368019457609E-2</v>
      </c>
      <c r="F11" s="88">
        <v>9.7711505483363183E-3</v>
      </c>
      <c r="G11" s="85">
        <v>164584.8388</v>
      </c>
      <c r="H11" s="85">
        <v>159925.06393</v>
      </c>
      <c r="I11" s="86">
        <v>97.168770280437272</v>
      </c>
      <c r="J11" s="87">
        <v>9.8060225218766089E-2</v>
      </c>
      <c r="K11" s="88">
        <v>0.11410365857510961</v>
      </c>
      <c r="L11" s="85">
        <v>206086.58824000001</v>
      </c>
      <c r="M11" s="85">
        <v>201567.46330999999</v>
      </c>
      <c r="N11" s="89">
        <v>97.807171748247285</v>
      </c>
      <c r="O11" s="90">
        <v>3.5552287741028893E-2</v>
      </c>
      <c r="P11" s="88">
        <v>3.5591577180145308E-2</v>
      </c>
    </row>
    <row r="12" spans="1:16">
      <c r="A12" s="84" t="s">
        <v>1525</v>
      </c>
      <c r="B12" s="85">
        <v>445746.79412999999</v>
      </c>
      <c r="C12" s="85">
        <v>442965.66967000003</v>
      </c>
      <c r="D12" s="86">
        <v>99.376075274881543</v>
      </c>
      <c r="E12" s="87">
        <v>0.10823530450048942</v>
      </c>
      <c r="F12" s="88">
        <v>0.10393935773472679</v>
      </c>
      <c r="G12" s="85">
        <v>328568.83036999998</v>
      </c>
      <c r="H12" s="85">
        <v>201175.81168000001</v>
      </c>
      <c r="I12" s="86">
        <v>61.227905110005956</v>
      </c>
      <c r="J12" s="87">
        <v>0.19576246354684737</v>
      </c>
      <c r="K12" s="88">
        <v>0.14353532564196905</v>
      </c>
      <c r="L12" s="85">
        <v>774315.62450000003</v>
      </c>
      <c r="M12" s="85">
        <v>644141.48135000002</v>
      </c>
      <c r="N12" s="89">
        <v>83.188490709578858</v>
      </c>
      <c r="O12" s="90">
        <v>0.13357827949744935</v>
      </c>
      <c r="P12" s="88">
        <v>0.11373865043458266</v>
      </c>
    </row>
    <row r="13" spans="1:16">
      <c r="A13" s="84" t="s">
        <v>1526</v>
      </c>
      <c r="B13" s="85">
        <v>1337489.8999900001</v>
      </c>
      <c r="C13" s="85">
        <v>1355897.3608599999</v>
      </c>
      <c r="D13" s="86">
        <v>101.37626914940722</v>
      </c>
      <c r="E13" s="87">
        <v>0.32476650084336256</v>
      </c>
      <c r="F13" s="88">
        <v>0.31815355114763211</v>
      </c>
      <c r="G13" s="85">
        <v>335902.62041999999</v>
      </c>
      <c r="H13" s="85">
        <v>227976.56796000001</v>
      </c>
      <c r="I13" s="86">
        <v>67.869839084597402</v>
      </c>
      <c r="J13" s="88">
        <v>0.20013196142559211</v>
      </c>
      <c r="K13" s="88">
        <v>0.1626571835232726</v>
      </c>
      <c r="L13" s="85">
        <v>1673392.5204100001</v>
      </c>
      <c r="M13" s="85">
        <v>1583873.92882</v>
      </c>
      <c r="N13" s="89">
        <v>94.650472587981511</v>
      </c>
      <c r="O13" s="90">
        <v>0.28867930173126477</v>
      </c>
      <c r="P13" s="88">
        <v>0.27967098586004924</v>
      </c>
    </row>
    <row r="14" spans="1:16">
      <c r="A14" s="84" t="s">
        <v>1527</v>
      </c>
      <c r="B14" s="85">
        <v>36521.77579</v>
      </c>
      <c r="C14" s="85">
        <v>0</v>
      </c>
      <c r="D14" s="86" t="s">
        <v>159</v>
      </c>
      <c r="E14" s="87">
        <v>8.868141230818128E-3</v>
      </c>
      <c r="F14" s="88">
        <v>0</v>
      </c>
      <c r="G14" s="85">
        <v>0</v>
      </c>
      <c r="H14" s="85">
        <v>0</v>
      </c>
      <c r="I14" s="86" t="s">
        <v>159</v>
      </c>
      <c r="J14" s="87">
        <v>0</v>
      </c>
      <c r="K14" s="88">
        <v>0</v>
      </c>
      <c r="L14" s="85">
        <v>36521.77579</v>
      </c>
      <c r="M14" s="85">
        <v>0</v>
      </c>
      <c r="N14" s="89" t="s">
        <v>159</v>
      </c>
      <c r="O14" s="90">
        <v>6.3004230056315997E-3</v>
      </c>
      <c r="P14" s="88">
        <v>0</v>
      </c>
    </row>
    <row r="15" spans="1:16">
      <c r="A15" s="84" t="s">
        <v>1528</v>
      </c>
      <c r="B15" s="85">
        <v>0</v>
      </c>
      <c r="C15" s="85">
        <v>0</v>
      </c>
      <c r="D15" s="86" t="s">
        <v>159</v>
      </c>
      <c r="E15" s="87">
        <v>0</v>
      </c>
      <c r="F15" s="88">
        <v>0</v>
      </c>
      <c r="G15" s="85">
        <v>370.09108000000003</v>
      </c>
      <c r="H15" s="85">
        <v>0</v>
      </c>
      <c r="I15" s="86" t="s">
        <v>159</v>
      </c>
      <c r="J15" s="87">
        <v>2.2050156576303298E-4</v>
      </c>
      <c r="K15" s="88">
        <v>0</v>
      </c>
      <c r="L15" s="85">
        <v>370.09108000000003</v>
      </c>
      <c r="M15" s="85">
        <v>0</v>
      </c>
      <c r="N15" s="89" t="s">
        <v>159</v>
      </c>
      <c r="O15" s="90">
        <v>6.3844933718953901E-5</v>
      </c>
      <c r="P15" s="88">
        <v>0</v>
      </c>
    </row>
    <row r="16" spans="1:16">
      <c r="A16" s="84" t="s">
        <v>1529</v>
      </c>
      <c r="B16" s="85">
        <v>613750.27400999994</v>
      </c>
      <c r="C16" s="85">
        <v>641645.04558999999</v>
      </c>
      <c r="D16" s="86">
        <v>104.54497093707946</v>
      </c>
      <c r="E16" s="87">
        <v>0.14902955819208275</v>
      </c>
      <c r="F16" s="88">
        <v>0.15055833555222989</v>
      </c>
      <c r="G16" s="85">
        <v>0</v>
      </c>
      <c r="H16" s="85">
        <v>0</v>
      </c>
      <c r="I16" s="86" t="s">
        <v>159</v>
      </c>
      <c r="J16" s="87">
        <v>0</v>
      </c>
      <c r="K16" s="88">
        <v>0</v>
      </c>
      <c r="L16" s="85">
        <v>613750.27400999994</v>
      </c>
      <c r="M16" s="85">
        <v>641645.04558999999</v>
      </c>
      <c r="N16" s="89">
        <v>104.54497093707946</v>
      </c>
      <c r="O16" s="90">
        <v>0.10587892462622507</v>
      </c>
      <c r="P16" s="88">
        <v>0.11329784473822548</v>
      </c>
    </row>
    <row r="17" spans="1:16">
      <c r="A17" s="84" t="s">
        <v>1530</v>
      </c>
      <c r="B17" s="85">
        <v>294214.77499000001</v>
      </c>
      <c r="C17" s="85">
        <v>288355.39351999998</v>
      </c>
      <c r="D17" s="86">
        <v>98.008467973710978</v>
      </c>
      <c r="E17" s="87">
        <v>7.1440616464194584E-2</v>
      </c>
      <c r="F17" s="88">
        <v>6.7660941815516545E-2</v>
      </c>
      <c r="G17" s="85">
        <v>133968.69431999998</v>
      </c>
      <c r="H17" s="85">
        <v>104257.04372</v>
      </c>
      <c r="I17" s="86">
        <v>77.821945081415649</v>
      </c>
      <c r="J17" s="87">
        <v>7.9819018769080124E-2</v>
      </c>
      <c r="K17" s="88">
        <v>7.4385526748228417E-2</v>
      </c>
      <c r="L17" s="85">
        <v>428183.46931000001</v>
      </c>
      <c r="M17" s="85">
        <v>392612.43724</v>
      </c>
      <c r="N17" s="89">
        <v>91.692572315479325</v>
      </c>
      <c r="O17" s="90">
        <v>7.3866533658819011E-2</v>
      </c>
      <c r="P17" s="88">
        <v>6.9325156116201242E-2</v>
      </c>
    </row>
    <row r="18" spans="1:16">
      <c r="A18" s="84" t="s">
        <v>1531</v>
      </c>
      <c r="B18" s="85">
        <v>75488.20070999999</v>
      </c>
      <c r="C18" s="85">
        <v>83892.538939999999</v>
      </c>
      <c r="D18" s="86">
        <v>111.13331375096172</v>
      </c>
      <c r="E18" s="87">
        <v>1.8329887051656564E-2</v>
      </c>
      <c r="F18" s="88">
        <v>1.9684903849671181E-2</v>
      </c>
      <c r="G18" s="85">
        <v>135548.70919999998</v>
      </c>
      <c r="H18" s="85">
        <v>119662.60892</v>
      </c>
      <c r="I18" s="86">
        <v>88.280153773681249</v>
      </c>
      <c r="J18" s="87">
        <v>8.0760397185898197E-2</v>
      </c>
      <c r="K18" s="88">
        <v>8.5377120614383142E-2</v>
      </c>
      <c r="L18" s="85">
        <v>211036.90990999999</v>
      </c>
      <c r="M18" s="85">
        <v>203555.14786000003</v>
      </c>
      <c r="N18" s="89">
        <v>96.454761371747395</v>
      </c>
      <c r="O18" s="90">
        <v>3.6406274707990238E-2</v>
      </c>
      <c r="P18" s="88">
        <v>3.5942550630470006E-2</v>
      </c>
    </row>
    <row r="19" spans="1:16">
      <c r="A19" s="84" t="s">
        <v>1532</v>
      </c>
      <c r="B19" s="85">
        <v>137350.06768000001</v>
      </c>
      <c r="C19" s="85">
        <v>130296.53571</v>
      </c>
      <c r="D19" s="86">
        <v>94.864558795534464</v>
      </c>
      <c r="E19" s="87">
        <v>3.3351056237034861E-2</v>
      </c>
      <c r="F19" s="88">
        <v>3.0573335958171414E-2</v>
      </c>
      <c r="G19" s="85">
        <v>0</v>
      </c>
      <c r="H19" s="85">
        <v>0</v>
      </c>
      <c r="I19" s="86" t="s">
        <v>159</v>
      </c>
      <c r="J19" s="87">
        <v>0</v>
      </c>
      <c r="K19" s="88">
        <v>0</v>
      </c>
      <c r="L19" s="85">
        <v>137350.06768000001</v>
      </c>
      <c r="M19" s="85">
        <v>130296.53571</v>
      </c>
      <c r="N19" s="89">
        <v>94.864558795534464</v>
      </c>
      <c r="O19" s="90">
        <v>2.3694453720212418E-2</v>
      </c>
      <c r="P19" s="88">
        <v>2.300698302630251E-2</v>
      </c>
    </row>
    <row r="20" spans="1:16">
      <c r="A20" s="84" t="s">
        <v>1533</v>
      </c>
      <c r="B20" s="85">
        <v>5214.2226700000001</v>
      </c>
      <c r="C20" s="85">
        <v>6021.1078799999996</v>
      </c>
      <c r="D20" s="86">
        <v>115.47469797640997</v>
      </c>
      <c r="E20" s="87">
        <v>1.266106645864538E-3</v>
      </c>
      <c r="F20" s="88">
        <v>1.4128184840259345E-3</v>
      </c>
      <c r="G20" s="85">
        <v>0</v>
      </c>
      <c r="H20" s="85">
        <v>0</v>
      </c>
      <c r="I20" s="86" t="s">
        <v>159</v>
      </c>
      <c r="J20" s="87">
        <v>0</v>
      </c>
      <c r="K20" s="88">
        <v>0</v>
      </c>
      <c r="L20" s="85">
        <v>5214.2226700000001</v>
      </c>
      <c r="M20" s="85">
        <v>6021.1078799999996</v>
      </c>
      <c r="N20" s="89">
        <v>115.47469797640997</v>
      </c>
      <c r="O20" s="90">
        <v>8.9951290034338794E-4</v>
      </c>
      <c r="P20" s="88">
        <v>1.0631712197092941E-3</v>
      </c>
    </row>
    <row r="21" spans="1:16">
      <c r="A21" s="84" t="s">
        <v>1534</v>
      </c>
      <c r="B21" s="85">
        <v>31168.452020000001</v>
      </c>
      <c r="C21" s="85">
        <v>24547.42628</v>
      </c>
      <c r="D21" s="86">
        <v>78.757284013490775</v>
      </c>
      <c r="E21" s="87">
        <v>7.5682583467099962E-3</v>
      </c>
      <c r="F21" s="88">
        <v>5.7599130051873421E-3</v>
      </c>
      <c r="G21" s="85">
        <v>0</v>
      </c>
      <c r="H21" s="85">
        <v>0</v>
      </c>
      <c r="I21" s="86" t="s">
        <v>159</v>
      </c>
      <c r="J21" s="86">
        <v>0</v>
      </c>
      <c r="K21" s="88">
        <v>0</v>
      </c>
      <c r="L21" s="85">
        <v>31168.452020000001</v>
      </c>
      <c r="M21" s="85">
        <v>24547.42628</v>
      </c>
      <c r="N21" s="89">
        <v>78.757284013490775</v>
      </c>
      <c r="O21" s="90">
        <v>5.3769135785150359E-3</v>
      </c>
      <c r="P21" s="88">
        <v>4.3344377245789489E-3</v>
      </c>
    </row>
    <row r="22" spans="1:16">
      <c r="A22" s="84" t="s">
        <v>1535</v>
      </c>
      <c r="B22" s="85">
        <v>15049.322099999999</v>
      </c>
      <c r="C22" s="85">
        <v>16250.627420000001</v>
      </c>
      <c r="D22" s="86">
        <v>107.98245470472057</v>
      </c>
      <c r="E22" s="87">
        <v>3.6542449244052061E-3</v>
      </c>
      <c r="F22" s="88">
        <v>3.813116664502395E-3</v>
      </c>
      <c r="G22" s="85">
        <v>124570.95024999999</v>
      </c>
      <c r="H22" s="85">
        <v>103900.17831999999</v>
      </c>
      <c r="I22" s="86">
        <v>83.406426708220437</v>
      </c>
      <c r="J22" s="86">
        <v>7.4219809833606043E-2</v>
      </c>
      <c r="K22" s="88">
        <v>7.4130909699729408E-2</v>
      </c>
      <c r="L22" s="85">
        <v>139620.27234999998</v>
      </c>
      <c r="M22" s="85">
        <v>120150.80574</v>
      </c>
      <c r="N22" s="89">
        <v>86.055415676891144</v>
      </c>
      <c r="O22" s="90">
        <v>2.4086089926858113E-2</v>
      </c>
      <c r="P22" s="88">
        <v>2.121551070558966E-2</v>
      </c>
    </row>
    <row r="23" spans="1:16">
      <c r="A23" s="84" t="s">
        <v>1536</v>
      </c>
      <c r="B23" s="85">
        <v>0</v>
      </c>
      <c r="C23" s="85">
        <v>0</v>
      </c>
      <c r="D23" s="86" t="s">
        <v>159</v>
      </c>
      <c r="E23" s="87">
        <v>0</v>
      </c>
      <c r="F23" s="88">
        <v>0</v>
      </c>
      <c r="G23" s="85">
        <v>20512.927339999998</v>
      </c>
      <c r="H23" s="85">
        <v>16889.464949999998</v>
      </c>
      <c r="I23" s="86">
        <v>82.335712841266272</v>
      </c>
      <c r="J23" s="86">
        <v>1.2221674180456676E-2</v>
      </c>
      <c r="K23" s="88">
        <v>1.205032966574022E-2</v>
      </c>
      <c r="L23" s="85">
        <v>20512.927339999998</v>
      </c>
      <c r="M23" s="85">
        <v>16889.464949999998</v>
      </c>
      <c r="N23" s="89">
        <v>82.335712841266272</v>
      </c>
      <c r="O23" s="90">
        <v>3.5387140008995002E-3</v>
      </c>
      <c r="P23" s="88">
        <v>2.9822407120081145E-3</v>
      </c>
    </row>
    <row r="24" spans="1:16" s="273" customFormat="1">
      <c r="A24" s="84" t="s">
        <v>1537</v>
      </c>
      <c r="B24" s="85">
        <v>259754.94086</v>
      </c>
      <c r="C24" s="85">
        <v>287107.61705</v>
      </c>
      <c r="D24" s="86">
        <v>110.53018514275048</v>
      </c>
      <c r="E24" s="87">
        <v>6.3073151595767193E-2</v>
      </c>
      <c r="F24" s="88">
        <v>6.7368158212252394E-2</v>
      </c>
      <c r="G24" s="85">
        <v>29609.12066</v>
      </c>
      <c r="H24" s="85">
        <v>29467.472420000002</v>
      </c>
      <c r="I24" s="86">
        <v>99.521606056368455</v>
      </c>
      <c r="J24" s="86">
        <v>1.764121811959523E-2</v>
      </c>
      <c r="K24" s="88">
        <v>2.1024511914873173E-2</v>
      </c>
      <c r="L24" s="85">
        <v>289364.06151999999</v>
      </c>
      <c r="M24" s="85">
        <v>316575.08947000001</v>
      </c>
      <c r="N24" s="89">
        <v>109.40373445377539</v>
      </c>
      <c r="O24" s="90">
        <v>4.9918602005732469E-2</v>
      </c>
      <c r="P24" s="88">
        <v>5.5898935994715779E-2</v>
      </c>
    </row>
    <row r="25" spans="1:16">
      <c r="A25" s="84" t="s">
        <v>1538</v>
      </c>
      <c r="B25" s="85">
        <v>234014.60707</v>
      </c>
      <c r="C25" s="85">
        <v>215348.91931999999</v>
      </c>
      <c r="D25" s="86">
        <v>92.02370827030613</v>
      </c>
      <c r="E25" s="87">
        <v>5.6822937567548387E-2</v>
      </c>
      <c r="F25" s="88">
        <v>5.0530390717780281E-2</v>
      </c>
      <c r="G25" s="85">
        <v>98345.368069999997</v>
      </c>
      <c r="H25" s="85">
        <v>90401.128129999997</v>
      </c>
      <c r="I25" s="86">
        <v>91.922100556535142</v>
      </c>
      <c r="J25" s="86">
        <v>5.8594515828311197E-2</v>
      </c>
      <c r="K25" s="88">
        <v>6.4499580024962352E-2</v>
      </c>
      <c r="L25" s="85">
        <v>332359.97514</v>
      </c>
      <c r="M25" s="85">
        <v>305750.04745000001</v>
      </c>
      <c r="N25" s="89">
        <v>91.993642532079534</v>
      </c>
      <c r="O25" s="90">
        <v>5.7335887651349129E-2</v>
      </c>
      <c r="P25" s="88">
        <v>5.3987514814896664E-2</v>
      </c>
    </row>
    <row r="26" spans="1:16" ht="24">
      <c r="A26" s="84" t="s">
        <v>1539</v>
      </c>
      <c r="B26" s="85">
        <v>216242.30432</v>
      </c>
      <c r="C26" s="85">
        <v>257662.33559999999</v>
      </c>
      <c r="D26" s="86">
        <v>119.15445333892936</v>
      </c>
      <c r="E26" s="87">
        <v>5.2507504175423693E-2</v>
      </c>
      <c r="F26" s="88">
        <v>6.0458991539107519E-2</v>
      </c>
      <c r="G26" s="85">
        <v>281479.08574000001</v>
      </c>
      <c r="H26" s="85">
        <v>327632.11885000003</v>
      </c>
      <c r="I26" s="86">
        <v>116.39661184370593</v>
      </c>
      <c r="J26" s="87">
        <v>0.16770622824850845</v>
      </c>
      <c r="K26" s="88">
        <v>0.23375962784584728</v>
      </c>
      <c r="L26" s="85">
        <v>497721.39006000001</v>
      </c>
      <c r="M26" s="85">
        <v>585294.45445000008</v>
      </c>
      <c r="N26" s="89">
        <v>117.59479623317841</v>
      </c>
      <c r="O26" s="90">
        <v>8.5862618355693129E-2</v>
      </c>
      <c r="P26" s="88">
        <v>0.10334779436416483</v>
      </c>
    </row>
    <row r="27" spans="1:16">
      <c r="A27" s="84" t="s">
        <v>1540</v>
      </c>
      <c r="B27" s="85">
        <v>0</v>
      </c>
      <c r="C27" s="85">
        <v>0</v>
      </c>
      <c r="D27" s="86" t="s">
        <v>159</v>
      </c>
      <c r="E27" s="87">
        <v>0</v>
      </c>
      <c r="F27" s="88">
        <v>0</v>
      </c>
      <c r="G27" s="85">
        <v>24944.44182</v>
      </c>
      <c r="H27" s="85">
        <v>20289.545109999999</v>
      </c>
      <c r="I27" s="86">
        <v>81.338942183633918</v>
      </c>
      <c r="J27" s="87">
        <v>1.4861986077575497E-2</v>
      </c>
      <c r="K27" s="88">
        <v>1.4476225745884712E-2</v>
      </c>
      <c r="L27" s="85">
        <v>24944.44182</v>
      </c>
      <c r="M27" s="85">
        <v>20289.545109999999</v>
      </c>
      <c r="N27" s="89">
        <v>81.338942183633918</v>
      </c>
      <c r="O27" s="90">
        <v>4.30320080844478E-3</v>
      </c>
      <c r="P27" s="88">
        <v>3.5826065321961052E-3</v>
      </c>
    </row>
    <row r="28" spans="1:16" ht="18.75" customHeight="1">
      <c r="A28" s="412" t="s">
        <v>611</v>
      </c>
      <c r="B28" s="413">
        <v>4118312.3767900001</v>
      </c>
      <c r="C28" s="413">
        <v>4261770.3180400012</v>
      </c>
      <c r="D28" s="414">
        <v>103.48341573258264</v>
      </c>
      <c r="E28" s="415">
        <v>1</v>
      </c>
      <c r="F28" s="416">
        <v>1</v>
      </c>
      <c r="G28" s="417">
        <v>1678405.6780699999</v>
      </c>
      <c r="H28" s="413">
        <v>1401577.0039900001</v>
      </c>
      <c r="I28" s="414">
        <v>83.506450335754025</v>
      </c>
      <c r="J28" s="415">
        <v>1</v>
      </c>
      <c r="K28" s="416">
        <v>1</v>
      </c>
      <c r="L28" s="418">
        <v>5796718.0548599996</v>
      </c>
      <c r="M28" s="419">
        <v>5663347.3220300004</v>
      </c>
      <c r="N28" s="420">
        <v>97.699202694217973</v>
      </c>
      <c r="O28" s="421">
        <v>1</v>
      </c>
      <c r="P28" s="416">
        <v>1</v>
      </c>
    </row>
    <row r="29" spans="1:16" ht="12.75" customHeight="1">
      <c r="A29" s="34" t="s">
        <v>612</v>
      </c>
    </row>
    <row r="30" spans="1:16" ht="12.75" customHeight="1"/>
    <row r="31" spans="1:16" ht="12.75" customHeight="1">
      <c r="A31" s="300" t="s">
        <v>282</v>
      </c>
    </row>
    <row r="32" spans="1:16" ht="12.75" customHeight="1">
      <c r="A32" s="301" t="s">
        <v>1541</v>
      </c>
    </row>
    <row r="33" spans="1:16">
      <c r="A33" s="301" t="s">
        <v>1542</v>
      </c>
    </row>
    <row r="34" spans="1:16" ht="12.75" customHeight="1">
      <c r="A34" s="301" t="s">
        <v>1543</v>
      </c>
    </row>
    <row r="35" spans="1:16" ht="12.75" customHeight="1">
      <c r="A35" s="592" t="s">
        <v>1547</v>
      </c>
    </row>
    <row r="36" spans="1:16" ht="12.75" customHeight="1">
      <c r="A36" s="593" t="s">
        <v>1544</v>
      </c>
    </row>
    <row r="37" spans="1:16" ht="12.75" customHeight="1">
      <c r="A37" s="939" t="s">
        <v>1545</v>
      </c>
    </row>
    <row r="38" spans="1:16" ht="12.75" customHeight="1">
      <c r="A38" s="939" t="s">
        <v>1546</v>
      </c>
    </row>
    <row r="39" spans="1:16" ht="12.75" customHeight="1"/>
    <row r="40" spans="1:16" ht="12.75" customHeight="1">
      <c r="A40" s="661" t="s">
        <v>93</v>
      </c>
    </row>
    <row r="41" spans="1:16" ht="12.75" customHeight="1"/>
    <row r="42" spans="1:16" ht="12.75" customHeight="1"/>
    <row r="43" spans="1:16" ht="12.75" customHeight="1"/>
    <row r="44" spans="1:16" ht="12.75" customHeight="1"/>
    <row r="45" spans="1:16" ht="12.75" customHeight="1"/>
    <row r="46" spans="1:16" ht="12.75" customHeight="1"/>
    <row r="47" spans="1:16" ht="12.75" customHeight="1"/>
    <row r="48" spans="1:16" ht="12.75" customHeight="1">
      <c r="P48" s="25" t="s">
        <v>1473</v>
      </c>
    </row>
    <row r="49" ht="12.75" customHeight="1"/>
    <row r="50" ht="12.75" customHeight="1"/>
    <row r="51" ht="12.75" customHeight="1"/>
    <row r="52" ht="12.75" customHeight="1"/>
    <row r="53" ht="12.75" customHeight="1"/>
    <row r="54" ht="12.75" customHeight="1"/>
    <row r="55" ht="12.75" customHeight="1"/>
    <row r="107" spans="1:1">
      <c r="A107" s="694"/>
    </row>
    <row r="109" spans="1:1">
      <c r="A109" s="695"/>
    </row>
    <row r="111" spans="1:1">
      <c r="A111" s="695"/>
    </row>
    <row r="113" spans="1:1">
      <c r="A113" s="695"/>
    </row>
    <row r="115" spans="1:1">
      <c r="A115" s="695"/>
    </row>
    <row r="117" spans="1:1">
      <c r="A117" s="695"/>
    </row>
    <row r="119" spans="1:1">
      <c r="A119" s="695"/>
    </row>
  </sheetData>
  <mergeCells count="11">
    <mergeCell ref="L6:P6"/>
    <mergeCell ref="A7:A9"/>
    <mergeCell ref="B7:F7"/>
    <mergeCell ref="G7:K7"/>
    <mergeCell ref="L7:P7"/>
    <mergeCell ref="B8:D8"/>
    <mergeCell ref="E8:F8"/>
    <mergeCell ref="G8:I8"/>
    <mergeCell ref="J8:K8"/>
    <mergeCell ref="L8:N8"/>
    <mergeCell ref="O8:P8"/>
  </mergeCells>
  <hyperlinks>
    <hyperlink ref="A40" location="'2 Sadržaj'!A1" display="Sadržaj / Contents"/>
  </hyperlinks>
  <pageMargins left="0.7" right="0.7" top="0.75" bottom="0.75" header="0.3" footer="0.3"/>
  <pageSetup paperSize="9" scale="6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Normal="100" workbookViewId="0"/>
  </sheetViews>
  <sheetFormatPr defaultRowHeight="15"/>
  <cols>
    <col min="1" max="1" width="5.5703125" customWidth="1"/>
    <col min="2" max="2" width="36.85546875" customWidth="1"/>
    <col min="3" max="3" width="13.140625" bestFit="1" customWidth="1"/>
    <col min="4" max="4" width="13.140625" customWidth="1"/>
    <col min="5" max="5" width="12" bestFit="1" customWidth="1"/>
    <col min="6" max="6" width="12.140625" customWidth="1"/>
  </cols>
  <sheetData>
    <row r="1" spans="1:8">
      <c r="A1" s="151" t="s">
        <v>1508</v>
      </c>
    </row>
    <row r="2" spans="1:8">
      <c r="A2" s="589" t="s">
        <v>1509</v>
      </c>
    </row>
    <row r="3" spans="1:8" ht="12.75" customHeight="1"/>
    <row r="4" spans="1:8" ht="12.75" customHeight="1">
      <c r="B4" s="915"/>
      <c r="C4" s="914"/>
      <c r="D4" s="914"/>
      <c r="E4" s="914"/>
      <c r="F4" s="25" t="s">
        <v>567</v>
      </c>
    </row>
    <row r="5" spans="1:8">
      <c r="A5" s="1111" t="s">
        <v>568</v>
      </c>
      <c r="B5" s="1111" t="s">
        <v>569</v>
      </c>
      <c r="C5" s="1112" t="s">
        <v>1274</v>
      </c>
      <c r="D5" s="1112"/>
      <c r="E5" s="1113" t="s">
        <v>1275</v>
      </c>
      <c r="F5" s="1113"/>
    </row>
    <row r="6" spans="1:8" ht="65.25">
      <c r="A6" s="1111"/>
      <c r="B6" s="1111"/>
      <c r="C6" s="422" t="s">
        <v>570</v>
      </c>
      <c r="D6" s="422" t="s">
        <v>571</v>
      </c>
      <c r="E6" s="422" t="s">
        <v>572</v>
      </c>
      <c r="F6" s="422" t="s">
        <v>573</v>
      </c>
    </row>
    <row r="7" spans="1:8" ht="22.5">
      <c r="A7" s="91">
        <v>1</v>
      </c>
      <c r="B7" s="92" t="s">
        <v>574</v>
      </c>
      <c r="C7" s="93">
        <v>1381627</v>
      </c>
      <c r="D7" s="93">
        <v>258292.40153</v>
      </c>
      <c r="E7" s="93">
        <v>6000</v>
      </c>
      <c r="F7" s="93">
        <v>46348.06136</v>
      </c>
      <c r="G7" s="53"/>
    </row>
    <row r="8" spans="1:8" ht="22.5">
      <c r="A8" s="91">
        <v>2</v>
      </c>
      <c r="B8" s="92" t="s">
        <v>576</v>
      </c>
      <c r="C8" s="93">
        <v>273896</v>
      </c>
      <c r="D8" s="93">
        <v>350579.70156999998</v>
      </c>
      <c r="E8" s="93">
        <v>2081630</v>
      </c>
      <c r="F8" s="93">
        <v>151762.70661000002</v>
      </c>
      <c r="G8" s="53"/>
    </row>
    <row r="9" spans="1:8" ht="22.5">
      <c r="A9" s="91">
        <v>3</v>
      </c>
      <c r="B9" s="92" t="s">
        <v>575</v>
      </c>
      <c r="C9" s="93">
        <v>362404</v>
      </c>
      <c r="D9" s="93">
        <v>669530.22681000002</v>
      </c>
      <c r="E9" s="93">
        <v>58323</v>
      </c>
      <c r="F9" s="93">
        <v>371119.08425999997</v>
      </c>
      <c r="G9" s="53"/>
    </row>
    <row r="10" spans="1:8" ht="33.75">
      <c r="A10" s="91">
        <v>4</v>
      </c>
      <c r="B10" s="92" t="s">
        <v>577</v>
      </c>
      <c r="C10" s="93">
        <v>14</v>
      </c>
      <c r="D10" s="93">
        <v>1819.2348</v>
      </c>
      <c r="E10" s="93">
        <v>78</v>
      </c>
      <c r="F10" s="93">
        <v>633.24284</v>
      </c>
    </row>
    <row r="11" spans="1:8" ht="22.5">
      <c r="A11" s="91">
        <v>5</v>
      </c>
      <c r="B11" s="92" t="s">
        <v>578</v>
      </c>
      <c r="C11" s="93">
        <v>75</v>
      </c>
      <c r="D11" s="93">
        <v>5897.4917400000004</v>
      </c>
      <c r="E11" s="93">
        <v>7</v>
      </c>
      <c r="F11" s="191">
        <v>1307.6887400000001</v>
      </c>
    </row>
    <row r="12" spans="1:8" ht="22.5">
      <c r="A12" s="91">
        <v>6</v>
      </c>
      <c r="B12" s="92" t="s">
        <v>579</v>
      </c>
      <c r="C12" s="93">
        <v>13557</v>
      </c>
      <c r="D12" s="93">
        <v>116733.41538999999</v>
      </c>
      <c r="E12" s="93">
        <v>626</v>
      </c>
      <c r="F12" s="93">
        <v>36128.321210000002</v>
      </c>
    </row>
    <row r="13" spans="1:8" ht="22.5">
      <c r="A13" s="91">
        <v>7</v>
      </c>
      <c r="B13" s="92" t="s">
        <v>580</v>
      </c>
      <c r="C13" s="93">
        <v>5254</v>
      </c>
      <c r="D13" s="93">
        <v>23829.766299999999</v>
      </c>
      <c r="E13" s="93">
        <v>592</v>
      </c>
      <c r="F13" s="93">
        <v>3613.2955999999999</v>
      </c>
    </row>
    <row r="14" spans="1:8" ht="22.5">
      <c r="A14" s="91">
        <v>8</v>
      </c>
      <c r="B14" s="92" t="s">
        <v>581</v>
      </c>
      <c r="C14" s="93">
        <v>335647</v>
      </c>
      <c r="D14" s="93">
        <v>425840.45429999998</v>
      </c>
      <c r="E14" s="93">
        <v>19082</v>
      </c>
      <c r="F14" s="93">
        <v>243190.64621000001</v>
      </c>
      <c r="H14" s="273"/>
    </row>
    <row r="15" spans="1:8" ht="22.5">
      <c r="A15" s="91">
        <v>9</v>
      </c>
      <c r="B15" s="92" t="s">
        <v>582</v>
      </c>
      <c r="C15" s="93">
        <v>366295</v>
      </c>
      <c r="D15" s="93">
        <v>547866.33773999999</v>
      </c>
      <c r="E15" s="93">
        <v>30362</v>
      </c>
      <c r="F15" s="93">
        <v>160560.26539000002</v>
      </c>
    </row>
    <row r="16" spans="1:8" ht="33.75">
      <c r="A16" s="91">
        <v>10</v>
      </c>
      <c r="B16" s="92" t="s">
        <v>583</v>
      </c>
      <c r="C16" s="93">
        <v>1546135</v>
      </c>
      <c r="D16" s="93">
        <v>1279939.3537300001</v>
      </c>
      <c r="E16" s="93">
        <v>45440</v>
      </c>
      <c r="F16" s="93">
        <v>589549.03275999997</v>
      </c>
    </row>
    <row r="17" spans="1:6" ht="33.75">
      <c r="A17" s="91">
        <v>11</v>
      </c>
      <c r="B17" s="92" t="s">
        <v>584</v>
      </c>
      <c r="C17" s="93">
        <v>287</v>
      </c>
      <c r="D17" s="93">
        <v>1436.9563799999999</v>
      </c>
      <c r="E17" s="93">
        <v>1</v>
      </c>
      <c r="F17" s="93">
        <v>98.409600000000012</v>
      </c>
    </row>
    <row r="18" spans="1:6" ht="22.5">
      <c r="A18" s="91">
        <v>12</v>
      </c>
      <c r="B18" s="92" t="s">
        <v>585</v>
      </c>
      <c r="C18" s="93">
        <v>27923</v>
      </c>
      <c r="D18" s="93">
        <v>20501.232749999999</v>
      </c>
      <c r="E18" s="93">
        <v>77</v>
      </c>
      <c r="F18" s="93">
        <v>4116.01026</v>
      </c>
    </row>
    <row r="19" spans="1:6" ht="22.5">
      <c r="A19" s="91">
        <v>13</v>
      </c>
      <c r="B19" s="92" t="s">
        <v>586</v>
      </c>
      <c r="C19" s="93">
        <v>130811</v>
      </c>
      <c r="D19" s="93">
        <v>284340.98381999996</v>
      </c>
      <c r="E19" s="93">
        <v>6076</v>
      </c>
      <c r="F19" s="93">
        <v>81768.473459999994</v>
      </c>
    </row>
    <row r="20" spans="1:6" ht="22.5">
      <c r="A20" s="91">
        <v>14</v>
      </c>
      <c r="B20" s="92" t="s">
        <v>587</v>
      </c>
      <c r="C20" s="93">
        <v>37126</v>
      </c>
      <c r="D20" s="93">
        <v>137658.77651</v>
      </c>
      <c r="E20" s="93">
        <v>458</v>
      </c>
      <c r="F20" s="93">
        <v>-12299.39968</v>
      </c>
    </row>
    <row r="21" spans="1:6" ht="22.5">
      <c r="A21" s="91">
        <v>15</v>
      </c>
      <c r="B21" s="92" t="s">
        <v>588</v>
      </c>
      <c r="C21" s="93">
        <v>1634</v>
      </c>
      <c r="D21" s="93">
        <v>8347.1602899999998</v>
      </c>
      <c r="E21" s="93">
        <v>188</v>
      </c>
      <c r="F21" s="93">
        <v>1269.19893</v>
      </c>
    </row>
    <row r="22" spans="1:6" ht="22.5">
      <c r="A22" s="91">
        <v>16</v>
      </c>
      <c r="B22" s="92" t="s">
        <v>589</v>
      </c>
      <c r="C22" s="93">
        <v>51237</v>
      </c>
      <c r="D22" s="93">
        <v>68404.574710000015</v>
      </c>
      <c r="E22" s="93">
        <v>1321</v>
      </c>
      <c r="F22" s="93">
        <v>12812.12977</v>
      </c>
    </row>
    <row r="23" spans="1:6" ht="22.5">
      <c r="A23" s="91">
        <v>17</v>
      </c>
      <c r="B23" s="92" t="s">
        <v>590</v>
      </c>
      <c r="C23" s="93">
        <v>16771</v>
      </c>
      <c r="D23" s="93">
        <v>3526.3462799999998</v>
      </c>
      <c r="E23" s="93">
        <v>5</v>
      </c>
      <c r="F23" s="93">
        <v>65.799800000000005</v>
      </c>
    </row>
    <row r="24" spans="1:6" ht="22.5">
      <c r="A24" s="91">
        <v>18</v>
      </c>
      <c r="B24" s="92" t="s">
        <v>591</v>
      </c>
      <c r="C24" s="93">
        <v>363750</v>
      </c>
      <c r="D24" s="93">
        <v>57225.903389999999</v>
      </c>
      <c r="E24" s="93">
        <v>161209</v>
      </c>
      <c r="F24" s="93">
        <v>20104.788789999999</v>
      </c>
    </row>
    <row r="25" spans="1:6" ht="22.5">
      <c r="A25" s="91">
        <v>19</v>
      </c>
      <c r="B25" s="92" t="s">
        <v>592</v>
      </c>
      <c r="C25" s="93">
        <v>740064</v>
      </c>
      <c r="D25" s="93">
        <v>1164991.0378699999</v>
      </c>
      <c r="E25" s="93">
        <v>29049</v>
      </c>
      <c r="F25" s="93">
        <v>1307597.2500199999</v>
      </c>
    </row>
    <row r="26" spans="1:6" ht="22.5">
      <c r="A26" s="91">
        <v>20</v>
      </c>
      <c r="B26" s="92" t="s">
        <v>593</v>
      </c>
      <c r="C26" s="93">
        <v>3521</v>
      </c>
      <c r="D26" s="93">
        <v>7541.9859299999998</v>
      </c>
      <c r="E26" s="93">
        <v>1923</v>
      </c>
      <c r="F26" s="93">
        <v>10787.492259999999</v>
      </c>
    </row>
    <row r="27" spans="1:6" ht="33.75">
      <c r="A27" s="91">
        <v>21</v>
      </c>
      <c r="B27" s="92" t="s">
        <v>594</v>
      </c>
      <c r="C27" s="93">
        <v>608119</v>
      </c>
      <c r="D27" s="93">
        <v>61776.212850000004</v>
      </c>
      <c r="E27" s="93">
        <v>1117</v>
      </c>
      <c r="F27" s="93">
        <v>6265.6173699999999</v>
      </c>
    </row>
    <row r="28" spans="1:6" ht="22.5">
      <c r="A28" s="91">
        <v>22</v>
      </c>
      <c r="B28" s="92" t="s">
        <v>595</v>
      </c>
      <c r="C28" s="93">
        <v>2374</v>
      </c>
      <c r="D28" s="93">
        <v>1820.1906899999999</v>
      </c>
      <c r="E28" s="93">
        <v>138</v>
      </c>
      <c r="F28" s="93">
        <v>4987.7605300000005</v>
      </c>
    </row>
    <row r="29" spans="1:6" ht="45">
      <c r="A29" s="91">
        <v>23</v>
      </c>
      <c r="B29" s="92" t="s">
        <v>596</v>
      </c>
      <c r="C29" s="93">
        <v>60655</v>
      </c>
      <c r="D29" s="93">
        <v>165447.57665999999</v>
      </c>
      <c r="E29" s="93">
        <v>3605</v>
      </c>
      <c r="F29" s="93">
        <v>228252.93043000001</v>
      </c>
    </row>
    <row r="30" spans="1:6" ht="22.5">
      <c r="A30" s="91">
        <v>24</v>
      </c>
      <c r="B30" s="92" t="s">
        <v>597</v>
      </c>
      <c r="C30" s="93">
        <v>0</v>
      </c>
      <c r="D30" s="93">
        <v>0</v>
      </c>
      <c r="E30" s="93">
        <v>0</v>
      </c>
      <c r="F30" s="93">
        <v>0</v>
      </c>
    </row>
    <row r="31" spans="1:6" ht="22.5">
      <c r="A31" s="91">
        <v>25</v>
      </c>
      <c r="B31" s="92" t="s">
        <v>598</v>
      </c>
      <c r="C31" s="93">
        <v>0</v>
      </c>
      <c r="D31" s="93">
        <v>0</v>
      </c>
      <c r="E31" s="93">
        <v>0</v>
      </c>
      <c r="F31" s="93">
        <v>0</v>
      </c>
    </row>
    <row r="32" spans="1:6" ht="22.5">
      <c r="A32" s="426"/>
      <c r="B32" s="427" t="s">
        <v>599</v>
      </c>
      <c r="C32" s="428">
        <v>4914443</v>
      </c>
      <c r="D32" s="428">
        <v>4261770.3180400003</v>
      </c>
      <c r="E32" s="428">
        <v>2411475</v>
      </c>
      <c r="F32" s="428">
        <v>1712147.7558899999</v>
      </c>
    </row>
    <row r="33" spans="1:6" ht="22.5">
      <c r="A33" s="426"/>
      <c r="B33" s="427" t="s">
        <v>600</v>
      </c>
      <c r="C33" s="428">
        <v>1414733</v>
      </c>
      <c r="D33" s="428">
        <v>1401577.0039900001</v>
      </c>
      <c r="E33" s="428">
        <v>35832</v>
      </c>
      <c r="F33" s="428">
        <v>1557891.0506099998</v>
      </c>
    </row>
    <row r="34" spans="1:6">
      <c r="A34" s="423"/>
      <c r="B34" s="424" t="s">
        <v>339</v>
      </c>
      <c r="C34" s="425">
        <v>6329176</v>
      </c>
      <c r="D34" s="425">
        <v>5663347.3220299995</v>
      </c>
      <c r="E34" s="425">
        <v>2447307</v>
      </c>
      <c r="F34" s="425">
        <v>3270038.8064999999</v>
      </c>
    </row>
    <row r="35" spans="1:6" ht="12.75" customHeight="1">
      <c r="A35" s="34" t="s">
        <v>566</v>
      </c>
    </row>
    <row r="36" spans="1:6" ht="12.75" customHeight="1"/>
    <row r="37" spans="1:6" ht="12.75" customHeight="1">
      <c r="A37" s="661" t="s">
        <v>93</v>
      </c>
    </row>
    <row r="38" spans="1:6" ht="12.75" customHeight="1">
      <c r="F38" s="35" t="s">
        <v>1474</v>
      </c>
    </row>
    <row r="39" spans="1:6" ht="12.75" customHeight="1"/>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4"/>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46" t="s">
        <v>104</v>
      </c>
      <c r="B1" s="205"/>
      <c r="C1" s="205"/>
      <c r="D1" s="205"/>
      <c r="E1" s="205"/>
      <c r="F1" s="205"/>
      <c r="G1" s="205"/>
    </row>
    <row r="2" spans="1:9">
      <c r="A2" s="647" t="s">
        <v>105</v>
      </c>
      <c r="B2" s="205"/>
      <c r="C2" s="205"/>
      <c r="D2" s="205"/>
      <c r="E2" s="205"/>
      <c r="F2" s="205"/>
      <c r="G2" s="205"/>
    </row>
    <row r="3" spans="1:9" s="273" customFormat="1">
      <c r="A3" s="588"/>
      <c r="B3" s="205"/>
      <c r="C3" s="205"/>
      <c r="D3" s="205"/>
      <c r="E3" s="205"/>
      <c r="F3" s="205"/>
      <c r="G3" s="205"/>
    </row>
    <row r="4" spans="1:9" ht="12.75" customHeight="1">
      <c r="A4" s="24" t="s">
        <v>769</v>
      </c>
    </row>
    <row r="5" spans="1:9" ht="12.75" customHeight="1">
      <c r="A5" s="569" t="s">
        <v>770</v>
      </c>
      <c r="B5" s="205"/>
    </row>
    <row r="6" spans="1:9" ht="53.25" customHeight="1">
      <c r="A6" s="932" t="s">
        <v>967</v>
      </c>
      <c r="B6" s="1119" t="s">
        <v>542</v>
      </c>
      <c r="C6" s="1120"/>
      <c r="D6" s="1121"/>
      <c r="E6" s="1119" t="s">
        <v>1215</v>
      </c>
      <c r="F6" s="1120"/>
      <c r="G6" s="1121"/>
      <c r="I6" s="196"/>
    </row>
    <row r="7" spans="1:9" s="273" customFormat="1">
      <c r="A7" s="1115" t="s">
        <v>1227</v>
      </c>
      <c r="B7" s="436" t="str">
        <f>Naslovnica!A20</f>
        <v>Lipanj 2020.</v>
      </c>
      <c r="C7" s="1122" t="s">
        <v>1228</v>
      </c>
      <c r="D7" s="1123" t="s">
        <v>1223</v>
      </c>
      <c r="E7" s="436" t="str">
        <f>$B$7</f>
        <v>Lipanj 2020.</v>
      </c>
      <c r="F7" s="1122" t="s">
        <v>1228</v>
      </c>
      <c r="G7" s="1123" t="s">
        <v>1223</v>
      </c>
    </row>
    <row r="8" spans="1:9" s="273" customFormat="1">
      <c r="A8" s="1115"/>
      <c r="B8" s="900" t="str">
        <f>Naslovnica!A24</f>
        <v>June 2020</v>
      </c>
      <c r="C8" s="1114"/>
      <c r="D8" s="1115"/>
      <c r="E8" s="900" t="str">
        <f>$B$8</f>
        <v>June 2020</v>
      </c>
      <c r="F8" s="1114"/>
      <c r="G8" s="1115"/>
    </row>
    <row r="9" spans="1:9" ht="25.5">
      <c r="A9" s="253" t="s">
        <v>548</v>
      </c>
      <c r="B9" s="261">
        <v>160297996.73000002</v>
      </c>
      <c r="C9" s="257">
        <v>1662698798.1200001</v>
      </c>
      <c r="D9" s="264">
        <v>0.20712358438597797</v>
      </c>
      <c r="E9" s="261">
        <v>31040</v>
      </c>
      <c r="F9" s="256">
        <v>808819</v>
      </c>
      <c r="G9" s="267">
        <v>-0.67800829875518676</v>
      </c>
    </row>
    <row r="10" spans="1:9">
      <c r="A10" s="94" t="s">
        <v>550</v>
      </c>
      <c r="B10" s="262">
        <v>129433025.65000001</v>
      </c>
      <c r="C10" s="197">
        <v>1532526868.21</v>
      </c>
      <c r="D10" s="265">
        <v>0.11451449289696466</v>
      </c>
      <c r="E10" s="262">
        <v>31040</v>
      </c>
      <c r="F10" s="198">
        <v>808819</v>
      </c>
      <c r="G10" s="265">
        <v>-0.67800829875518676</v>
      </c>
    </row>
    <row r="11" spans="1:9">
      <c r="A11" s="94" t="s">
        <v>549</v>
      </c>
      <c r="B11" s="262">
        <v>30864971.079999998</v>
      </c>
      <c r="C11" s="197">
        <v>130171929.91</v>
      </c>
      <c r="D11" s="265">
        <v>0.85271044414715835</v>
      </c>
      <c r="E11" s="262" t="s">
        <v>159</v>
      </c>
      <c r="F11" s="198" t="s">
        <v>159</v>
      </c>
      <c r="G11" s="265" t="s">
        <v>159</v>
      </c>
    </row>
    <row r="12" spans="1:9">
      <c r="A12" s="94" t="s">
        <v>551</v>
      </c>
      <c r="B12" s="262" t="s">
        <v>159</v>
      </c>
      <c r="C12" s="198" t="s">
        <v>159</v>
      </c>
      <c r="D12" s="266" t="s">
        <v>159</v>
      </c>
      <c r="E12" s="262" t="s">
        <v>159</v>
      </c>
      <c r="F12" s="198" t="s">
        <v>159</v>
      </c>
      <c r="G12" s="266" t="s">
        <v>159</v>
      </c>
    </row>
    <row r="13" spans="1:9">
      <c r="A13" s="94" t="s">
        <v>1216</v>
      </c>
      <c r="B13" s="262" t="s">
        <v>159</v>
      </c>
      <c r="C13" s="198" t="s">
        <v>159</v>
      </c>
      <c r="D13" s="266" t="s">
        <v>159</v>
      </c>
      <c r="E13" s="262" t="s">
        <v>159</v>
      </c>
      <c r="F13" s="198" t="s">
        <v>159</v>
      </c>
      <c r="G13" s="266" t="s">
        <v>159</v>
      </c>
    </row>
    <row r="14" spans="1:9">
      <c r="A14" s="94" t="s">
        <v>552</v>
      </c>
      <c r="B14" s="262" t="s">
        <v>159</v>
      </c>
      <c r="C14" s="198" t="s">
        <v>159</v>
      </c>
      <c r="D14" s="266" t="s">
        <v>159</v>
      </c>
      <c r="E14" s="262" t="s">
        <v>159</v>
      </c>
      <c r="F14" s="198" t="s">
        <v>159</v>
      </c>
      <c r="G14" s="266" t="s">
        <v>159</v>
      </c>
    </row>
    <row r="15" spans="1:9">
      <c r="A15" s="94" t="s">
        <v>553</v>
      </c>
      <c r="B15" s="262" t="s">
        <v>159</v>
      </c>
      <c r="C15" s="198">
        <v>304975792</v>
      </c>
      <c r="D15" s="265">
        <v>-1</v>
      </c>
      <c r="E15" s="262" t="s">
        <v>159</v>
      </c>
      <c r="F15" s="198" t="s">
        <v>159</v>
      </c>
      <c r="G15" s="265" t="s">
        <v>159</v>
      </c>
    </row>
    <row r="16" spans="1:9">
      <c r="A16" s="94" t="s">
        <v>554</v>
      </c>
      <c r="B16" s="262" t="s">
        <v>159</v>
      </c>
      <c r="C16" s="198" t="s">
        <v>159</v>
      </c>
      <c r="D16" s="265" t="s">
        <v>159</v>
      </c>
      <c r="E16" s="262" t="s">
        <v>159</v>
      </c>
      <c r="F16" s="198" t="s">
        <v>159</v>
      </c>
      <c r="G16" s="265" t="s">
        <v>159</v>
      </c>
    </row>
    <row r="17" spans="1:9" ht="18.75" customHeight="1">
      <c r="A17" s="429" t="s">
        <v>555</v>
      </c>
      <c r="B17" s="430">
        <v>160297996.73000002</v>
      </c>
      <c r="C17" s="431">
        <v>1967674590.1199999</v>
      </c>
      <c r="D17" s="432">
        <v>3.9063379839168209E-2</v>
      </c>
      <c r="E17" s="430">
        <v>31040</v>
      </c>
      <c r="F17" s="861">
        <v>808819</v>
      </c>
      <c r="G17" s="432">
        <v>-0.67800829875518676</v>
      </c>
      <c r="I17" s="45"/>
    </row>
    <row r="18" spans="1:9" ht="15" customHeight="1">
      <c r="A18" s="1118" t="s">
        <v>1226</v>
      </c>
      <c r="B18" s="433" t="str">
        <f>B7</f>
        <v>Lipanj 2020.</v>
      </c>
      <c r="C18" s="1114" t="s">
        <v>1228</v>
      </c>
      <c r="D18" s="1115" t="s">
        <v>1223</v>
      </c>
      <c r="E18" s="901" t="str">
        <f>E7</f>
        <v>Lipanj 2020.</v>
      </c>
      <c r="F18" s="1114" t="s">
        <v>1228</v>
      </c>
      <c r="G18" s="1115" t="s">
        <v>1223</v>
      </c>
    </row>
    <row r="19" spans="1:9" s="273" customFormat="1">
      <c r="A19" s="1118"/>
      <c r="B19" s="900" t="str">
        <f>B8</f>
        <v>June 2020</v>
      </c>
      <c r="C19" s="1114"/>
      <c r="D19" s="1115"/>
      <c r="E19" s="903" t="str">
        <f>E8</f>
        <v>June 2020</v>
      </c>
      <c r="F19" s="1114"/>
      <c r="G19" s="1115"/>
    </row>
    <row r="20" spans="1:9" ht="25.5">
      <c r="A20" s="254" t="s">
        <v>556</v>
      </c>
      <c r="B20" s="261">
        <v>31362487</v>
      </c>
      <c r="C20" s="256">
        <v>135929003</v>
      </c>
      <c r="D20" s="267">
        <v>0.4625934089835847</v>
      </c>
      <c r="E20" s="261">
        <v>52</v>
      </c>
      <c r="F20" s="256">
        <v>1927</v>
      </c>
      <c r="G20" s="267">
        <v>-0.88181818181818183</v>
      </c>
    </row>
    <row r="21" spans="1:9">
      <c r="A21" s="94" t="s">
        <v>550</v>
      </c>
      <c r="B21" s="262">
        <v>4362964</v>
      </c>
      <c r="C21" s="198">
        <v>37796276</v>
      </c>
      <c r="D21" s="265">
        <v>-0.1350997953997555</v>
      </c>
      <c r="E21" s="262">
        <v>52</v>
      </c>
      <c r="F21" s="198">
        <v>1927</v>
      </c>
      <c r="G21" s="265">
        <v>-0.88181818181818183</v>
      </c>
    </row>
    <row r="22" spans="1:9">
      <c r="A22" s="94" t="s">
        <v>549</v>
      </c>
      <c r="B22" s="262">
        <v>26999523</v>
      </c>
      <c r="C22" s="198">
        <v>98132727</v>
      </c>
      <c r="D22" s="265">
        <v>0.64645343091892937</v>
      </c>
      <c r="E22" s="262" t="s">
        <v>159</v>
      </c>
      <c r="F22" s="198" t="s">
        <v>159</v>
      </c>
      <c r="G22" s="265" t="s">
        <v>159</v>
      </c>
    </row>
    <row r="23" spans="1:9">
      <c r="A23" s="94" t="s">
        <v>551</v>
      </c>
      <c r="B23" s="262" t="s">
        <v>159</v>
      </c>
      <c r="C23" s="198" t="s">
        <v>159</v>
      </c>
      <c r="D23" s="266" t="s">
        <v>159</v>
      </c>
      <c r="E23" s="262" t="s">
        <v>159</v>
      </c>
      <c r="F23" s="198" t="s">
        <v>159</v>
      </c>
      <c r="G23" s="266" t="s">
        <v>159</v>
      </c>
    </row>
    <row r="24" spans="1:9">
      <c r="A24" s="94" t="s">
        <v>1216</v>
      </c>
      <c r="B24" s="262" t="s">
        <v>159</v>
      </c>
      <c r="C24" s="198" t="s">
        <v>159</v>
      </c>
      <c r="D24" s="266" t="s">
        <v>159</v>
      </c>
      <c r="E24" s="262" t="s">
        <v>159</v>
      </c>
      <c r="F24" s="198" t="s">
        <v>159</v>
      </c>
      <c r="G24" s="266" t="s">
        <v>159</v>
      </c>
    </row>
    <row r="25" spans="1:9">
      <c r="A25" s="94" t="s">
        <v>552</v>
      </c>
      <c r="B25" s="262" t="s">
        <v>159</v>
      </c>
      <c r="C25" s="198" t="s">
        <v>159</v>
      </c>
      <c r="D25" s="266" t="s">
        <v>159</v>
      </c>
      <c r="E25" s="262" t="s">
        <v>159</v>
      </c>
      <c r="F25" s="198" t="s">
        <v>159</v>
      </c>
      <c r="G25" s="266" t="s">
        <v>159</v>
      </c>
    </row>
    <row r="26" spans="1:9">
      <c r="A26" s="94" t="s">
        <v>557</v>
      </c>
      <c r="B26" s="262" t="s">
        <v>159</v>
      </c>
      <c r="C26" s="198">
        <v>3743351</v>
      </c>
      <c r="D26" s="265">
        <v>-1</v>
      </c>
      <c r="E26" s="262" t="s">
        <v>159</v>
      </c>
      <c r="F26" s="198" t="s">
        <v>159</v>
      </c>
      <c r="G26" s="265" t="s">
        <v>159</v>
      </c>
    </row>
    <row r="27" spans="1:9">
      <c r="A27" s="94" t="s">
        <v>558</v>
      </c>
      <c r="B27" s="262" t="s">
        <v>159</v>
      </c>
      <c r="C27" s="198" t="s">
        <v>159</v>
      </c>
      <c r="D27" s="265" t="s">
        <v>159</v>
      </c>
      <c r="E27" s="262" t="s">
        <v>159</v>
      </c>
      <c r="F27" s="198" t="s">
        <v>159</v>
      </c>
      <c r="G27" s="265" t="s">
        <v>159</v>
      </c>
    </row>
    <row r="28" spans="1:9" ht="18.75" customHeight="1">
      <c r="A28" s="429" t="s">
        <v>559</v>
      </c>
      <c r="B28" s="430">
        <v>31362487</v>
      </c>
      <c r="C28" s="434">
        <v>139672354</v>
      </c>
      <c r="D28" s="432">
        <v>0.40448738439535836</v>
      </c>
      <c r="E28" s="430">
        <v>52</v>
      </c>
      <c r="F28" s="434">
        <v>1927</v>
      </c>
      <c r="G28" s="432">
        <v>-0.88181818181818183</v>
      </c>
    </row>
    <row r="29" spans="1:9" ht="18.75" customHeight="1">
      <c r="A29" s="437" t="s">
        <v>560</v>
      </c>
      <c r="B29" s="261">
        <v>8413</v>
      </c>
      <c r="C29" s="438">
        <v>78335</v>
      </c>
      <c r="D29" s="439">
        <v>2.1491015055852356E-2</v>
      </c>
      <c r="E29" s="261">
        <v>4</v>
      </c>
      <c r="F29" s="438">
        <v>93</v>
      </c>
      <c r="G29" s="439">
        <v>-0.55555555555555558</v>
      </c>
    </row>
    <row r="30" spans="1:9" ht="15" customHeight="1">
      <c r="A30" s="1118" t="s">
        <v>1225</v>
      </c>
      <c r="B30" s="433" t="str">
        <f>B7</f>
        <v>Lipanj 2020.</v>
      </c>
      <c r="C30" s="1114" t="s">
        <v>1228</v>
      </c>
      <c r="D30" s="1115" t="s">
        <v>1223</v>
      </c>
      <c r="E30" s="433" t="str">
        <f>E7</f>
        <v>Lipanj 2020.</v>
      </c>
      <c r="F30" s="1114" t="s">
        <v>1228</v>
      </c>
      <c r="G30" s="1115" t="s">
        <v>1223</v>
      </c>
    </row>
    <row r="31" spans="1:9" s="273" customFormat="1">
      <c r="A31" s="1118"/>
      <c r="B31" s="900" t="str">
        <f>B8</f>
        <v>June 2020</v>
      </c>
      <c r="C31" s="1114"/>
      <c r="D31" s="1115"/>
      <c r="E31" s="900" t="str">
        <f>E8</f>
        <v>June 2020</v>
      </c>
      <c r="F31" s="1114"/>
      <c r="G31" s="1115"/>
    </row>
    <row r="32" spans="1:9" ht="17.25" customHeight="1">
      <c r="A32" s="255" t="s">
        <v>561</v>
      </c>
      <c r="B32" s="262">
        <v>3198896900.8299999</v>
      </c>
      <c r="C32" s="198">
        <v>25115132704.330002</v>
      </c>
      <c r="D32" s="265">
        <v>5.5765526310541658</v>
      </c>
      <c r="E32" s="262" t="s">
        <v>159</v>
      </c>
      <c r="F32" s="198" t="s">
        <v>159</v>
      </c>
      <c r="G32" s="265" t="s">
        <v>159</v>
      </c>
    </row>
    <row r="33" spans="1:7" ht="17.25" customHeight="1">
      <c r="A33" s="255" t="s">
        <v>562</v>
      </c>
      <c r="B33" s="262">
        <v>3003101916.6300001</v>
      </c>
      <c r="C33" s="271">
        <v>20057329199.630001</v>
      </c>
      <c r="D33" s="265">
        <v>5.6130063088229303</v>
      </c>
      <c r="E33" s="262" t="s">
        <v>159</v>
      </c>
      <c r="F33" s="271" t="s">
        <v>159</v>
      </c>
      <c r="G33" s="265" t="s">
        <v>159</v>
      </c>
    </row>
    <row r="34" spans="1:7">
      <c r="A34" s="1118" t="s">
        <v>1221</v>
      </c>
      <c r="B34" s="902" t="str">
        <f>B7</f>
        <v>Lipanj 2020.</v>
      </c>
      <c r="C34" s="1116" t="s">
        <v>1222</v>
      </c>
      <c r="D34" s="1115" t="s">
        <v>1223</v>
      </c>
      <c r="E34" s="435"/>
      <c r="F34" s="1116"/>
      <c r="G34" s="1115"/>
    </row>
    <row r="35" spans="1:7" s="273" customFormat="1" ht="21" customHeight="1">
      <c r="A35" s="1118"/>
      <c r="B35" s="900" t="str">
        <f>B8</f>
        <v>June 2020</v>
      </c>
      <c r="C35" s="1116"/>
      <c r="D35" s="1115"/>
      <c r="E35" s="435"/>
      <c r="F35" s="1116"/>
      <c r="G35" s="1115"/>
    </row>
    <row r="36" spans="1:7">
      <c r="A36" s="199" t="s">
        <v>68</v>
      </c>
      <c r="B36" s="263">
        <v>1621.55</v>
      </c>
      <c r="C36" s="95">
        <v>-0.19622985679800542</v>
      </c>
      <c r="D36" s="265">
        <v>-8.4506870004952619E-3</v>
      </c>
      <c r="E36" s="263"/>
      <c r="F36" s="95"/>
      <c r="G36" s="265"/>
    </row>
    <row r="37" spans="1:7">
      <c r="A37" s="96" t="s">
        <v>128</v>
      </c>
      <c r="B37" s="263">
        <v>1090.3900000000001</v>
      </c>
      <c r="C37" s="95">
        <v>-0.19132730630316586</v>
      </c>
      <c r="D37" s="265">
        <v>-6.1704765029712907E-3</v>
      </c>
      <c r="E37" s="263"/>
      <c r="F37" s="95"/>
      <c r="G37" s="265"/>
    </row>
    <row r="38" spans="1:7">
      <c r="A38" s="96" t="s">
        <v>69</v>
      </c>
      <c r="B38" s="263">
        <v>1012.72</v>
      </c>
      <c r="C38" s="95">
        <v>-0.15598929901907677</v>
      </c>
      <c r="D38" s="265">
        <v>-3.0909771031441204E-3</v>
      </c>
      <c r="E38" s="263"/>
      <c r="F38" s="95"/>
      <c r="G38" s="265"/>
    </row>
    <row r="39" spans="1:7">
      <c r="A39" s="96" t="s">
        <v>929</v>
      </c>
      <c r="B39" s="263">
        <v>944.77</v>
      </c>
      <c r="C39" s="95">
        <v>-0.1884604482163259</v>
      </c>
      <c r="D39" s="265">
        <v>-1.8502358245548481E-2</v>
      </c>
      <c r="E39" s="263"/>
      <c r="F39" s="95"/>
      <c r="G39" s="265"/>
    </row>
    <row r="40" spans="1:7" s="273" customFormat="1">
      <c r="A40" s="96" t="s">
        <v>108</v>
      </c>
      <c r="B40" s="263">
        <v>961.8</v>
      </c>
      <c r="C40" s="95">
        <v>-0.13252099248689952</v>
      </c>
      <c r="D40" s="265">
        <v>-3.5638804856823738E-3</v>
      </c>
      <c r="E40" s="263"/>
      <c r="F40" s="95"/>
      <c r="G40" s="265"/>
    </row>
    <row r="41" spans="1:7">
      <c r="A41" s="96" t="s">
        <v>109</v>
      </c>
      <c r="B41" s="263">
        <v>738.03</v>
      </c>
      <c r="C41" s="95">
        <v>-0.15215743038323692</v>
      </c>
      <c r="D41" s="265">
        <v>-3.51540030329969E-2</v>
      </c>
      <c r="E41" s="263"/>
      <c r="F41" s="95"/>
      <c r="G41" s="265"/>
    </row>
    <row r="42" spans="1:7">
      <c r="A42" s="96" t="s">
        <v>110</v>
      </c>
      <c r="B42" s="263">
        <v>491.68</v>
      </c>
      <c r="C42" s="95">
        <v>0.13777942333503046</v>
      </c>
      <c r="D42" s="265">
        <v>0.10318831474791898</v>
      </c>
      <c r="E42" s="263"/>
      <c r="F42" s="95"/>
      <c r="G42" s="265"/>
    </row>
    <row r="43" spans="1:7">
      <c r="A43" s="96" t="s">
        <v>111</v>
      </c>
      <c r="B43" s="263">
        <v>598</v>
      </c>
      <c r="C43" s="95">
        <v>-0.13208806838797693</v>
      </c>
      <c r="D43" s="265">
        <v>-2.1996892632267635E-2</v>
      </c>
      <c r="E43" s="263"/>
      <c r="F43" s="95"/>
      <c r="G43" s="265"/>
    </row>
    <row r="44" spans="1:7">
      <c r="A44" s="96" t="s">
        <v>112</v>
      </c>
      <c r="B44" s="263" t="s">
        <v>159</v>
      </c>
      <c r="C44" s="95" t="s">
        <v>159</v>
      </c>
      <c r="D44" s="265" t="s">
        <v>159</v>
      </c>
      <c r="E44" s="263"/>
      <c r="F44" s="95"/>
      <c r="G44" s="265"/>
    </row>
    <row r="45" spans="1:7">
      <c r="A45" s="96" t="s">
        <v>113</v>
      </c>
      <c r="B45" s="263">
        <v>2924.62</v>
      </c>
      <c r="C45" s="95">
        <v>-0.15395897397326452</v>
      </c>
      <c r="D45" s="265">
        <v>-8.4487750632302235E-3</v>
      </c>
      <c r="E45" s="263"/>
      <c r="F45" s="95"/>
      <c r="G45" s="265"/>
    </row>
    <row r="46" spans="1:7">
      <c r="A46" s="199" t="s">
        <v>70</v>
      </c>
      <c r="B46" s="263">
        <v>111.22020000000001</v>
      </c>
      <c r="C46" s="95">
        <v>-3.7810135244444321E-2</v>
      </c>
      <c r="D46" s="265">
        <v>7.1246561275845844E-3</v>
      </c>
      <c r="E46" s="263"/>
      <c r="F46" s="95"/>
      <c r="G46" s="265"/>
    </row>
    <row r="47" spans="1:7">
      <c r="A47" s="199" t="s">
        <v>94</v>
      </c>
      <c r="B47" s="263">
        <v>182.72479999999999</v>
      </c>
      <c r="C47" s="95">
        <v>-2.3824634958896307E-2</v>
      </c>
      <c r="D47" s="265">
        <v>9.0949806685409317E-3</v>
      </c>
      <c r="E47" s="263"/>
      <c r="F47" s="95"/>
      <c r="G47" s="265"/>
    </row>
    <row r="48" spans="1:7" ht="15" customHeight="1">
      <c r="A48" s="1118" t="s">
        <v>1224</v>
      </c>
      <c r="B48" s="433" t="str">
        <f>B7</f>
        <v>Lipanj 2020.</v>
      </c>
      <c r="C48" s="1117"/>
      <c r="D48" s="1115" t="s">
        <v>1223</v>
      </c>
      <c r="E48" s="433" t="str">
        <f>E7</f>
        <v>Lipanj 2020.</v>
      </c>
      <c r="F48" s="1117"/>
      <c r="G48" s="1115" t="s">
        <v>1223</v>
      </c>
    </row>
    <row r="49" spans="1:7" s="273" customFormat="1">
      <c r="A49" s="1118"/>
      <c r="B49" s="900" t="str">
        <f>B8</f>
        <v>June 2020</v>
      </c>
      <c r="C49" s="1117"/>
      <c r="D49" s="1115"/>
      <c r="E49" s="900" t="str">
        <f>E8</f>
        <v>June 2020</v>
      </c>
      <c r="F49" s="1117"/>
      <c r="G49" s="1115"/>
    </row>
    <row r="50" spans="1:7">
      <c r="A50" s="94" t="s">
        <v>550</v>
      </c>
      <c r="B50" s="262">
        <v>132403.76230278</v>
      </c>
      <c r="C50" s="198"/>
      <c r="D50" s="265">
        <v>-8.9805781762818324E-3</v>
      </c>
      <c r="E50" s="262">
        <v>1024.5607</v>
      </c>
      <c r="F50" s="198"/>
      <c r="G50" s="265">
        <v>-4.8080911952282923E-2</v>
      </c>
    </row>
    <row r="51" spans="1:7">
      <c r="A51" s="94" t="s">
        <v>549</v>
      </c>
      <c r="B51" s="262">
        <v>115792.36827617</v>
      </c>
      <c r="C51" s="198"/>
      <c r="D51" s="265">
        <v>5.2789194233841229E-3</v>
      </c>
      <c r="E51" s="262" t="s">
        <v>159</v>
      </c>
      <c r="F51" s="198"/>
      <c r="G51" s="265" t="s">
        <v>159</v>
      </c>
    </row>
    <row r="52" spans="1:7">
      <c r="A52" s="94" t="s">
        <v>551</v>
      </c>
      <c r="B52" s="262" t="s">
        <v>159</v>
      </c>
      <c r="C52" s="198"/>
      <c r="D52" s="266" t="s">
        <v>159</v>
      </c>
      <c r="E52" s="262" t="s">
        <v>159</v>
      </c>
      <c r="F52" s="198"/>
      <c r="G52" s="266" t="s">
        <v>159</v>
      </c>
    </row>
    <row r="53" spans="1:7">
      <c r="A53" s="94" t="s">
        <v>563</v>
      </c>
      <c r="B53" s="262" t="s">
        <v>159</v>
      </c>
      <c r="C53" s="198"/>
      <c r="D53" s="265" t="s">
        <v>159</v>
      </c>
      <c r="E53" s="262" t="s">
        <v>159</v>
      </c>
      <c r="F53" s="198"/>
      <c r="G53" s="265" t="s">
        <v>159</v>
      </c>
    </row>
    <row r="54" spans="1:7" ht="18.75" customHeight="1">
      <c r="A54" s="429" t="s">
        <v>564</v>
      </c>
      <c r="B54" s="430">
        <v>248196.13057894999</v>
      </c>
      <c r="C54" s="434"/>
      <c r="D54" s="432">
        <v>-2.3786879727197971E-3</v>
      </c>
      <c r="E54" s="430">
        <v>1024.5607</v>
      </c>
      <c r="F54" s="434"/>
      <c r="G54" s="432">
        <v>-4.8080911952282923E-2</v>
      </c>
    </row>
    <row r="55" spans="1:7" s="205" customFormat="1">
      <c r="A55" s="20" t="s">
        <v>565</v>
      </c>
      <c r="B55" s="268"/>
      <c r="C55" s="249"/>
      <c r="D55" s="249"/>
    </row>
    <row r="56" spans="1:7" s="205" customFormat="1">
      <c r="A56" s="302"/>
      <c r="B56" s="269"/>
      <c r="C56" s="251"/>
      <c r="D56" s="252"/>
    </row>
    <row r="57" spans="1:7" s="205" customFormat="1">
      <c r="B57" s="250"/>
      <c r="C57" s="251"/>
      <c r="D57" s="252"/>
    </row>
    <row r="58" spans="1:7" s="205" customFormat="1">
      <c r="A58" s="661" t="s">
        <v>93</v>
      </c>
      <c r="B58" s="250"/>
      <c r="C58" s="251"/>
      <c r="D58" s="252"/>
    </row>
    <row r="59" spans="1:7" ht="12.75" customHeight="1">
      <c r="B59" s="36"/>
      <c r="C59" s="36"/>
      <c r="D59" s="36"/>
    </row>
    <row r="60" spans="1:7" ht="12.75" customHeight="1">
      <c r="B60" s="52"/>
      <c r="C60" s="52"/>
      <c r="G60" s="14" t="s">
        <v>1475</v>
      </c>
    </row>
    <row r="61" spans="1:7" ht="12.75" customHeight="1">
      <c r="B61" s="37"/>
      <c r="C61" s="37"/>
      <c r="D61" s="37"/>
    </row>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12" spans="1:1">
      <c r="A112" s="694"/>
    </row>
    <row r="114" spans="1:1">
      <c r="A114" s="695"/>
    </row>
    <row r="116" spans="1:1">
      <c r="A116" s="695"/>
    </row>
    <row r="118" spans="1:1">
      <c r="A118" s="695"/>
    </row>
    <row r="120" spans="1:1">
      <c r="A120" s="695"/>
    </row>
    <row r="122" spans="1:1">
      <c r="A122" s="695"/>
    </row>
    <row r="124" spans="1:1">
      <c r="A124" s="695"/>
    </row>
  </sheetData>
  <mergeCells count="27">
    <mergeCell ref="B6:D6"/>
    <mergeCell ref="E6:G6"/>
    <mergeCell ref="A7:A8"/>
    <mergeCell ref="C7:C8"/>
    <mergeCell ref="D7:D8"/>
    <mergeCell ref="F7:F8"/>
    <mergeCell ref="G7:G8"/>
    <mergeCell ref="A18:A19"/>
    <mergeCell ref="C18:C19"/>
    <mergeCell ref="D18:D19"/>
    <mergeCell ref="F18:F19"/>
    <mergeCell ref="G18:G19"/>
    <mergeCell ref="A30:A31"/>
    <mergeCell ref="A34:A35"/>
    <mergeCell ref="C34:C35"/>
    <mergeCell ref="D34:D35"/>
    <mergeCell ref="A48:A49"/>
    <mergeCell ref="D48:D49"/>
    <mergeCell ref="C30:C31"/>
    <mergeCell ref="D30:D31"/>
    <mergeCell ref="C48:C49"/>
    <mergeCell ref="F30:F31"/>
    <mergeCell ref="G30:G31"/>
    <mergeCell ref="G48:G49"/>
    <mergeCell ref="F34:F35"/>
    <mergeCell ref="F48:F49"/>
    <mergeCell ref="G34:G35"/>
  </mergeCells>
  <hyperlinks>
    <hyperlink ref="A58"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0"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72"/>
  <sheetViews>
    <sheetView showGridLines="0" zoomScaleNormal="100" workbookViewId="0"/>
  </sheetViews>
  <sheetFormatPr defaultRowHeight="15"/>
  <cols>
    <col min="1" max="1" width="112.42578125" style="21" bestFit="1" customWidth="1"/>
  </cols>
  <sheetData>
    <row r="1" spans="1:1">
      <c r="A1" s="1" t="s">
        <v>1495</v>
      </c>
    </row>
    <row r="2" spans="1:1">
      <c r="A2" s="1"/>
    </row>
    <row r="3" spans="1:1">
      <c r="A3" s="713" t="s">
        <v>714</v>
      </c>
    </row>
    <row r="4" spans="1:1">
      <c r="A4" s="681"/>
    </row>
    <row r="5" spans="1:1">
      <c r="A5" s="940" t="s">
        <v>866</v>
      </c>
    </row>
    <row r="6" spans="1:1">
      <c r="A6" s="941" t="s">
        <v>1373</v>
      </c>
    </row>
    <row r="7" spans="1:1">
      <c r="A7" s="940" t="s">
        <v>742</v>
      </c>
    </row>
    <row r="8" spans="1:1">
      <c r="A8" s="941" t="s">
        <v>743</v>
      </c>
    </row>
    <row r="9" spans="1:1">
      <c r="A9" s="940" t="s">
        <v>833</v>
      </c>
    </row>
    <row r="10" spans="1:1">
      <c r="A10" s="941" t="s">
        <v>834</v>
      </c>
    </row>
    <row r="11" spans="1:1">
      <c r="A11" s="940" t="s">
        <v>744</v>
      </c>
    </row>
    <row r="12" spans="1:1" s="273" customFormat="1">
      <c r="A12" s="941" t="s">
        <v>877</v>
      </c>
    </row>
    <row r="13" spans="1:1">
      <c r="A13" s="940" t="s">
        <v>837</v>
      </c>
    </row>
    <row r="14" spans="1:1">
      <c r="A14" s="941" t="s">
        <v>1374</v>
      </c>
    </row>
    <row r="15" spans="1:1">
      <c r="A15" s="940" t="s">
        <v>746</v>
      </c>
    </row>
    <row r="16" spans="1:1">
      <c r="A16" s="941" t="s">
        <v>1375</v>
      </c>
    </row>
    <row r="17" spans="1:2">
      <c r="A17" s="940" t="s">
        <v>747</v>
      </c>
    </row>
    <row r="18" spans="1:2">
      <c r="A18" s="941" t="s">
        <v>748</v>
      </c>
      <c r="B18" s="154"/>
    </row>
    <row r="19" spans="1:2">
      <c r="A19" s="940" t="s">
        <v>749</v>
      </c>
      <c r="B19" s="597"/>
    </row>
    <row r="20" spans="1:2">
      <c r="A20" s="941" t="s">
        <v>750</v>
      </c>
      <c r="B20" s="356"/>
    </row>
    <row r="21" spans="1:2">
      <c r="A21" s="940" t="s">
        <v>751</v>
      </c>
      <c r="B21" s="154"/>
    </row>
    <row r="22" spans="1:2">
      <c r="A22" s="941" t="s">
        <v>1349</v>
      </c>
      <c r="B22" s="597"/>
    </row>
    <row r="23" spans="1:2">
      <c r="A23" s="940" t="s">
        <v>752</v>
      </c>
      <c r="B23" s="154"/>
    </row>
    <row r="24" spans="1:2">
      <c r="A24" s="941" t="s">
        <v>1350</v>
      </c>
      <c r="B24" s="597"/>
    </row>
    <row r="25" spans="1:2">
      <c r="A25" s="940" t="s">
        <v>890</v>
      </c>
      <c r="B25" s="321"/>
    </row>
    <row r="26" spans="1:2">
      <c r="A26" s="941" t="s">
        <v>1376</v>
      </c>
      <c r="B26" s="604"/>
    </row>
    <row r="27" spans="1:2">
      <c r="A27" s="940" t="s">
        <v>755</v>
      </c>
      <c r="B27" s="140"/>
    </row>
    <row r="28" spans="1:2">
      <c r="A28" s="941" t="s">
        <v>754</v>
      </c>
      <c r="B28" s="571"/>
    </row>
    <row r="29" spans="1:2">
      <c r="A29" s="940" t="s">
        <v>835</v>
      </c>
      <c r="B29" s="155"/>
    </row>
    <row r="30" spans="1:2">
      <c r="A30" s="941" t="s">
        <v>1377</v>
      </c>
      <c r="B30" s="601"/>
    </row>
    <row r="31" spans="1:2">
      <c r="A31" s="940" t="s">
        <v>757</v>
      </c>
      <c r="B31" s="154"/>
    </row>
    <row r="32" spans="1:2">
      <c r="A32" s="941" t="s">
        <v>1353</v>
      </c>
      <c r="B32" s="597"/>
    </row>
    <row r="33" spans="1:2">
      <c r="A33" s="940" t="s">
        <v>758</v>
      </c>
      <c r="B33" s="140"/>
    </row>
    <row r="34" spans="1:2">
      <c r="A34" s="941" t="s">
        <v>1354</v>
      </c>
      <c r="B34" s="571"/>
    </row>
    <row r="35" spans="1:2">
      <c r="A35" s="940" t="s">
        <v>836</v>
      </c>
      <c r="B35" s="140"/>
    </row>
    <row r="36" spans="1:2">
      <c r="A36" s="941" t="s">
        <v>1378</v>
      </c>
      <c r="B36" s="571"/>
    </row>
    <row r="37" spans="1:2">
      <c r="A37" s="940" t="s">
        <v>759</v>
      </c>
      <c r="B37" s="154"/>
    </row>
    <row r="38" spans="1:2">
      <c r="A38" s="941" t="s">
        <v>1355</v>
      </c>
      <c r="B38" s="600"/>
    </row>
    <row r="39" spans="1:2">
      <c r="A39" s="940" t="s">
        <v>1382</v>
      </c>
      <c r="B39" s="156"/>
    </row>
    <row r="40" spans="1:2">
      <c r="A40" s="941" t="s">
        <v>1381</v>
      </c>
      <c r="B40" s="600"/>
    </row>
    <row r="41" spans="1:2">
      <c r="A41" s="940" t="s">
        <v>1249</v>
      </c>
      <c r="B41" s="155"/>
    </row>
    <row r="42" spans="1:2">
      <c r="A42" s="941" t="s">
        <v>1357</v>
      </c>
      <c r="B42" s="571"/>
    </row>
    <row r="43" spans="1:2">
      <c r="A43" s="940" t="s">
        <v>1250</v>
      </c>
      <c r="B43" s="155"/>
    </row>
    <row r="44" spans="1:2">
      <c r="A44" s="941" t="s">
        <v>1251</v>
      </c>
      <c r="B44" s="571"/>
    </row>
    <row r="45" spans="1:2" s="273" customFormat="1">
      <c r="A45" s="940" t="s">
        <v>1240</v>
      </c>
      <c r="B45" s="571"/>
    </row>
    <row r="46" spans="1:2" s="273" customFormat="1">
      <c r="A46" s="941" t="s">
        <v>1358</v>
      </c>
      <c r="B46" s="571"/>
    </row>
    <row r="47" spans="1:2">
      <c r="A47" s="683"/>
      <c r="B47" s="597"/>
    </row>
    <row r="48" spans="1:2">
      <c r="A48" s="691" t="s">
        <v>715</v>
      </c>
      <c r="B48" s="140"/>
    </row>
    <row r="49" spans="1:5">
      <c r="A49" s="682"/>
      <c r="B49" s="571"/>
    </row>
    <row r="50" spans="1:5">
      <c r="A50" s="942" t="s">
        <v>98</v>
      </c>
      <c r="B50" s="157"/>
    </row>
    <row r="51" spans="1:5">
      <c r="A51" s="943" t="s">
        <v>99</v>
      </c>
      <c r="B51" s="571"/>
    </row>
    <row r="52" spans="1:5" ht="15" customHeight="1">
      <c r="A52" s="942" t="s">
        <v>761</v>
      </c>
      <c r="C52" s="832"/>
      <c r="D52" s="59"/>
      <c r="E52" s="59"/>
    </row>
    <row r="53" spans="1:5">
      <c r="A53" s="943" t="s">
        <v>838</v>
      </c>
      <c r="C53" s="833"/>
    </row>
    <row r="54" spans="1:5">
      <c r="A54" s="942" t="s">
        <v>763</v>
      </c>
      <c r="C54" s="833"/>
    </row>
    <row r="55" spans="1:5">
      <c r="A55" s="943" t="s">
        <v>839</v>
      </c>
      <c r="C55" s="833"/>
    </row>
    <row r="56" spans="1:5">
      <c r="A56" s="942" t="s">
        <v>100</v>
      </c>
    </row>
    <row r="57" spans="1:5">
      <c r="A57" s="943" t="s">
        <v>101</v>
      </c>
    </row>
    <row r="58" spans="1:5">
      <c r="A58" s="942" t="s">
        <v>765</v>
      </c>
    </row>
    <row r="59" spans="1:5">
      <c r="A59" s="943" t="s">
        <v>840</v>
      </c>
    </row>
    <row r="60" spans="1:5">
      <c r="A60" s="942" t="s">
        <v>767</v>
      </c>
    </row>
    <row r="61" spans="1:5">
      <c r="A61" s="943" t="s">
        <v>841</v>
      </c>
    </row>
    <row r="62" spans="1:5" s="273" customFormat="1">
      <c r="A62" s="996" t="s">
        <v>1407</v>
      </c>
    </row>
    <row r="63" spans="1:5" s="273" customFormat="1">
      <c r="A63" s="943" t="s">
        <v>1408</v>
      </c>
    </row>
    <row r="64" spans="1:5" s="273" customFormat="1">
      <c r="A64" s="996" t="s">
        <v>1484</v>
      </c>
    </row>
    <row r="65" spans="1:1" s="273" customFormat="1">
      <c r="A65" s="943" t="s">
        <v>1485</v>
      </c>
    </row>
    <row r="66" spans="1:1" s="273" customFormat="1">
      <c r="A66" s="996" t="s">
        <v>1487</v>
      </c>
    </row>
    <row r="67" spans="1:1" s="273" customFormat="1">
      <c r="A67" s="997" t="s">
        <v>1488</v>
      </c>
    </row>
    <row r="68" spans="1:1" s="273" customFormat="1">
      <c r="A68" s="996" t="s">
        <v>1489</v>
      </c>
    </row>
    <row r="69" spans="1:1" s="273" customFormat="1">
      <c r="A69" s="997" t="s">
        <v>1490</v>
      </c>
    </row>
    <row r="70" spans="1:1" s="273" customFormat="1">
      <c r="A70" s="996" t="s">
        <v>1491</v>
      </c>
    </row>
    <row r="71" spans="1:1" s="273" customFormat="1">
      <c r="A71" s="997" t="s">
        <v>1492</v>
      </c>
    </row>
    <row r="72" spans="1:1">
      <c r="A72" s="682"/>
    </row>
    <row r="73" spans="1:1">
      <c r="A73" s="692" t="s">
        <v>716</v>
      </c>
    </row>
    <row r="74" spans="1:1">
      <c r="A74" s="684"/>
    </row>
    <row r="75" spans="1:1">
      <c r="A75" s="998" t="s">
        <v>842</v>
      </c>
    </row>
    <row r="76" spans="1:1">
      <c r="A76" s="997" t="s">
        <v>843</v>
      </c>
    </row>
    <row r="77" spans="1:1">
      <c r="A77" s="998" t="s">
        <v>844</v>
      </c>
    </row>
    <row r="78" spans="1:1">
      <c r="A78" s="999" t="s">
        <v>845</v>
      </c>
    </row>
    <row r="79" spans="1:1">
      <c r="A79" s="685"/>
    </row>
    <row r="80" spans="1:1">
      <c r="A80" s="693" t="s">
        <v>717</v>
      </c>
    </row>
    <row r="81" spans="1:1">
      <c r="A81" s="686"/>
    </row>
    <row r="82" spans="1:1">
      <c r="A82" s="945" t="s">
        <v>769</v>
      </c>
    </row>
    <row r="83" spans="1:1">
      <c r="A83" s="997" t="s">
        <v>770</v>
      </c>
    </row>
    <row r="84" spans="1:1" s="273" customFormat="1">
      <c r="A84" s="1000" t="s">
        <v>771</v>
      </c>
    </row>
    <row r="85" spans="1:1" s="273" customFormat="1">
      <c r="A85" s="997" t="s">
        <v>772</v>
      </c>
    </row>
    <row r="86" spans="1:1">
      <c r="A86" s="1000" t="s">
        <v>1312</v>
      </c>
    </row>
    <row r="87" spans="1:1">
      <c r="A87" s="997" t="s">
        <v>1313</v>
      </c>
    </row>
    <row r="88" spans="1:1">
      <c r="A88" s="1000" t="s">
        <v>1322</v>
      </c>
    </row>
    <row r="89" spans="1:1">
      <c r="A89" s="997" t="s">
        <v>1323</v>
      </c>
    </row>
    <row r="90" spans="1:1">
      <c r="A90" s="1000" t="s">
        <v>1324</v>
      </c>
    </row>
    <row r="91" spans="1:1">
      <c r="A91" s="997" t="s">
        <v>1325</v>
      </c>
    </row>
    <row r="92" spans="1:1">
      <c r="A92" s="1000" t="s">
        <v>1326</v>
      </c>
    </row>
    <row r="93" spans="1:1">
      <c r="A93" s="997" t="s">
        <v>1327</v>
      </c>
    </row>
    <row r="94" spans="1:1">
      <c r="A94" s="1000" t="s">
        <v>1328</v>
      </c>
    </row>
    <row r="95" spans="1:1">
      <c r="A95" s="997" t="s">
        <v>1329</v>
      </c>
    </row>
    <row r="96" spans="1:1">
      <c r="A96" s="687"/>
    </row>
    <row r="97" spans="1:5" s="273" customFormat="1">
      <c r="A97" s="834" t="s">
        <v>849</v>
      </c>
    </row>
    <row r="98" spans="1:5" s="273" customFormat="1">
      <c r="A98" s="687"/>
    </row>
    <row r="99" spans="1:5" s="273" customFormat="1">
      <c r="A99" s="1001" t="s">
        <v>776</v>
      </c>
      <c r="E99" s="152"/>
    </row>
    <row r="100" spans="1:5" s="273" customFormat="1">
      <c r="A100" s="997" t="s">
        <v>777</v>
      </c>
      <c r="E100" s="152"/>
    </row>
    <row r="101" spans="1:5" s="273" customFormat="1">
      <c r="A101" s="1001" t="s">
        <v>778</v>
      </c>
      <c r="E101" s="152"/>
    </row>
    <row r="102" spans="1:5" s="273" customFormat="1">
      <c r="A102" s="997" t="s">
        <v>779</v>
      </c>
      <c r="E102" s="152"/>
    </row>
    <row r="103" spans="1:5" s="273" customFormat="1">
      <c r="A103" s="1001" t="s">
        <v>780</v>
      </c>
      <c r="E103" s="152"/>
    </row>
    <row r="104" spans="1:5" s="273" customFormat="1">
      <c r="A104" s="997" t="s">
        <v>781</v>
      </c>
      <c r="E104" s="805"/>
    </row>
    <row r="105" spans="1:5" s="273" customFormat="1">
      <c r="A105" s="1001" t="s">
        <v>1254</v>
      </c>
      <c r="E105" s="805"/>
    </row>
    <row r="106" spans="1:5" s="273" customFormat="1">
      <c r="A106" s="997" t="s">
        <v>1255</v>
      </c>
      <c r="E106" s="805"/>
    </row>
    <row r="107" spans="1:5" s="273" customFormat="1">
      <c r="A107" s="687"/>
      <c r="E107" s="805"/>
    </row>
    <row r="108" spans="1:5">
      <c r="A108" s="712" t="s">
        <v>846</v>
      </c>
      <c r="E108" s="152"/>
    </row>
    <row r="109" spans="1:5">
      <c r="A109" s="684"/>
      <c r="E109" s="805"/>
    </row>
    <row r="110" spans="1:5">
      <c r="A110" s="1002" t="s">
        <v>850</v>
      </c>
    </row>
    <row r="111" spans="1:5">
      <c r="A111" s="999" t="s">
        <v>851</v>
      </c>
    </row>
    <row r="112" spans="1:5">
      <c r="A112" s="1002" t="s">
        <v>852</v>
      </c>
    </row>
    <row r="113" spans="1:3">
      <c r="A113" s="997" t="s">
        <v>853</v>
      </c>
      <c r="C113" s="696"/>
    </row>
    <row r="114" spans="1:3">
      <c r="A114" s="1002" t="s">
        <v>816</v>
      </c>
    </row>
    <row r="115" spans="1:3">
      <c r="A115" s="997" t="s">
        <v>817</v>
      </c>
    </row>
    <row r="116" spans="1:3">
      <c r="A116" s="1002" t="s">
        <v>854</v>
      </c>
    </row>
    <row r="117" spans="1:3">
      <c r="A117" s="997" t="s">
        <v>855</v>
      </c>
    </row>
    <row r="118" spans="1:3">
      <c r="A118" s="1002" t="s">
        <v>856</v>
      </c>
    </row>
    <row r="119" spans="1:3">
      <c r="A119" s="997" t="s">
        <v>857</v>
      </c>
    </row>
    <row r="120" spans="1:3">
      <c r="A120" s="1002" t="s">
        <v>858</v>
      </c>
    </row>
    <row r="121" spans="1:3">
      <c r="A121" s="997" t="s">
        <v>935</v>
      </c>
    </row>
    <row r="122" spans="1:3">
      <c r="A122" s="1002" t="s">
        <v>823</v>
      </c>
    </row>
    <row r="123" spans="1:3">
      <c r="A123" s="997" t="s">
        <v>931</v>
      </c>
    </row>
    <row r="124" spans="1:3">
      <c r="A124" s="1002" t="s">
        <v>824</v>
      </c>
    </row>
    <row r="125" spans="1:3">
      <c r="A125" s="997" t="s">
        <v>933</v>
      </c>
    </row>
    <row r="126" spans="1:3">
      <c r="A126" s="1002" t="s">
        <v>825</v>
      </c>
    </row>
    <row r="127" spans="1:3">
      <c r="A127" s="997" t="s">
        <v>859</v>
      </c>
    </row>
    <row r="128" spans="1:3">
      <c r="A128" s="1002" t="s">
        <v>860</v>
      </c>
    </row>
    <row r="129" spans="1:1">
      <c r="A129" s="997" t="s">
        <v>861</v>
      </c>
    </row>
    <row r="130" spans="1:1">
      <c r="A130" s="1002" t="s">
        <v>862</v>
      </c>
    </row>
    <row r="131" spans="1:1">
      <c r="A131" s="997" t="s">
        <v>863</v>
      </c>
    </row>
    <row r="132" spans="1:1">
      <c r="A132" s="1002" t="s">
        <v>864</v>
      </c>
    </row>
    <row r="133" spans="1:1">
      <c r="A133" s="997" t="s">
        <v>865</v>
      </c>
    </row>
    <row r="134" spans="1:1">
      <c r="A134" s="697"/>
    </row>
    <row r="135" spans="1:1">
      <c r="A135" s="698" t="s">
        <v>847</v>
      </c>
    </row>
    <row r="136" spans="1:1">
      <c r="A136" s="687"/>
    </row>
    <row r="137" spans="1:1">
      <c r="A137" s="1003" t="s">
        <v>790</v>
      </c>
    </row>
    <row r="138" spans="1:1">
      <c r="A138" s="997" t="s">
        <v>791</v>
      </c>
    </row>
    <row r="139" spans="1:1">
      <c r="A139" s="1003" t="s">
        <v>792</v>
      </c>
    </row>
    <row r="140" spans="1:1">
      <c r="A140" s="997" t="s">
        <v>793</v>
      </c>
    </row>
    <row r="141" spans="1:1">
      <c r="A141" s="1003" t="s">
        <v>794</v>
      </c>
    </row>
    <row r="142" spans="1:1">
      <c r="A142" s="997" t="s">
        <v>795</v>
      </c>
    </row>
    <row r="143" spans="1:1">
      <c r="A143" s="1003" t="s">
        <v>796</v>
      </c>
    </row>
    <row r="144" spans="1:1">
      <c r="A144" s="997" t="s">
        <v>1494</v>
      </c>
    </row>
    <row r="145" spans="1:8">
      <c r="A145" s="1003" t="s">
        <v>797</v>
      </c>
    </row>
    <row r="146" spans="1:8">
      <c r="A146" s="997" t="s">
        <v>798</v>
      </c>
    </row>
    <row r="147" spans="1:8">
      <c r="A147" s="1003" t="s">
        <v>799</v>
      </c>
    </row>
    <row r="148" spans="1:8">
      <c r="A148" s="997" t="s">
        <v>800</v>
      </c>
    </row>
    <row r="149" spans="1:8">
      <c r="A149" s="1003" t="s">
        <v>801</v>
      </c>
    </row>
    <row r="150" spans="1:8">
      <c r="A150" s="997" t="s">
        <v>802</v>
      </c>
    </row>
    <row r="151" spans="1:8" s="273" customFormat="1">
      <c r="A151" s="1003" t="s">
        <v>953</v>
      </c>
    </row>
    <row r="152" spans="1:8" s="273" customFormat="1">
      <c r="A152" s="997" t="s">
        <v>954</v>
      </c>
    </row>
    <row r="153" spans="1:8">
      <c r="A153" s="699"/>
    </row>
    <row r="154" spans="1:8">
      <c r="A154" s="680" t="s">
        <v>848</v>
      </c>
    </row>
    <row r="155" spans="1:8">
      <c r="A155" s="194"/>
      <c r="B155" s="194"/>
      <c r="C155" s="194"/>
      <c r="D155" s="194"/>
      <c r="E155" s="194"/>
    </row>
    <row r="156" spans="1:8">
      <c r="A156" s="63" t="s">
        <v>805</v>
      </c>
    </row>
    <row r="157" spans="1:8">
      <c r="A157" s="997" t="s">
        <v>806</v>
      </c>
    </row>
    <row r="158" spans="1:8">
      <c r="A158" s="63" t="s">
        <v>808</v>
      </c>
    </row>
    <row r="159" spans="1:8">
      <c r="A159" s="997" t="s">
        <v>809</v>
      </c>
      <c r="H159" s="245"/>
    </row>
    <row r="160" spans="1:8">
      <c r="A160" s="63" t="s">
        <v>810</v>
      </c>
    </row>
    <row r="161" spans="1:6">
      <c r="A161" s="997" t="s">
        <v>811</v>
      </c>
      <c r="F161" s="63"/>
    </row>
    <row r="162" spans="1:6">
      <c r="A162" s="63" t="s">
        <v>812</v>
      </c>
    </row>
    <row r="163" spans="1:6">
      <c r="A163" s="997" t="s">
        <v>813</v>
      </c>
    </row>
    <row r="164" spans="1:6">
      <c r="A164" s="63" t="s">
        <v>814</v>
      </c>
    </row>
    <row r="165" spans="1:6" s="273" customFormat="1">
      <c r="A165" s="997" t="s">
        <v>815</v>
      </c>
    </row>
    <row r="166" spans="1:6">
      <c r="A166" s="63" t="s">
        <v>958</v>
      </c>
    </row>
    <row r="167" spans="1:6" s="273" customFormat="1">
      <c r="A167" s="997" t="s">
        <v>959</v>
      </c>
    </row>
    <row r="168" spans="1:6" s="273" customFormat="1">
      <c r="A168" s="688"/>
    </row>
    <row r="169" spans="1:6">
      <c r="A169" s="689"/>
    </row>
    <row r="170" spans="1:6">
      <c r="A170" s="26" t="s">
        <v>4</v>
      </c>
    </row>
    <row r="171" spans="1:6">
      <c r="A171" s="690" t="s">
        <v>5</v>
      </c>
    </row>
    <row r="172" spans="1:6">
      <c r="A172" s="688"/>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75" location="'17 Tablica 3.1'!A1" display="Tablica 3.1: Zaračunata bruto premija osiguranja "/>
    <hyperlink ref="A76" location="'17 Tablica 3.1'!A2" display="Table 3.1: Written premium "/>
    <hyperlink ref="A77" location="'18 Tablica 3.2'!A1" display="Tablica 3.2: Podaci o osiguranju"/>
    <hyperlink ref="A78" location="'18 Tablica 3.2'!A2" display="Table 3.2: Insurance data"/>
    <hyperlink ref="A110" location="'22 Tablica 6.1'!A4" display="Tablica 6.1: Otvoreni investicijski fondovi / UCITS fondovi"/>
    <hyperlink ref="A111" location="'22 Tablica 6.1'!A5" display="Table 6.1: Open-ended Investment funds / UCITS funds"/>
    <hyperlink ref="A112" location="'23 Tablice 6.2, 6.3'!A1" display="Tablica 6.2: Struktura ulaganja UCITS fondova"/>
    <hyperlink ref="A113" location="'23 Tablice 6.2, 6.3'!A2" display="Table 6.2: UCITS funds investment structure"/>
    <hyperlink ref="A116" location="'24 Tablice 6.4 - 6.8'!A1" display="Tablica 6.4: Osnovni alternativni fondovi s privatnom ponudom"/>
    <hyperlink ref="A117" location="'24 Tablice 6.4 - 6.8'!A2" display="Table 6.4: Base alternative funds with private offering"/>
    <hyperlink ref="A122" location="'24 Tablice 6.4 - 6.8'!A57" display="Tablica 6.7: Alternativni investicijski fondovi rizičnog kapitala s privatnom ponudom"/>
    <hyperlink ref="A123" location="'24 Tablice 6.4 - 6.8'!A58" display="Table 6.7: Private equity open-ended alternative investment funds with private offering"/>
    <hyperlink ref="A124" location="'24 Tablice 6.4 - 6.8'!A67" display="Tablica 6.8: Alternativni investicijski fondovi rizičnog kapitala s privatnom ponudom - Fondovi za gospodarsku suradnju"/>
    <hyperlink ref="A125" location="'24 Tablice 6.4 - 6.8'!A68" display="Table 6.8: Private equity open-ended alternative investment funds with private offering - Funds for Economic Cooperation"/>
    <hyperlink ref="A128" location="'25 Tablice 6.9 - 6.12 '!A9" display="Tablica 6.10: Zatvoreni alternativni investicijski fondovi"/>
    <hyperlink ref="A129" location="'25 Tablice 6.9 - 6.12 '!A10" display="Table 6.10: Closed-ended alternative investment funds"/>
    <hyperlink ref="A130" location="'25 Tablice 6.9 - 6.12 '!A19" display="Tablica 6.11: Zatvoreni alternativni investicijski fondovi s javnom ponudom za ulaganje u nekretnine"/>
    <hyperlink ref="A131" location="'25 Tablice 6.9 - 6.12 '!A20" display="Table 6.11: Closed-ended alternative investment funds with public offering in real estate"/>
    <hyperlink ref="A132" location="'25 Tablice 6.9 - 6.12 '!A31" display="Tablica 6.12: Investicijski fondovi osnovani posebnim zakonom"/>
    <hyperlink ref="A133" location="'25 Tablice 6.9 - 6.12 '!A32" display="Table 6.12: Investment Funds established under special legal act"/>
    <hyperlink ref="A50" location="'14 Tablice 2.1 - 2.4'!A4" display="A / OBVEZNO MIROVINSKO OSIGURANJE"/>
    <hyperlink ref="A51" location="'14 Tablice 2.1 - 2.4'!A5" display="A / MANDATORY PENSION INSURANCE"/>
    <hyperlink ref="A52" location="'14 Tablice 2.1 - 2.4'!A7" display="Tablica 2.1: Broj korisnika i broj ugovora po godinama"/>
    <hyperlink ref="A54" location="'14 Tablice 2.1 - 2.4'!E7" display="Tablica 2.2: Broj korisnika i broj ugovora u zadnjih godinu dana"/>
    <hyperlink ref="A55" location="'14 Tablice 2.1 - 2.4'!E8" display="Table 2.2: Number of pensioners and contracts over the past year"/>
    <hyperlink ref="A56" location="'14 Tablice 2.1 - 2.4'!A21" display="B / DOBROVOLJNO MIROVINSKO OSIGURANJE"/>
    <hyperlink ref="A57" location="'14 Tablice 2.1 - 2.4'!A22" display="B / VOLUNTARY PENSION INSURANCE"/>
    <hyperlink ref="A58" location="'14 Tablice 2.1 - 2.4'!A24" display="Tablica 2.3: Broj korisnika i broj ugovora po godinama"/>
    <hyperlink ref="A59" location="'14 Tablice 2.1 - 2.4'!A25" display="Table 2.3: Number of pensioners and contracts per year"/>
    <hyperlink ref="A60" location="'14 Tablice 2.1 - 2.4'!E24" display="Tablica 2.4: Broj korisnika i broj ugovora u zadnjih godinu dana"/>
    <hyperlink ref="A53" location="'14 Tablice 2.1 - 2.4'!A8" display="Table 2.1: Number of pensioners and contracts per year"/>
    <hyperlink ref="A114" location="'23 Tablice 6.2, 6.3'!A41" display="Tablica 6.3: Izdavanje i otkup udjela UCITS fondova"/>
    <hyperlink ref="A115" location="'23 Tablice 6.2, 6.3'!A42" display="Table 6.3: Sales and redemptions in UCITS funds"/>
    <hyperlink ref="A126" location="'25 Tablice 6.9 - 6.12 '!A1" display="Tablica 6.9: Otvoreni alternativni investicijski fondovi s javnom ponudom "/>
    <hyperlink ref="A127" location="'25 Tablice 6.9 - 6.12 '!A2" display="Table 6.9: Opened-ended alternative investment funds with public offering "/>
    <hyperlink ref="A118" location="'24 Tablice 6.4 - 6.8'!A21" display="Tablica 6.5: Posebni alternativni investicijski fondovi s privatnom ponudom"/>
    <hyperlink ref="A119" location="'24 Tablice 6.4 - 6.8'!A22" display="Table 6.5: Special alternative Investment funds with private offering"/>
    <hyperlink ref="A120" location="'24 Tablice 6.4 - 6.8'!A46" display="Tablica 6.6: Zatvoreni alternativni investicijski fondovi s privatnom ponudom"/>
    <hyperlink ref="A121" location="'24 Tablice 6.4 - 6.8'!A47"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3"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Podaci o zatvorenim dobrovoljnim mirovinskim fondovima (ZDMF-ovima"/>
    <hyperlink ref="A40" location="'12 Tablice 1.18 - 1.20'!A2" display="Table 1.18: Closed voluntary pension funds' (ZDMFs'data "/>
    <hyperlink ref="A43" location="'12 Tablice 1.18 - 1.20'!A28" display="Tablica 1.20: Struktura članova ZDMF- ova prema dobi i spolu "/>
    <hyperlink ref="A44" location="'12 Tablice 1.18 - 1.20'!A29" display="Table 1.20: Closed voluntary pension funds members age and gender structure "/>
    <hyperlink ref="A41" location="'12 Tablice 1.18 - 1.20'!I1" display="Tablica 1.19: Cijene udjela i prinosi zatvorenih dobrovoljnih mirovinskih fondova (ZDMF) "/>
    <hyperlink ref="A42" location="'12 Tablice 1.18 - 1.20'!I2" display="Table 1.19: Unit prices and rates of return of closed voluntary pension funds (ZDMFs) "/>
    <hyperlink ref="A99" location="'21 Tablice 5.1 - 5.4'!A5" display="Tablica 5.1: Broj pravnih osoba ovlaštenih za pružanje investicijskih usluga i obavljanje investicijskih aktivnosti i pomoćnih usluga"/>
    <hyperlink ref="A100" location="'21 Tablice 5.1 - 5.4'!A6" display="Table 5.1: Number of legal entities authorized to provide and performing investment activities and ancillary services"/>
    <hyperlink ref="A101:A104" location="'19 Tablice 5.1 - 5.3'!A1" display="Tablica 5.2: Vrijednost imovine kojom upravljaju pravne osobe ovlaštene za pružanje investicijske usluge upravljanja portfeljem"/>
    <hyperlink ref="A137" location="'26 Tablice 7.1, 7.2 '!A5" display="Tablica 7.1: Broj registriranih leasing društava na dan "/>
    <hyperlink ref="A138" location="'26 Tablice 7.1, 7.2 '!A6" display="Table 7.1: Number of registered leasing companies as at "/>
    <hyperlink ref="A139" location="'26 Tablice 7.1, 7.2 '!A12" display="Tablica 7.2: Izvještaj o strukturi portfelja po vrstama leasinga/zajma"/>
    <hyperlink ref="A140" location="'26 Tablice 7.1, 7.2 '!A13" display="Table 7.2: Report on the portfolio structure by type of leasing/loan"/>
    <hyperlink ref="A141" location="'27 Tablice 7.3, 7.4'!A1" display="Tablica 7.3: Skraćeni izvještaj o  agregiranom financijskom položaju leasing društava "/>
    <hyperlink ref="A142" location="'27 Tablice 7.3, 7.4'!A2" display="Table 7.3: Abbreviated report on the aggregate financial position of leasing companies "/>
    <hyperlink ref="A143" location="'27 Tablice 7.3, 7.4'!A32" display="Tablica 7.4: Skraćeni izvještaj o agregiranoj sveobuhvatnoj dobiti leasing društava "/>
    <hyperlink ref="A144" location="'27 Tablice 7.3, 7.4'!A33" display="Table 7.4: Abbreviated report on the aggregate comprehensive increase of leasing companies "/>
    <hyperlink ref="A145" location="'28 Tablica 7.5'!A1" display="Tablica 7.5: Izvještaj o strukturi portfelja po leasing društvima"/>
    <hyperlink ref="A146" location="'28 Tablica 7.5'!A2" display="Table 7.5: Report on the portfolio structure by leasing companies"/>
    <hyperlink ref="A147" location="'29 Tablica 7.6 '!A1" display="Tablica 7.6: Izvještaj o strukturi portfelja prema objektu - aktivni ugovori"/>
    <hyperlink ref="A148" location="'29 Tablica 7.6 '!A1" display="Table 7.6: Report on the portfolio structure by leased asset - active contracts"/>
    <hyperlink ref="A149" location="'30 Tablica 7.7'!A1" display="Tablica 7.7: Izvještaj o kvaliteti portfelja"/>
    <hyperlink ref="A150" location="'30 Tablica 7.7'!A2" display="Table 7.7: Portfolio Quality Report"/>
    <hyperlink ref="A156:A165" location="'29 Tablice 8.1 - 8.5'!A1" display="Tablica 8.1: Broj registriranih faktoring društava na dan "/>
    <hyperlink ref="A32" location="'9 Tablice 1.13, 1.14'!A24" display="Table 1.14: ODMF´s payouts"/>
    <hyperlink ref="A12" location="'4 Tablice 1.3, 1.4'!A32" display="Table 1.4: Provisional account: payins and payouts"/>
    <hyperlink ref="A151" location="'31 Tablica 7.8'!A1" display="Tablica 7.8. Financijski leasing u kreditnim institucijama"/>
    <hyperlink ref="A152" location="'31 Tablica 7.8'!A2" display="Table 7.8: Financial leasing in credit institutions"/>
    <hyperlink ref="A166" location="'33 Tablica 8,6'!A1" display="Tablica 8.6. Faktoring u kreditnim institucijama"/>
    <hyperlink ref="A167" location="'33 Tablica 8,6'!A2" display="Table 8.6: Factoring in credit institutions"/>
    <hyperlink ref="A45" location="'13 Tablica 1.21'!A1" display="Tablica 1.21: Struktura ulaganja ZDMF-ova "/>
    <hyperlink ref="A46" location="'13 Tablica 1.21'!A2" display="Table 1.21: ZDMFs' investment structure "/>
    <hyperlink ref="A105" location="'21 Tablice 5.1 - 5.4'!A52" display="Tablica 5.4: Podaci o distribuciji financijskih instrumenata "/>
    <hyperlink ref="A106" location="'21 Tablice 5.1 - 5.4'!A53" display="Table 5.4: Distribution of financial instruments"/>
    <hyperlink ref="A101" location="'21 Tablice 5.1 - 5.4'!A19" display="Tablica 5.2: Vrijednost imovine kojom upravljaju pravne osobe ovlaštene za pružanje investicijske usluge upravljanja portfeljem"/>
    <hyperlink ref="A102" location="'21 Tablice 5.1 - 5.4'!A20" display="Table 5.2: The value of assets managed by legal entities authorized to provide investment portfolio management services"/>
    <hyperlink ref="A103" location="'21 Tablice 5.1 - 5.4'!A35" display="Tablica 5.3: Ukupna imovina vezana za uslugu skrbništva"/>
    <hyperlink ref="A104" location="'21 Tablice 5.1 - 5.4'!A36" display="Table 5.3: Total assets related to custody services"/>
    <hyperlink ref="A156" location="'32 Tablice 8.1 - 8.5'!A4" display="Tablica 8.1: Broj registriranih faktoring društava na dan "/>
    <hyperlink ref="A157" location="'32 Tablice 8.1 - 8.5'!A5" display="Table 8.1: Number of registered factoring companies as at "/>
    <hyperlink ref="A158" location="'32 Tablice 8.1 - 8.5'!A9" display="Tablica 8.2:  Skraćeni prikaz Izvještaja o financijskom položaju faktoring društava"/>
    <hyperlink ref="A159" location="'32 Tablice 8.1 - 8.5'!A10" display="Table 8.2: Abbreviated overview of the report on the financial position of factoring companies "/>
    <hyperlink ref="A160" location="'32 Tablice 8.1 - 8.5'!A26" display="Tablica 8.3: Skraćeni prikaz Izvještaja o sveobuhvatnoj dobiti faktoring društava "/>
    <hyperlink ref="A161" location="'32 Tablice 8.1 - 8.5'!A27" display="Table 8.3: Abbreviated overview of the report on the comprehensive income of factoring companies"/>
    <hyperlink ref="A162" location="'32 Tablice 8.1 - 8.5'!A47" display="Tablica 8.4: Skraćeni prikaz Izvještaja o strukturi portfelja - volumena transakcija "/>
    <hyperlink ref="A163" location="'32 Tablice 8.1 - 8.5'!A48" display="Table 8.4: Abbreviated overview of the report on the portfolio structure - transactions volume "/>
    <hyperlink ref="A164" location="'32 Tablice 8.1 - 8.5'!A58" display="Tablica 8.5: Skraćeni prikaz Izvještaja o strukturi portfelja - potraživanja"/>
    <hyperlink ref="A165" location="'32 Tablice 8.1 - 8.5'!A59" display="Table 8.5: Abbreviated overview of the report on the portfolio structure - receivables "/>
    <hyperlink ref="A94" location="'20 Tablice 4.2 - 4.7'!A66" display="Tablica 4.7: Pregled trgovine zapisima"/>
    <hyperlink ref="A95" location="'20 Tablice 4.2 - 4.7'!A67" display="Table 4.7: Certificates trading summary"/>
    <hyperlink ref="A82" location="'19 Tablica 4.1'!A4" display="Tablica 4.1: Tržište kapitala "/>
    <hyperlink ref="A83" location="'19 Tablica 4.1'!A5" display="Table 4.1: Capital Market"/>
    <hyperlink ref="A84" location="'20 Tablice 4.2 - 4.7'!A1" display="Tablica 4.2: Dionice s najvećim prometom - uređeno tržište"/>
    <hyperlink ref="A88" location="'20 Tablice 4.2 - 4.7'!A19" display="Tablica 4.4: Obveznice s najvećim prometom"/>
    <hyperlink ref="A89" location="'20 Tablice 4.2 - 4.7'!A20" display="Table 4.4: Bonds with highest turnover"/>
    <hyperlink ref="A90" location="'20 Tablice 4.2 - 4.7'!A41" display="Tablica 4.5: OTC transakcije"/>
    <hyperlink ref="A91" location="'20 Tablice 4.2 - 4.7'!A42" display="Table 4.5: OTC transactions"/>
    <hyperlink ref="A92" location="'20 Tablice 4.2 - 4.7'!A58" display="Tablica 4.6: Pregled trgovine pravima"/>
    <hyperlink ref="A93" location="'20 Tablice 4.2 - 4.7'!A59" display="Table 4.6: Rights trading summary"/>
    <hyperlink ref="A85" location="'20 Tablice 4.2 - 4.7'!A2" display="Table 4.2: Stocks with the highest turnover - regulated market"/>
    <hyperlink ref="A86" location="'20 Tablice 4.2 - 4.7'!G1" display="Tablica 4.3: Dionice s najvećim prometom - alternativno tržište"/>
    <hyperlink ref="A87" location="'20 Tablice 4.2 - 4.7'!G2" display="Table 4.3: Stocks with the highest turnover - Progress market"/>
    <hyperlink ref="A62" location="'15 Tablice 2.5, 2.6'!A1" display="Tablica 2.5: Skraćeni izvještaj o agregiranom financijskom položaju mirovinskih osiguravajućih društava (MOD-a)"/>
    <hyperlink ref="A63" location="'15 Tablice 2.5, 2.6'!A2" display="Table 2.5: Abbreviated report on the aggregate financial position of pension insurance companies (MOD)"/>
    <hyperlink ref="A64" location="'15 Tablice 2.5, 2.6'!A29" display="Tablica 2.6: Skraćeni izvještaj o agregiranoj sveobuhvatnoj dobiti mirovinskih osiguravajućih društava (MOD-a)"/>
    <hyperlink ref="A65" location="'15 Tablice 2.5, 2.6'!A30" display="Table 2.6: Abbreviated report on the aggregate comprehensive income of pension insurance companies (MOD)"/>
    <hyperlink ref="A66" location="'16 Tablice 2.7 - 2.9'!A1" display="Tablica 2.7: Pregled ulaganja imovine za pokriće tehničkih pričuva mirovinskog osiguravajućeg društva"/>
    <hyperlink ref="A67" location="'16 Tablice 2.7 - 2.9'!A2" display="Table 2.7: Overview of investment assets to cover the technical provisions of the pension insurance company"/>
    <hyperlink ref="A68" location="'16 Tablice 2.7 - 2.9'!A17" display="Tablica 2.8: Adekvatnost kapitala mirovinskog osiguravajućeg društva"/>
    <hyperlink ref="A69" location="'16 Tablice 2.7 - 2.9'!A18" display="Table 2.8: Capital adequacy of a pension insurance company"/>
    <hyperlink ref="A70" location="'16 Tablice 2.7 - 2.9'!A32" display="Tablica 2.9: Stanje tehničkih pričuva mirovinskog osiguravajućeg društva prema vrsti mirovinskog programa"/>
    <hyperlink ref="A71" location="'16 Tablice 2.7 - 2.9'!A33" display="Table 2.9: Balance of technical reserves of the pension insurance company by type of pension program"/>
    <hyperlink ref="A61" location="'14 Tablice 2.1 - 2.4'!E25" display="Table 2.4: Number of pensioners and contracts over the past year"/>
  </hyperlinks>
  <pageMargins left="0.7" right="0.7" top="0.75" bottom="0.75" header="0.3" footer="0.3"/>
  <pageSetup paperSize="9" scale="69" orientation="portrait" r:id="rId1"/>
  <rowBreaks count="3" manualBreakCount="3">
    <brk id="72" man="1"/>
    <brk id="134" man="1"/>
    <brk id="17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3"/>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3" t="s">
        <v>771</v>
      </c>
      <c r="E1" s="141" t="str">
        <f>Naslovnica!A20</f>
        <v>Lipanj 2020.</v>
      </c>
      <c r="G1" s="143" t="s">
        <v>1312</v>
      </c>
      <c r="H1" s="273"/>
      <c r="I1" s="273"/>
      <c r="J1" s="273"/>
      <c r="K1" s="141" t="str">
        <f>E1</f>
        <v>Lipanj 2020.</v>
      </c>
    </row>
    <row r="2" spans="1:18" ht="12.75" customHeight="1">
      <c r="A2" s="575" t="s">
        <v>772</v>
      </c>
      <c r="E2" s="585" t="str">
        <f>Naslovnica!A24</f>
        <v>June 2020</v>
      </c>
      <c r="G2" s="575" t="s">
        <v>1313</v>
      </c>
      <c r="H2" s="273"/>
      <c r="I2" s="273"/>
      <c r="J2" s="273"/>
      <c r="K2" s="573" t="str">
        <f>E2</f>
        <v>June 2020</v>
      </c>
    </row>
    <row r="3" spans="1:18" ht="12.75" customHeight="1">
      <c r="A3" s="39" t="s">
        <v>526</v>
      </c>
      <c r="G3" s="39" t="s">
        <v>535</v>
      </c>
      <c r="H3" s="273"/>
      <c r="I3" s="273"/>
      <c r="J3" s="273"/>
      <c r="K3" s="273"/>
    </row>
    <row r="4" spans="1:18" ht="45" customHeight="1">
      <c r="A4" s="440" t="s">
        <v>527</v>
      </c>
      <c r="B4" s="440" t="s">
        <v>528</v>
      </c>
      <c r="C4" s="440" t="s">
        <v>529</v>
      </c>
      <c r="D4" s="440" t="s">
        <v>530</v>
      </c>
      <c r="E4" s="440" t="s">
        <v>531</v>
      </c>
      <c r="G4" s="440" t="s">
        <v>527</v>
      </c>
      <c r="H4" s="440" t="s">
        <v>528</v>
      </c>
      <c r="I4" s="440" t="s">
        <v>529</v>
      </c>
      <c r="J4" s="440" t="s">
        <v>530</v>
      </c>
      <c r="K4" s="440" t="s">
        <v>536</v>
      </c>
    </row>
    <row r="5" spans="1:18" ht="12.75" customHeight="1">
      <c r="A5" s="97" t="s">
        <v>1386</v>
      </c>
      <c r="B5" s="98">
        <v>26425055</v>
      </c>
      <c r="C5" s="99">
        <v>0.20416006554197402</v>
      </c>
      <c r="D5" s="100">
        <v>25.8</v>
      </c>
      <c r="E5" s="258">
        <v>-6.52</v>
      </c>
      <c r="F5" s="53"/>
      <c r="G5" s="97" t="s">
        <v>1403</v>
      </c>
      <c r="H5" s="98">
        <v>25000</v>
      </c>
      <c r="I5" s="99">
        <v>0.80541237113402064</v>
      </c>
      <c r="J5" s="100">
        <v>500</v>
      </c>
      <c r="K5" s="258">
        <v>0</v>
      </c>
      <c r="P5" s="77"/>
      <c r="R5" s="899"/>
    </row>
    <row r="6" spans="1:18" ht="12.75" customHeight="1">
      <c r="A6" s="97" t="s">
        <v>1387</v>
      </c>
      <c r="B6" s="98">
        <v>15656660</v>
      </c>
      <c r="C6" s="99">
        <v>0.12096340884695994</v>
      </c>
      <c r="D6" s="100">
        <v>177</v>
      </c>
      <c r="E6" s="258">
        <v>5.04</v>
      </c>
      <c r="F6" s="53"/>
      <c r="G6" s="97" t="s">
        <v>1404</v>
      </c>
      <c r="H6" s="98">
        <v>6040</v>
      </c>
      <c r="I6" s="99">
        <v>0.19458762886597938</v>
      </c>
      <c r="J6" s="100">
        <v>3040</v>
      </c>
      <c r="K6" s="258">
        <v>1.3299999999999998</v>
      </c>
      <c r="P6" s="77"/>
      <c r="R6" s="899"/>
    </row>
    <row r="7" spans="1:18" ht="12.75" customHeight="1">
      <c r="A7" s="97" t="s">
        <v>1500</v>
      </c>
      <c r="B7" s="98">
        <v>10097279</v>
      </c>
      <c r="C7" s="99">
        <v>7.8011612177745632E-2</v>
      </c>
      <c r="D7" s="100">
        <v>218</v>
      </c>
      <c r="E7" s="258">
        <v>18.48</v>
      </c>
      <c r="F7" s="53"/>
      <c r="G7" s="97" t="s">
        <v>1402</v>
      </c>
      <c r="H7" s="98">
        <v>0</v>
      </c>
      <c r="I7" s="99">
        <v>0</v>
      </c>
      <c r="J7" s="100">
        <v>150</v>
      </c>
      <c r="K7" s="258">
        <v>0</v>
      </c>
      <c r="P7" s="77"/>
      <c r="R7" s="899"/>
    </row>
    <row r="8" spans="1:18" ht="12.75" customHeight="1">
      <c r="A8" s="97" t="s">
        <v>1389</v>
      </c>
      <c r="B8" s="98">
        <v>8278068</v>
      </c>
      <c r="C8" s="99">
        <v>6.3956381753639407E-2</v>
      </c>
      <c r="D8" s="100">
        <v>260</v>
      </c>
      <c r="E8" s="258">
        <v>-2.9899999999999998</v>
      </c>
      <c r="G8" s="97" t="s">
        <v>1402</v>
      </c>
      <c r="H8" s="98">
        <v>0</v>
      </c>
      <c r="I8" s="99">
        <v>0</v>
      </c>
      <c r="J8" s="100">
        <v>150</v>
      </c>
      <c r="K8" s="258">
        <v>0</v>
      </c>
      <c r="P8" s="77"/>
      <c r="R8" s="899"/>
    </row>
    <row r="9" spans="1:18" ht="12.75" customHeight="1">
      <c r="A9" s="97" t="s">
        <v>1392</v>
      </c>
      <c r="B9" s="98">
        <v>7297547.1500000004</v>
      </c>
      <c r="C9" s="99">
        <v>5.6380874304316334E-2</v>
      </c>
      <c r="D9" s="100">
        <v>5.04</v>
      </c>
      <c r="E9" s="258">
        <v>25.06</v>
      </c>
      <c r="G9" s="97" t="s">
        <v>1402</v>
      </c>
      <c r="H9" s="98">
        <v>0</v>
      </c>
      <c r="I9" s="99">
        <v>0</v>
      </c>
      <c r="J9" s="100">
        <v>150</v>
      </c>
      <c r="K9" s="258">
        <v>0</v>
      </c>
      <c r="P9" s="77"/>
      <c r="R9" s="899"/>
    </row>
    <row r="10" spans="1:18" ht="12.75" customHeight="1">
      <c r="A10" s="97" t="s">
        <v>1388</v>
      </c>
      <c r="B10" s="98">
        <v>7258723</v>
      </c>
      <c r="C10" s="99">
        <v>5.6080918788287644E-2</v>
      </c>
      <c r="D10" s="100">
        <v>380</v>
      </c>
      <c r="E10" s="259">
        <v>-2.06</v>
      </c>
      <c r="G10" s="97"/>
      <c r="H10" s="98"/>
      <c r="I10" s="99"/>
      <c r="J10" s="100"/>
      <c r="K10" s="259"/>
    </row>
    <row r="11" spans="1:18" ht="12.75" customHeight="1">
      <c r="A11" s="97" t="s">
        <v>1501</v>
      </c>
      <c r="B11" s="98">
        <v>7056300</v>
      </c>
      <c r="C11" s="99">
        <v>5.4516997996175647E-2</v>
      </c>
      <c r="D11" s="100">
        <v>1240</v>
      </c>
      <c r="E11" s="258">
        <v>0</v>
      </c>
      <c r="G11" s="97"/>
      <c r="H11" s="98"/>
      <c r="I11" s="99"/>
      <c r="J11" s="100"/>
      <c r="K11" s="258"/>
    </row>
    <row r="12" spans="1:18" ht="12.75" customHeight="1">
      <c r="A12" s="97" t="s">
        <v>1390</v>
      </c>
      <c r="B12" s="98">
        <v>6639517</v>
      </c>
      <c r="C12" s="99">
        <v>5.1296931109019478E-2</v>
      </c>
      <c r="D12" s="100">
        <v>416</v>
      </c>
      <c r="E12" s="258">
        <v>-0.24</v>
      </c>
      <c r="G12" s="97"/>
      <c r="H12" s="98"/>
      <c r="I12" s="99"/>
      <c r="J12" s="100"/>
      <c r="K12" s="258"/>
    </row>
    <row r="13" spans="1:18" ht="12.75" customHeight="1">
      <c r="A13" s="97" t="s">
        <v>1502</v>
      </c>
      <c r="B13" s="98">
        <v>4629928.5</v>
      </c>
      <c r="C13" s="99">
        <v>3.5770843467105497E-2</v>
      </c>
      <c r="D13" s="100">
        <v>105</v>
      </c>
      <c r="E13" s="258">
        <v>12.9</v>
      </c>
      <c r="G13" s="97"/>
      <c r="H13" s="98"/>
      <c r="I13" s="99"/>
      <c r="J13" s="100"/>
      <c r="K13" s="258"/>
    </row>
    <row r="14" spans="1:18" ht="12.75" customHeight="1">
      <c r="A14" s="97" t="s">
        <v>1391</v>
      </c>
      <c r="B14" s="98">
        <v>4384466.5999999996</v>
      </c>
      <c r="C14" s="99">
        <v>3.3874403986012366E-2</v>
      </c>
      <c r="D14" s="100">
        <v>49.8</v>
      </c>
      <c r="E14" s="258">
        <v>-7.4300000000000006</v>
      </c>
      <c r="G14" s="97"/>
      <c r="H14" s="98"/>
      <c r="I14" s="99"/>
      <c r="J14" s="100"/>
      <c r="K14" s="258"/>
    </row>
    <row r="15" spans="1:18" ht="12.75" customHeight="1">
      <c r="A15" s="97" t="s">
        <v>532</v>
      </c>
      <c r="B15" s="98">
        <v>31709481.400000006</v>
      </c>
      <c r="C15" s="99">
        <v>0.24498756202876421</v>
      </c>
      <c r="D15" s="101"/>
      <c r="E15" s="260"/>
      <c r="G15" s="97" t="s">
        <v>537</v>
      </c>
      <c r="H15" s="98">
        <v>0</v>
      </c>
      <c r="I15" s="99"/>
      <c r="J15" s="101"/>
      <c r="K15" s="260"/>
    </row>
    <row r="16" spans="1:18" ht="15.75" customHeight="1">
      <c r="A16" s="443" t="s">
        <v>533</v>
      </c>
      <c r="B16" s="444">
        <f>SUM(B5:B15)</f>
        <v>129433025.65000001</v>
      </c>
      <c r="C16" s="445"/>
      <c r="D16" s="446"/>
      <c r="E16" s="446"/>
      <c r="G16" s="443" t="s">
        <v>533</v>
      </c>
      <c r="H16" s="444">
        <f>SUM(H5:H15)</f>
        <v>31040</v>
      </c>
      <c r="I16" s="445"/>
      <c r="J16" s="446"/>
      <c r="K16" s="446"/>
    </row>
    <row r="17" spans="1:11" ht="12.75" customHeight="1">
      <c r="A17" s="38" t="s">
        <v>534</v>
      </c>
      <c r="G17" s="38" t="s">
        <v>534</v>
      </c>
      <c r="H17" s="273"/>
      <c r="I17" s="273"/>
      <c r="J17" s="273"/>
      <c r="K17" s="273"/>
    </row>
    <row r="18" spans="1:11" ht="12.75" customHeight="1"/>
    <row r="19" spans="1:11" ht="12.75" customHeight="1">
      <c r="A19" s="143" t="s">
        <v>1314</v>
      </c>
    </row>
    <row r="20" spans="1:11" ht="12.75" customHeight="1">
      <c r="A20" s="575" t="s">
        <v>1315</v>
      </c>
    </row>
    <row r="21" spans="1:11" ht="12.75" customHeight="1">
      <c r="A21" s="39" t="s">
        <v>538</v>
      </c>
    </row>
    <row r="22" spans="1:11" ht="43.5">
      <c r="A22" s="440" t="s">
        <v>539</v>
      </c>
      <c r="B22" s="440" t="s">
        <v>528</v>
      </c>
      <c r="C22" s="440" t="s">
        <v>529</v>
      </c>
      <c r="D22" s="440" t="s">
        <v>540</v>
      </c>
    </row>
    <row r="23" spans="1:11" ht="15" customHeight="1">
      <c r="A23" s="103" t="s">
        <v>1393</v>
      </c>
      <c r="B23" s="98">
        <v>20615908.579999998</v>
      </c>
      <c r="C23" s="104">
        <v>0.66793869744976941</v>
      </c>
      <c r="D23" s="138">
        <v>103</v>
      </c>
      <c r="E23" s="53"/>
      <c r="F23" s="53"/>
      <c r="H23" s="45"/>
    </row>
    <row r="24" spans="1:11" ht="12.75" customHeight="1">
      <c r="A24" s="103" t="s">
        <v>1395</v>
      </c>
      <c r="B24" s="98">
        <v>7059897.1299999999</v>
      </c>
      <c r="C24" s="104">
        <v>0.2287349342301733</v>
      </c>
      <c r="D24" s="138">
        <v>117.5</v>
      </c>
      <c r="E24" s="53"/>
      <c r="F24" s="53"/>
    </row>
    <row r="25" spans="1:11" ht="12.75" customHeight="1">
      <c r="A25" s="103" t="s">
        <v>1401</v>
      </c>
      <c r="B25" s="98">
        <v>3113880.67</v>
      </c>
      <c r="C25" s="104">
        <v>0.10088720517278386</v>
      </c>
      <c r="D25" s="138">
        <v>119.5</v>
      </c>
      <c r="E25" s="53"/>
      <c r="F25" s="53"/>
    </row>
    <row r="26" spans="1:11" ht="12.75" customHeight="1">
      <c r="A26" s="103" t="s">
        <v>1397</v>
      </c>
      <c r="B26" s="98">
        <v>75284.7</v>
      </c>
      <c r="C26" s="104">
        <v>2.4391631472735534E-3</v>
      </c>
      <c r="D26" s="138">
        <v>99.9</v>
      </c>
      <c r="E26" s="53"/>
    </row>
    <row r="27" spans="1:11" ht="12.75" customHeight="1">
      <c r="A27" s="103"/>
      <c r="B27" s="98"/>
      <c r="C27" s="104"/>
      <c r="D27" s="138"/>
    </row>
    <row r="28" spans="1:11" ht="12.75" customHeight="1">
      <c r="A28" s="103"/>
      <c r="B28" s="98"/>
      <c r="C28" s="104"/>
      <c r="D28" s="138"/>
    </row>
    <row r="29" spans="1:11" ht="12.75" customHeight="1">
      <c r="A29" s="103"/>
      <c r="B29" s="98"/>
      <c r="C29" s="104"/>
      <c r="D29" s="139"/>
    </row>
    <row r="30" spans="1:11" ht="12.75" customHeight="1">
      <c r="A30" s="103"/>
      <c r="B30" s="98"/>
      <c r="C30" s="104"/>
      <c r="D30" s="138"/>
    </row>
    <row r="31" spans="1:11" ht="12.75" customHeight="1">
      <c r="A31" s="103"/>
      <c r="B31" s="98"/>
      <c r="C31" s="104"/>
      <c r="D31" s="138"/>
    </row>
    <row r="32" spans="1:11" ht="12.75" customHeight="1">
      <c r="A32" s="103"/>
      <c r="B32" s="98"/>
      <c r="C32" s="104"/>
      <c r="D32" s="138"/>
    </row>
    <row r="33" spans="1:10" ht="15" customHeight="1">
      <c r="A33" s="97" t="s">
        <v>537</v>
      </c>
      <c r="B33" s="277">
        <v>0</v>
      </c>
      <c r="C33" s="104"/>
      <c r="D33" s="105"/>
    </row>
    <row r="34" spans="1:10" ht="15" customHeight="1">
      <c r="A34" s="451" t="s">
        <v>533</v>
      </c>
      <c r="B34" s="452">
        <f>SUM(B23:B33)</f>
        <v>30864971.079999994</v>
      </c>
      <c r="C34" s="453"/>
      <c r="D34" s="454"/>
    </row>
    <row r="35" spans="1:10" ht="15" customHeight="1">
      <c r="A35" s="102" t="s">
        <v>541</v>
      </c>
      <c r="B35" s="98"/>
      <c r="C35" s="104"/>
      <c r="D35" s="105"/>
    </row>
    <row r="36" spans="1:10" ht="12.75" customHeight="1">
      <c r="A36" s="193" t="s">
        <v>159</v>
      </c>
      <c r="B36" s="277">
        <v>0</v>
      </c>
      <c r="C36" s="104"/>
      <c r="D36" s="105"/>
    </row>
    <row r="37" spans="1:10" ht="12.75" customHeight="1">
      <c r="A37" s="97" t="s">
        <v>537</v>
      </c>
      <c r="B37" s="278">
        <v>0</v>
      </c>
      <c r="C37" s="104"/>
      <c r="D37" s="105"/>
    </row>
    <row r="38" spans="1:10" ht="15" customHeight="1">
      <c r="A38" s="106" t="s">
        <v>533</v>
      </c>
      <c r="B38" s="98"/>
      <c r="C38" s="104"/>
      <c r="D38" s="105"/>
    </row>
    <row r="39" spans="1:10" ht="26.25" customHeight="1">
      <c r="A39" s="447" t="s">
        <v>542</v>
      </c>
      <c r="B39" s="448">
        <f>B34+B38</f>
        <v>30864971.079999994</v>
      </c>
      <c r="C39" s="449"/>
      <c r="D39" s="450"/>
    </row>
    <row r="40" spans="1:10" ht="12.75" customHeight="1"/>
    <row r="41" spans="1:10" ht="12.75" customHeight="1">
      <c r="A41" s="143" t="s">
        <v>1316</v>
      </c>
      <c r="G41" s="148"/>
      <c r="H41" s="205"/>
      <c r="I41" s="205"/>
      <c r="J41" s="205"/>
    </row>
    <row r="42" spans="1:10" ht="12.75" customHeight="1">
      <c r="A42" s="575" t="s">
        <v>1317</v>
      </c>
      <c r="B42" s="45"/>
      <c r="G42" s="167"/>
      <c r="H42" s="205"/>
      <c r="I42" s="205"/>
      <c r="J42" s="205"/>
    </row>
    <row r="43" spans="1:10" ht="12.75" customHeight="1">
      <c r="A43" s="39" t="s">
        <v>538</v>
      </c>
      <c r="G43" s="218"/>
      <c r="H43" s="205"/>
      <c r="I43" s="205"/>
      <c r="J43" s="205"/>
    </row>
    <row r="44" spans="1:10" ht="43.5">
      <c r="A44" s="440" t="s">
        <v>1405</v>
      </c>
      <c r="B44" s="440" t="s">
        <v>528</v>
      </c>
      <c r="C44" s="440" t="s">
        <v>529</v>
      </c>
      <c r="D44" s="208"/>
      <c r="G44" s="208"/>
      <c r="H44" s="219"/>
      <c r="I44" s="208"/>
      <c r="J44" s="208"/>
    </row>
    <row r="45" spans="1:10" ht="12.75" customHeight="1">
      <c r="A45" s="103" t="s">
        <v>1393</v>
      </c>
      <c r="B45" s="98">
        <v>1136698053.5799999</v>
      </c>
      <c r="C45" s="104">
        <v>0.35534063423083978</v>
      </c>
      <c r="D45" s="210"/>
      <c r="E45" s="53"/>
      <c r="F45" s="53"/>
      <c r="G45" s="207"/>
      <c r="H45" s="204"/>
      <c r="I45" s="209"/>
      <c r="J45" s="210"/>
    </row>
    <row r="46" spans="1:10" ht="12.75" customHeight="1">
      <c r="A46" s="103" t="s">
        <v>1395</v>
      </c>
      <c r="B46" s="98">
        <v>611355626.29999995</v>
      </c>
      <c r="C46" s="104">
        <v>0.19111451392552692</v>
      </c>
      <c r="D46" s="210"/>
      <c r="E46" s="53"/>
      <c r="F46" s="53"/>
      <c r="G46" s="215"/>
      <c r="H46" s="216"/>
      <c r="I46" s="209"/>
      <c r="J46" s="210"/>
    </row>
    <row r="47" spans="1:10" ht="12.75" customHeight="1">
      <c r="A47" s="103" t="s">
        <v>1503</v>
      </c>
      <c r="B47" s="98">
        <v>532054704</v>
      </c>
      <c r="C47" s="104">
        <v>0.16632443010650039</v>
      </c>
      <c r="D47" s="210"/>
      <c r="E47" s="53"/>
      <c r="G47" s="215"/>
      <c r="H47" s="216"/>
      <c r="I47" s="209"/>
      <c r="J47" s="210"/>
    </row>
    <row r="48" spans="1:10" ht="12.75" customHeight="1">
      <c r="A48" s="103" t="s">
        <v>1400</v>
      </c>
      <c r="B48" s="98">
        <v>335362645.70999998</v>
      </c>
      <c r="C48" s="104">
        <v>0.10483696602506486</v>
      </c>
      <c r="D48" s="210"/>
      <c r="G48" s="215"/>
      <c r="H48" s="216"/>
      <c r="I48" s="209"/>
      <c r="J48" s="210"/>
    </row>
    <row r="49" spans="1:10" ht="12.75" customHeight="1">
      <c r="A49" s="103" t="s">
        <v>1396</v>
      </c>
      <c r="B49" s="98">
        <v>299317200</v>
      </c>
      <c r="C49" s="104">
        <v>9.3568879923056555E-2</v>
      </c>
      <c r="D49" s="210"/>
      <c r="G49" s="215"/>
      <c r="H49" s="216"/>
      <c r="I49" s="209"/>
      <c r="J49" s="210"/>
    </row>
    <row r="50" spans="1:10" ht="12.75" customHeight="1">
      <c r="A50" s="103" t="s">
        <v>1394</v>
      </c>
      <c r="B50" s="98">
        <v>245374751.5</v>
      </c>
      <c r="C50" s="104">
        <v>7.6706051838161454E-2</v>
      </c>
      <c r="D50" s="211"/>
      <c r="G50" s="215"/>
      <c r="H50" s="216"/>
      <c r="I50" s="209"/>
      <c r="J50" s="211"/>
    </row>
    <row r="51" spans="1:10" ht="12.75" customHeight="1">
      <c r="A51" s="103" t="s">
        <v>1399</v>
      </c>
      <c r="B51" s="98">
        <v>31952766.68</v>
      </c>
      <c r="C51" s="104">
        <v>9.9886828711826855E-3</v>
      </c>
      <c r="D51" s="210"/>
      <c r="G51" s="215"/>
      <c r="H51" s="216"/>
      <c r="I51" s="209"/>
      <c r="J51" s="210"/>
    </row>
    <row r="52" spans="1:10" ht="12.75" customHeight="1">
      <c r="A52" s="103" t="s">
        <v>1398</v>
      </c>
      <c r="B52" s="98">
        <v>4975141.8499999996</v>
      </c>
      <c r="C52" s="104">
        <v>1.5552679577479122E-3</v>
      </c>
      <c r="D52" s="210"/>
      <c r="G52" s="215"/>
      <c r="H52" s="216"/>
      <c r="I52" s="209"/>
      <c r="J52" s="210"/>
    </row>
    <row r="53" spans="1:10" ht="12.75" customHeight="1">
      <c r="A53" s="103" t="s">
        <v>1401</v>
      </c>
      <c r="B53" s="98">
        <v>1806011.21</v>
      </c>
      <c r="C53" s="104">
        <v>5.6457312191943556E-4</v>
      </c>
      <c r="D53" s="210"/>
      <c r="G53" s="215"/>
      <c r="H53" s="216"/>
      <c r="I53" s="209"/>
      <c r="J53" s="210"/>
    </row>
    <row r="54" spans="1:10" ht="12.75" customHeight="1">
      <c r="A54" s="107"/>
      <c r="B54" s="98"/>
      <c r="C54" s="104"/>
      <c r="D54" s="210"/>
      <c r="G54" s="215"/>
      <c r="H54" s="216"/>
      <c r="I54" s="209"/>
      <c r="J54" s="210"/>
    </row>
    <row r="55" spans="1:10" ht="24">
      <c r="A55" s="108" t="s">
        <v>543</v>
      </c>
      <c r="B55" s="98">
        <v>0</v>
      </c>
      <c r="C55" s="104"/>
      <c r="D55" s="212"/>
      <c r="G55" s="217"/>
      <c r="H55" s="216"/>
      <c r="I55" s="209"/>
      <c r="J55" s="212"/>
    </row>
    <row r="56" spans="1:10" ht="26.25" customHeight="1">
      <c r="A56" s="447" t="s">
        <v>544</v>
      </c>
      <c r="B56" s="448">
        <f>SUM(B45:B55)</f>
        <v>3198896900.8299999</v>
      </c>
      <c r="C56" s="449"/>
      <c r="D56" s="214"/>
      <c r="G56" s="207"/>
      <c r="H56" s="204"/>
      <c r="I56" s="213"/>
      <c r="J56" s="214"/>
    </row>
    <row r="57" spans="1:10" ht="12.75" customHeight="1">
      <c r="G57" s="205"/>
      <c r="H57" s="205"/>
      <c r="I57" s="205"/>
      <c r="J57" s="205"/>
    </row>
    <row r="58" spans="1:10" ht="12.75" customHeight="1">
      <c r="A58" s="144" t="s">
        <v>1318</v>
      </c>
      <c r="G58" s="220"/>
      <c r="H58" s="205"/>
      <c r="I58" s="205"/>
      <c r="J58" s="205"/>
    </row>
    <row r="59" spans="1:10" ht="12.75" customHeight="1">
      <c r="A59" s="586" t="s">
        <v>1319</v>
      </c>
      <c r="G59" s="221"/>
      <c r="H59" s="205"/>
      <c r="I59" s="205"/>
      <c r="J59" s="205"/>
    </row>
    <row r="60" spans="1:10" ht="12.75" customHeight="1">
      <c r="A60" s="39" t="s">
        <v>545</v>
      </c>
      <c r="G60" s="218"/>
      <c r="H60" s="205"/>
      <c r="I60" s="205"/>
      <c r="J60" s="205"/>
    </row>
    <row r="61" spans="1:10" ht="12.75" customHeight="1">
      <c r="A61" s="441"/>
      <c r="B61" s="442" t="s">
        <v>71</v>
      </c>
      <c r="C61" s="442" t="s">
        <v>72</v>
      </c>
      <c r="D61" s="442" t="s">
        <v>73</v>
      </c>
      <c r="E61" s="442" t="s">
        <v>74</v>
      </c>
      <c r="F61" s="442" t="s">
        <v>75</v>
      </c>
      <c r="G61" s="222"/>
      <c r="H61" s="202"/>
      <c r="I61" s="202"/>
      <c r="J61" s="202"/>
    </row>
    <row r="62" spans="1:10" ht="12.75" customHeight="1">
      <c r="A62" s="441"/>
      <c r="B62" s="587" t="s">
        <v>76</v>
      </c>
      <c r="C62" s="587" t="s">
        <v>77</v>
      </c>
      <c r="D62" s="587" t="s">
        <v>243</v>
      </c>
      <c r="E62" s="587" t="s">
        <v>78</v>
      </c>
      <c r="F62" s="587" t="s">
        <v>79</v>
      </c>
      <c r="G62" s="222"/>
      <c r="H62" s="203"/>
      <c r="I62" s="203"/>
      <c r="J62" s="203"/>
    </row>
    <row r="63" spans="1:10" ht="12.75" customHeight="1">
      <c r="A63" s="109" t="s">
        <v>159</v>
      </c>
      <c r="B63" s="110" t="s">
        <v>159</v>
      </c>
      <c r="C63" s="110" t="s">
        <v>159</v>
      </c>
      <c r="D63" s="110" t="s">
        <v>159</v>
      </c>
      <c r="E63" s="111" t="s">
        <v>159</v>
      </c>
      <c r="F63" s="111" t="s">
        <v>159</v>
      </c>
      <c r="G63" s="207"/>
      <c r="H63" s="204"/>
      <c r="I63" s="204"/>
      <c r="J63" s="206"/>
    </row>
    <row r="64" spans="1:10" ht="15" customHeight="1">
      <c r="A64" s="443" t="s">
        <v>533</v>
      </c>
      <c r="B64" s="455"/>
      <c r="C64" s="455"/>
      <c r="D64" s="455"/>
      <c r="E64" s="456" t="str">
        <f>IF(SUM(E63:E63)=0,"",SUM(E63:E63))</f>
        <v/>
      </c>
      <c r="F64" s="456" t="str">
        <f>IF(SUM(F63:F63)=0,"",SUM(F63:F63))</f>
        <v/>
      </c>
      <c r="G64" s="207"/>
      <c r="H64" s="204"/>
      <c r="I64" s="204"/>
      <c r="J64" s="206"/>
    </row>
    <row r="65" spans="1:11" ht="12.75" customHeight="1"/>
    <row r="66" spans="1:11" ht="12.75" customHeight="1">
      <c r="A66" s="144" t="s">
        <v>1320</v>
      </c>
    </row>
    <row r="67" spans="1:11" ht="12.75" customHeight="1">
      <c r="A67" s="586" t="s">
        <v>1321</v>
      </c>
    </row>
    <row r="68" spans="1:11" ht="12.75" customHeight="1">
      <c r="A68" s="39" t="s">
        <v>546</v>
      </c>
    </row>
    <row r="69" spans="1:11" ht="12.75" customHeight="1">
      <c r="A69" s="441"/>
      <c r="B69" s="442" t="s">
        <v>71</v>
      </c>
      <c r="C69" s="442" t="s">
        <v>72</v>
      </c>
      <c r="D69" s="442" t="s">
        <v>73</v>
      </c>
      <c r="E69" s="442" t="s">
        <v>74</v>
      </c>
      <c r="F69" s="442" t="s">
        <v>75</v>
      </c>
    </row>
    <row r="70" spans="1:11" ht="12.75" customHeight="1">
      <c r="A70" s="441"/>
      <c r="B70" s="587" t="s">
        <v>76</v>
      </c>
      <c r="C70" s="587" t="s">
        <v>77</v>
      </c>
      <c r="D70" s="587" t="s">
        <v>243</v>
      </c>
      <c r="E70" s="587" t="s">
        <v>78</v>
      </c>
      <c r="F70" s="587" t="s">
        <v>79</v>
      </c>
    </row>
    <row r="71" spans="1:11" ht="12.75" customHeight="1">
      <c r="A71" s="109" t="s">
        <v>159</v>
      </c>
      <c r="B71" s="112" t="s">
        <v>159</v>
      </c>
      <c r="C71" s="112" t="s">
        <v>159</v>
      </c>
      <c r="D71" s="112" t="s">
        <v>159</v>
      </c>
      <c r="E71" s="113" t="s">
        <v>159</v>
      </c>
      <c r="F71" s="113" t="s">
        <v>159</v>
      </c>
      <c r="G71" s="53"/>
    </row>
    <row r="72" spans="1:11" ht="15" customHeight="1">
      <c r="A72" s="443" t="s">
        <v>533</v>
      </c>
      <c r="B72" s="457"/>
      <c r="C72" s="457"/>
      <c r="D72" s="457"/>
      <c r="E72" s="456" t="str">
        <f>IF(SUM(E71)=0,"",SUM(E71))</f>
        <v/>
      </c>
      <c r="F72" s="456" t="str">
        <f>IF(SUM(F71)=0,"",SUM(F71))</f>
        <v/>
      </c>
    </row>
    <row r="73" spans="1:11" ht="12.75" customHeight="1">
      <c r="A73" s="17" t="s">
        <v>547</v>
      </c>
    </row>
    <row r="74" spans="1:11" ht="12.75" customHeight="1"/>
    <row r="75" spans="1:11" ht="12.75" customHeight="1">
      <c r="A75" s="661" t="s">
        <v>93</v>
      </c>
    </row>
    <row r="76" spans="1:11" ht="12.75" customHeight="1">
      <c r="K76" s="35" t="s">
        <v>1476</v>
      </c>
    </row>
    <row r="77" spans="1:11" ht="12.75" customHeight="1"/>
    <row r="78" spans="1:11" ht="12.75" customHeight="1"/>
    <row r="79" spans="1:11" ht="12.75" customHeight="1"/>
    <row r="80" spans="1:11" ht="12.75" customHeight="1"/>
    <row r="81" ht="12.75" customHeight="1"/>
    <row r="82" ht="12.75" customHeight="1"/>
    <row r="83" ht="12.75" customHeight="1"/>
  </sheetData>
  <sortState ref="N5:R9">
    <sortCondition descending="1" ref="O5"/>
  </sortState>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40625" defaultRowHeight="12.75"/>
  <cols>
    <col min="1" max="1" width="9.140625" style="329"/>
    <col min="2" max="2" width="13.42578125" style="329" customWidth="1"/>
    <col min="3" max="4" width="14.85546875" style="329" bestFit="1" customWidth="1"/>
    <col min="5" max="5" width="12.140625" style="329" bestFit="1" customWidth="1"/>
    <col min="6" max="6" width="10.5703125" style="329" bestFit="1" customWidth="1"/>
    <col min="7" max="7" width="11.140625" style="329" bestFit="1" customWidth="1"/>
    <col min="8" max="8" width="13.5703125" style="329" customWidth="1"/>
    <col min="9" max="9" width="12.7109375" style="329" bestFit="1" customWidth="1"/>
    <col min="10" max="10" width="12.85546875" style="329" bestFit="1" customWidth="1"/>
    <col min="11" max="16384" width="9.140625" style="329"/>
  </cols>
  <sheetData>
    <row r="1" spans="1:7" ht="15">
      <c r="A1" s="803" t="s">
        <v>773</v>
      </c>
      <c r="B1" s="802"/>
      <c r="C1" s="802"/>
      <c r="D1" s="802"/>
    </row>
    <row r="2" spans="1:7">
      <c r="A2" s="804" t="s">
        <v>774</v>
      </c>
      <c r="B2" s="802"/>
      <c r="C2" s="802"/>
      <c r="D2" s="802"/>
    </row>
    <row r="3" spans="1:7">
      <c r="A3" s="42" t="s">
        <v>1218</v>
      </c>
    </row>
    <row r="4" spans="1:7">
      <c r="A4" s="1124"/>
      <c r="B4" s="1124"/>
      <c r="C4" s="1124"/>
      <c r="D4" s="1124"/>
      <c r="E4" s="1124"/>
      <c r="F4" s="1124"/>
      <c r="G4" s="1124"/>
    </row>
    <row r="5" spans="1:7">
      <c r="A5" s="152" t="s">
        <v>776</v>
      </c>
    </row>
    <row r="6" spans="1:7" s="806" customFormat="1">
      <c r="A6" s="805" t="s">
        <v>777</v>
      </c>
    </row>
    <row r="8" spans="1:7" ht="63.75">
      <c r="A8" s="831" t="s">
        <v>775</v>
      </c>
      <c r="B8" s="809" t="s">
        <v>724</v>
      </c>
      <c r="C8" s="809" t="s">
        <v>725</v>
      </c>
      <c r="D8" s="809" t="s">
        <v>726</v>
      </c>
      <c r="E8" s="801"/>
    </row>
    <row r="9" spans="1:7">
      <c r="A9" s="810" t="s">
        <v>719</v>
      </c>
      <c r="B9" s="811">
        <v>7</v>
      </c>
      <c r="C9" s="811">
        <v>15</v>
      </c>
      <c r="D9" s="811">
        <v>9</v>
      </c>
    </row>
    <row r="10" spans="1:7">
      <c r="A10" s="810" t="s">
        <v>720</v>
      </c>
      <c r="B10" s="811">
        <v>7</v>
      </c>
      <c r="C10" s="811">
        <v>14</v>
      </c>
      <c r="D10" s="811">
        <v>7</v>
      </c>
    </row>
    <row r="11" spans="1:7">
      <c r="A11" s="810" t="s">
        <v>721</v>
      </c>
      <c r="B11" s="811">
        <v>7</v>
      </c>
      <c r="C11" s="811">
        <v>14</v>
      </c>
      <c r="D11" s="811">
        <v>7</v>
      </c>
    </row>
    <row r="12" spans="1:7">
      <c r="A12" s="810" t="s">
        <v>722</v>
      </c>
      <c r="B12" s="811">
        <v>7</v>
      </c>
      <c r="C12" s="811">
        <v>13</v>
      </c>
      <c r="D12" s="811">
        <v>7</v>
      </c>
    </row>
    <row r="13" spans="1:7">
      <c r="A13" s="810" t="s">
        <v>944</v>
      </c>
      <c r="B13" s="811">
        <v>7</v>
      </c>
      <c r="C13" s="811">
        <v>13</v>
      </c>
      <c r="D13" s="811">
        <v>7</v>
      </c>
    </row>
    <row r="14" spans="1:7">
      <c r="A14" s="810" t="s">
        <v>972</v>
      </c>
      <c r="B14" s="811">
        <v>7</v>
      </c>
      <c r="C14" s="811">
        <v>13</v>
      </c>
      <c r="D14" s="811">
        <v>7</v>
      </c>
    </row>
    <row r="15" spans="1:7">
      <c r="A15" s="810" t="s">
        <v>1214</v>
      </c>
      <c r="B15" s="811">
        <v>8</v>
      </c>
      <c r="C15" s="811">
        <v>13</v>
      </c>
      <c r="D15" s="811">
        <v>7</v>
      </c>
    </row>
    <row r="16" spans="1:7">
      <c r="A16" s="329" t="s">
        <v>1296</v>
      </c>
      <c r="B16" s="329">
        <v>8</v>
      </c>
      <c r="C16" s="329">
        <v>13</v>
      </c>
      <c r="D16" s="329">
        <v>7</v>
      </c>
    </row>
    <row r="17" spans="1:8">
      <c r="A17" s="931" t="s">
        <v>1406</v>
      </c>
      <c r="B17" s="329">
        <v>8</v>
      </c>
      <c r="C17" s="329">
        <v>13</v>
      </c>
      <c r="D17" s="329">
        <v>7</v>
      </c>
    </row>
    <row r="19" spans="1:8">
      <c r="A19" s="152" t="s">
        <v>778</v>
      </c>
    </row>
    <row r="20" spans="1:8" s="806" customFormat="1">
      <c r="A20" s="805" t="s">
        <v>779</v>
      </c>
    </row>
    <row r="22" spans="1:8" s="807" customFormat="1">
      <c r="D22" s="141" t="s">
        <v>723</v>
      </c>
    </row>
    <row r="23" spans="1:8" s="807" customFormat="1" ht="63.75">
      <c r="A23" s="831" t="s">
        <v>775</v>
      </c>
      <c r="B23" s="809" t="s">
        <v>724</v>
      </c>
      <c r="C23" s="809" t="s">
        <v>725</v>
      </c>
      <c r="D23" s="809" t="s">
        <v>726</v>
      </c>
      <c r="H23" s="664"/>
    </row>
    <row r="24" spans="1:8">
      <c r="A24" s="810" t="s">
        <v>719</v>
      </c>
      <c r="B24" s="812">
        <v>29224688.210000001</v>
      </c>
      <c r="C24" s="812">
        <v>5890384.6799999997</v>
      </c>
      <c r="D24" s="812">
        <v>5905124150.3699989</v>
      </c>
      <c r="H24" s="666"/>
    </row>
    <row r="25" spans="1:8">
      <c r="A25" s="810" t="s">
        <v>720</v>
      </c>
      <c r="B25" s="812">
        <v>29981025.740000002</v>
      </c>
      <c r="C25" s="812">
        <v>5857103.1399999997</v>
      </c>
      <c r="D25" s="812">
        <v>5797611198.5799999</v>
      </c>
    </row>
    <row r="26" spans="1:8">
      <c r="A26" s="810" t="s">
        <v>721</v>
      </c>
      <c r="B26" s="812">
        <v>31390987.380000003</v>
      </c>
      <c r="C26" s="812">
        <v>5897171.9199999999</v>
      </c>
      <c r="D26" s="812">
        <v>5929980137.2399998</v>
      </c>
    </row>
    <row r="27" spans="1:8">
      <c r="A27" s="810" t="s">
        <v>722</v>
      </c>
      <c r="B27" s="812">
        <v>27933640</v>
      </c>
      <c r="C27" s="812">
        <v>5814218.1600000001</v>
      </c>
      <c r="D27" s="812">
        <v>5701762160.6099997</v>
      </c>
    </row>
    <row r="28" spans="1:8">
      <c r="A28" s="810" t="s">
        <v>944</v>
      </c>
      <c r="B28" s="812">
        <v>26077968.09</v>
      </c>
      <c r="C28" s="812">
        <v>5941982.1500000004</v>
      </c>
      <c r="D28" s="812">
        <v>5736476640.1199989</v>
      </c>
    </row>
    <row r="29" spans="1:8">
      <c r="A29" s="810" t="s">
        <v>972</v>
      </c>
      <c r="B29" s="812">
        <v>26962504.780000001</v>
      </c>
      <c r="C29" s="812">
        <v>643361182.92999995</v>
      </c>
      <c r="D29" s="812">
        <v>4887481299.5200005</v>
      </c>
    </row>
    <row r="30" spans="1:8">
      <c r="A30" s="810" t="s">
        <v>1214</v>
      </c>
      <c r="B30" s="812">
        <v>35330535.030000001</v>
      </c>
      <c r="C30" s="812">
        <v>674308740.87000012</v>
      </c>
      <c r="D30" s="812">
        <v>5051461411.3599997</v>
      </c>
    </row>
    <row r="31" spans="1:8">
      <c r="A31" s="329" t="s">
        <v>1296</v>
      </c>
      <c r="B31" s="812">
        <v>28523526.240000002</v>
      </c>
      <c r="C31" s="812">
        <v>689369248.30999994</v>
      </c>
      <c r="D31" s="812">
        <v>5033734212.2300005</v>
      </c>
    </row>
    <row r="32" spans="1:8">
      <c r="A32" s="931" t="s">
        <v>1406</v>
      </c>
      <c r="B32" s="812">
        <v>23106079.199999999</v>
      </c>
      <c r="C32" s="812">
        <v>446254295.61000001</v>
      </c>
      <c r="D32" s="812">
        <v>4762517597.2600002</v>
      </c>
    </row>
    <row r="33" spans="1:10">
      <c r="A33" s="876" t="s">
        <v>973</v>
      </c>
    </row>
    <row r="34" spans="1:10">
      <c r="A34" s="603" t="s">
        <v>1217</v>
      </c>
    </row>
    <row r="35" spans="1:10">
      <c r="A35" s="152" t="s">
        <v>780</v>
      </c>
    </row>
    <row r="36" spans="1:10" s="806" customFormat="1">
      <c r="A36" s="805" t="s">
        <v>781</v>
      </c>
    </row>
    <row r="38" spans="1:10" s="807" customFormat="1">
      <c r="C38" s="141" t="s">
        <v>723</v>
      </c>
    </row>
    <row r="39" spans="1:10" s="807" customFormat="1" ht="51">
      <c r="A39" s="831" t="s">
        <v>775</v>
      </c>
      <c r="B39" s="809" t="s">
        <v>724</v>
      </c>
      <c r="C39" s="809" t="s">
        <v>725</v>
      </c>
    </row>
    <row r="40" spans="1:10">
      <c r="A40" s="810" t="s">
        <v>719</v>
      </c>
      <c r="B40" s="812">
        <v>684692761.93000007</v>
      </c>
      <c r="C40" s="812">
        <v>64045206519.770004</v>
      </c>
    </row>
    <row r="41" spans="1:10">
      <c r="A41" s="810" t="s">
        <v>720</v>
      </c>
      <c r="B41" s="812">
        <v>731599914.73000002</v>
      </c>
      <c r="C41" s="812">
        <v>64958021470.330002</v>
      </c>
    </row>
    <row r="42" spans="1:10">
      <c r="A42" s="810" t="s">
        <v>721</v>
      </c>
      <c r="B42" s="812">
        <v>623129448.79999995</v>
      </c>
      <c r="C42" s="812">
        <v>64811847923.330002</v>
      </c>
    </row>
    <row r="43" spans="1:10">
      <c r="A43" s="810" t="s">
        <v>722</v>
      </c>
      <c r="B43" s="812">
        <v>677304983.26999998</v>
      </c>
      <c r="C43" s="812">
        <v>65327948714.93</v>
      </c>
      <c r="D43" s="797"/>
      <c r="E43" s="797"/>
      <c r="F43" s="797"/>
      <c r="G43" s="797"/>
      <c r="H43" s="797"/>
      <c r="I43" s="797"/>
      <c r="J43" s="797"/>
    </row>
    <row r="44" spans="1:10">
      <c r="A44" s="810" t="s">
        <v>944</v>
      </c>
      <c r="B44" s="812">
        <v>687319465.50000012</v>
      </c>
      <c r="C44" s="812">
        <v>67079325238.159996</v>
      </c>
      <c r="H44" s="666"/>
    </row>
    <row r="45" spans="1:10">
      <c r="A45" s="810" t="s">
        <v>972</v>
      </c>
      <c r="B45" s="812">
        <v>883191040.87</v>
      </c>
      <c r="C45" s="812">
        <v>63704837486.640007</v>
      </c>
    </row>
    <row r="46" spans="1:10">
      <c r="A46" s="810" t="s">
        <v>1214</v>
      </c>
      <c r="B46" s="812">
        <v>958580449.08000004</v>
      </c>
      <c r="C46" s="812">
        <v>64060198640.399994</v>
      </c>
    </row>
    <row r="47" spans="1:10">
      <c r="A47" s="329" t="s">
        <v>1296</v>
      </c>
      <c r="B47" s="812">
        <v>952430859.49999988</v>
      </c>
      <c r="C47" s="812">
        <v>71879828164.23999</v>
      </c>
    </row>
    <row r="48" spans="1:10">
      <c r="A48" s="931" t="s">
        <v>1406</v>
      </c>
      <c r="B48" s="812">
        <v>1055282770.03</v>
      </c>
      <c r="C48" s="812">
        <v>64379615908.760002</v>
      </c>
    </row>
    <row r="49" spans="1:10">
      <c r="A49" s="289" t="s">
        <v>950</v>
      </c>
    </row>
    <row r="50" spans="1:10">
      <c r="A50" s="872" t="s">
        <v>951</v>
      </c>
    </row>
    <row r="52" spans="1:10">
      <c r="A52" s="152" t="s">
        <v>1254</v>
      </c>
    </row>
    <row r="53" spans="1:10">
      <c r="A53" s="805" t="s">
        <v>1255</v>
      </c>
    </row>
    <row r="54" spans="1:10" ht="15" customHeight="1">
      <c r="J54" s="141" t="s">
        <v>723</v>
      </c>
    </row>
    <row r="55" spans="1:10" ht="15">
      <c r="A55" s="802"/>
      <c r="B55" s="1125" t="s">
        <v>1287</v>
      </c>
      <c r="C55" s="1126"/>
      <c r="D55" s="1126"/>
      <c r="E55" s="1126"/>
      <c r="F55" s="1126"/>
      <c r="G55" s="1126"/>
      <c r="H55" s="1126"/>
      <c r="I55" s="1126"/>
      <c r="J55" s="1126"/>
    </row>
    <row r="56" spans="1:10" ht="84">
      <c r="A56" s="831" t="s">
        <v>775</v>
      </c>
      <c r="B56" s="910" t="s">
        <v>1288</v>
      </c>
      <c r="C56" s="910" t="s">
        <v>1289</v>
      </c>
      <c r="D56" s="910" t="s">
        <v>1290</v>
      </c>
      <c r="E56" s="910" t="s">
        <v>1291</v>
      </c>
      <c r="F56" s="910" t="s">
        <v>1292</v>
      </c>
      <c r="G56" s="910" t="s">
        <v>1293</v>
      </c>
      <c r="H56" s="930" t="s">
        <v>1294</v>
      </c>
      <c r="I56" s="930" t="s">
        <v>1295</v>
      </c>
      <c r="J56" s="910" t="s">
        <v>1256</v>
      </c>
    </row>
    <row r="57" spans="1:10">
      <c r="A57" s="931" t="s">
        <v>972</v>
      </c>
      <c r="B57" s="907">
        <v>2205052261.21</v>
      </c>
      <c r="C57" s="907">
        <v>40115071.869999997</v>
      </c>
      <c r="D57" s="907">
        <v>225998943.99000001</v>
      </c>
      <c r="E57" s="907">
        <v>0</v>
      </c>
      <c r="F57" s="907">
        <v>0</v>
      </c>
      <c r="G57" s="907">
        <v>103088815.43000001</v>
      </c>
      <c r="H57" s="907">
        <v>0</v>
      </c>
      <c r="I57" s="907">
        <v>23822548</v>
      </c>
      <c r="J57" s="907">
        <v>2598077640.4999995</v>
      </c>
    </row>
    <row r="58" spans="1:10">
      <c r="A58" s="931" t="s">
        <v>1214</v>
      </c>
      <c r="B58" s="907">
        <v>2421756293.1199999</v>
      </c>
      <c r="C58" s="907">
        <v>10326553.619999999</v>
      </c>
      <c r="D58" s="907">
        <v>0</v>
      </c>
      <c r="E58" s="907">
        <v>0</v>
      </c>
      <c r="F58" s="907">
        <v>0</v>
      </c>
      <c r="G58" s="907">
        <v>96472811.489999995</v>
      </c>
      <c r="H58" s="907">
        <v>0</v>
      </c>
      <c r="I58" s="907">
        <v>14989259</v>
      </c>
      <c r="J58" s="907">
        <v>2543544917.2299995</v>
      </c>
    </row>
    <row r="59" spans="1:10">
      <c r="A59" s="931" t="s">
        <v>1296</v>
      </c>
      <c r="B59" s="907">
        <v>2053200805.8699999</v>
      </c>
      <c r="C59" s="907">
        <v>21168125.230000019</v>
      </c>
      <c r="D59" s="907">
        <v>0</v>
      </c>
      <c r="E59" s="907">
        <v>0</v>
      </c>
      <c r="F59" s="907">
        <v>0</v>
      </c>
      <c r="G59" s="907">
        <v>43779936.980000004</v>
      </c>
      <c r="H59" s="907">
        <v>0</v>
      </c>
      <c r="I59" s="907">
        <v>34833088.239999995</v>
      </c>
      <c r="J59" s="907">
        <v>2152981956.3199997</v>
      </c>
    </row>
    <row r="60" spans="1:10">
      <c r="A60" s="931" t="s">
        <v>1406</v>
      </c>
      <c r="B60" s="907">
        <v>3248325997.1374593</v>
      </c>
      <c r="C60" s="907">
        <v>15779178.74418975</v>
      </c>
      <c r="D60" s="907">
        <v>0</v>
      </c>
      <c r="E60" s="907">
        <v>0</v>
      </c>
      <c r="F60" s="907">
        <v>0</v>
      </c>
      <c r="G60" s="907">
        <v>60032322.7324</v>
      </c>
      <c r="H60" s="907">
        <v>0</v>
      </c>
      <c r="I60" s="907">
        <v>8669671.3699999992</v>
      </c>
      <c r="J60" s="907">
        <v>3332807169.9840488</v>
      </c>
    </row>
    <row r="61" spans="1:10">
      <c r="A61" s="34"/>
      <c r="B61" s="929"/>
      <c r="C61" s="929"/>
      <c r="D61" s="929"/>
      <c r="E61" s="929"/>
      <c r="F61" s="929"/>
      <c r="G61" s="929"/>
      <c r="H61" s="665"/>
    </row>
    <row r="62" spans="1:10">
      <c r="A62" s="34" t="s">
        <v>566</v>
      </c>
      <c r="H62" s="666"/>
    </row>
    <row r="63" spans="1:10">
      <c r="A63" s="661"/>
      <c r="B63" s="808"/>
    </row>
    <row r="64" spans="1:10">
      <c r="A64" s="661" t="s">
        <v>93</v>
      </c>
    </row>
    <row r="76" spans="10:10">
      <c r="J76" s="35" t="s">
        <v>1477</v>
      </c>
    </row>
    <row r="105" spans="2:2">
      <c r="B105" s="808"/>
    </row>
    <row r="106" spans="2:2">
      <c r="B106" s="813"/>
    </row>
  </sheetData>
  <mergeCells count="2">
    <mergeCell ref="A4:G4"/>
    <mergeCell ref="B55:J55"/>
  </mergeCells>
  <hyperlinks>
    <hyperlink ref="A64" location="'2 Sadržaj'!A1" display="Sadržaj / Contents"/>
  </hyperlinks>
  <pageMargins left="0.7" right="0.7" top="0.75" bottom="0.75" header="0.3" footer="0.3"/>
  <pageSetup paperSize="9" scale="63" orientation="portrait" r:id="rId1"/>
  <rowBreaks count="1" manualBreakCount="1">
    <brk id="8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9"/>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73" customWidth="1"/>
    <col min="8" max="8" width="11.85546875" bestFit="1" customWidth="1"/>
    <col min="9"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48" t="s">
        <v>782</v>
      </c>
      <c r="B1" s="581"/>
      <c r="C1" s="581"/>
      <c r="D1" s="581"/>
      <c r="E1" s="582"/>
      <c r="F1" s="582"/>
      <c r="G1" s="582"/>
      <c r="H1" s="582"/>
      <c r="I1" s="582"/>
      <c r="J1" s="582"/>
      <c r="K1" s="582"/>
      <c r="L1" s="582"/>
    </row>
    <row r="2" spans="1:19" ht="15" customHeight="1">
      <c r="A2" s="649" t="s">
        <v>783</v>
      </c>
      <c r="B2" s="584"/>
      <c r="C2" s="584"/>
      <c r="D2" s="584"/>
      <c r="E2" s="584"/>
      <c r="F2" s="584"/>
      <c r="G2" s="584"/>
      <c r="H2" s="584"/>
      <c r="I2" s="584"/>
      <c r="J2" s="582"/>
      <c r="K2" s="582"/>
      <c r="L2" s="582"/>
    </row>
    <row r="3" spans="1:19" s="273" customFormat="1">
      <c r="A3" s="583"/>
      <c r="B3" s="584"/>
      <c r="C3" s="584"/>
      <c r="D3" s="584"/>
      <c r="E3" s="584"/>
      <c r="F3" s="584"/>
      <c r="G3" s="584"/>
      <c r="H3" s="584"/>
      <c r="I3" s="584"/>
      <c r="J3" s="582"/>
      <c r="K3" s="582"/>
      <c r="L3" s="582"/>
    </row>
    <row r="4" spans="1:19" ht="12.75" customHeight="1">
      <c r="A4" s="143" t="s">
        <v>784</v>
      </c>
    </row>
    <row r="5" spans="1:19" ht="12.75" customHeight="1">
      <c r="A5" s="575" t="s">
        <v>785</v>
      </c>
      <c r="H5" s="273"/>
      <c r="I5" s="273"/>
    </row>
    <row r="6" spans="1:19" ht="12.75" customHeight="1">
      <c r="F6" s="141"/>
      <c r="G6" s="141"/>
      <c r="H6" s="1128" t="str">
        <f>Naslovnica!A20</f>
        <v>Lipanj 2020.</v>
      </c>
      <c r="I6" s="1128"/>
    </row>
    <row r="7" spans="1:19" ht="12.75" customHeight="1">
      <c r="F7" s="295"/>
      <c r="G7" s="295"/>
      <c r="H7" s="1129" t="str">
        <f>Naslovnica!A24</f>
        <v>June 2020</v>
      </c>
      <c r="I7" s="1129"/>
    </row>
    <row r="8" spans="1:19" ht="15" customHeight="1">
      <c r="A8" s="607"/>
      <c r="B8" s="608"/>
      <c r="C8" s="608"/>
      <c r="D8" s="608"/>
      <c r="E8" s="608"/>
      <c r="F8" s="608"/>
      <c r="G8" s="608"/>
      <c r="H8" s="836"/>
      <c r="I8" s="836"/>
      <c r="J8" s="609"/>
      <c r="K8" s="1127" t="s">
        <v>969</v>
      </c>
      <c r="L8" s="1127"/>
    </row>
    <row r="9" spans="1:19" ht="33.75">
      <c r="A9" s="610" t="s">
        <v>80</v>
      </c>
      <c r="B9" s="611" t="s">
        <v>196</v>
      </c>
      <c r="C9" s="611" t="s">
        <v>197</v>
      </c>
      <c r="D9" s="612" t="s">
        <v>81</v>
      </c>
      <c r="E9" s="611" t="s">
        <v>121</v>
      </c>
      <c r="F9" s="611" t="s">
        <v>161</v>
      </c>
      <c r="G9" s="611" t="s">
        <v>736</v>
      </c>
      <c r="H9" s="611" t="s">
        <v>886</v>
      </c>
      <c r="I9" s="611" t="s">
        <v>888</v>
      </c>
      <c r="J9" s="611" t="s">
        <v>729</v>
      </c>
      <c r="K9" s="611" t="s">
        <v>734</v>
      </c>
      <c r="L9" s="611" t="s">
        <v>65</v>
      </c>
    </row>
    <row r="10" spans="1:19" ht="31.5">
      <c r="A10" s="613" t="s">
        <v>244</v>
      </c>
      <c r="B10" s="614" t="s">
        <v>199</v>
      </c>
      <c r="C10" s="614" t="s">
        <v>198</v>
      </c>
      <c r="D10" s="615" t="s">
        <v>82</v>
      </c>
      <c r="E10" s="614" t="s">
        <v>521</v>
      </c>
      <c r="F10" s="614" t="s">
        <v>162</v>
      </c>
      <c r="G10" s="616" t="s">
        <v>737</v>
      </c>
      <c r="H10" s="616" t="s">
        <v>887</v>
      </c>
      <c r="I10" s="616" t="s">
        <v>889</v>
      </c>
      <c r="J10" s="616" t="s">
        <v>881</v>
      </c>
      <c r="K10" s="616" t="s">
        <v>299</v>
      </c>
      <c r="L10" s="616" t="s">
        <v>300</v>
      </c>
    </row>
    <row r="11" spans="1:19" ht="12.75" customHeight="1">
      <c r="A11" s="137" t="s">
        <v>976</v>
      </c>
      <c r="B11" s="195">
        <v>28508707379</v>
      </c>
      <c r="C11" s="290" t="s">
        <v>977</v>
      </c>
      <c r="D11" s="458" t="s">
        <v>978</v>
      </c>
      <c r="E11" s="459" t="s">
        <v>979</v>
      </c>
      <c r="F11" s="459" t="s">
        <v>975</v>
      </c>
      <c r="G11" s="459" t="s">
        <v>980</v>
      </c>
      <c r="H11" s="460">
        <v>33975247.969999999</v>
      </c>
      <c r="I11" s="461">
        <v>1260.8471482391462</v>
      </c>
      <c r="J11" s="462">
        <v>-5.50663883354785E-4</v>
      </c>
      <c r="K11" s="462">
        <v>3.6311161782596191E-3</v>
      </c>
      <c r="L11" s="462">
        <v>-0.13407817411067313</v>
      </c>
      <c r="M11" s="303"/>
      <c r="N11" s="303"/>
      <c r="O11" s="303"/>
      <c r="P11" s="168"/>
      <c r="Q11" s="201"/>
      <c r="R11" s="77"/>
      <c r="S11" s="77"/>
    </row>
    <row r="12" spans="1:19" ht="12.75" customHeight="1">
      <c r="A12" s="137" t="s">
        <v>981</v>
      </c>
      <c r="B12" s="195">
        <v>26655747081</v>
      </c>
      <c r="C12" s="290" t="s">
        <v>982</v>
      </c>
      <c r="D12" s="458" t="s">
        <v>978</v>
      </c>
      <c r="E12" s="459" t="s">
        <v>983</v>
      </c>
      <c r="F12" s="459" t="s">
        <v>975</v>
      </c>
      <c r="G12" s="459" t="s">
        <v>984</v>
      </c>
      <c r="H12" s="460">
        <v>102530470.56999999</v>
      </c>
      <c r="I12" s="461">
        <v>176.33280256789956</v>
      </c>
      <c r="J12" s="462">
        <v>6.3976480567987437E-2</v>
      </c>
      <c r="K12" s="462">
        <v>4.8094460979843934E-3</v>
      </c>
      <c r="L12" s="462">
        <v>-5.3413354209459918E-2</v>
      </c>
      <c r="M12" s="303"/>
      <c r="N12" s="303"/>
      <c r="O12" s="303"/>
      <c r="P12" s="168"/>
      <c r="Q12" s="201"/>
      <c r="R12" s="77"/>
      <c r="S12" s="77"/>
    </row>
    <row r="13" spans="1:19" ht="12.75" customHeight="1">
      <c r="A13" s="137" t="s">
        <v>985</v>
      </c>
      <c r="B13" s="195">
        <v>12916294683</v>
      </c>
      <c r="C13" s="290" t="s">
        <v>986</v>
      </c>
      <c r="D13" s="458" t="s">
        <v>978</v>
      </c>
      <c r="E13" s="115" t="s">
        <v>987</v>
      </c>
      <c r="F13" s="115" t="s">
        <v>975</v>
      </c>
      <c r="G13" s="115" t="s">
        <v>984</v>
      </c>
      <c r="H13" s="460">
        <v>124123642.17</v>
      </c>
      <c r="I13" s="461">
        <v>119.242884443685</v>
      </c>
      <c r="J13" s="462">
        <v>8.122524030137912E-3</v>
      </c>
      <c r="K13" s="462">
        <v>1.216313253080914E-3</v>
      </c>
      <c r="L13" s="462">
        <v>2.007602104992845E-3</v>
      </c>
      <c r="M13" s="303"/>
      <c r="N13" s="303"/>
      <c r="O13" s="303"/>
      <c r="P13" s="168"/>
      <c r="Q13" s="201"/>
      <c r="R13" s="77"/>
      <c r="S13" s="77"/>
    </row>
    <row r="14" spans="1:19" ht="12.75" customHeight="1">
      <c r="A14" s="137" t="s">
        <v>992</v>
      </c>
      <c r="B14" s="195">
        <v>37695515978</v>
      </c>
      <c r="C14" s="290" t="s">
        <v>993</v>
      </c>
      <c r="D14" s="458" t="s">
        <v>83</v>
      </c>
      <c r="E14" s="459" t="s">
        <v>979</v>
      </c>
      <c r="F14" s="459" t="s">
        <v>975</v>
      </c>
      <c r="G14" s="459" t="s">
        <v>984</v>
      </c>
      <c r="H14" s="460">
        <v>5140790.17</v>
      </c>
      <c r="I14" s="461">
        <v>60.13349047472191</v>
      </c>
      <c r="J14" s="462">
        <v>-1.5081978795131179E-2</v>
      </c>
      <c r="K14" s="462">
        <v>-1.5081978795131068E-2</v>
      </c>
      <c r="L14" s="462">
        <v>-0.15731538658182609</v>
      </c>
      <c r="M14" s="303"/>
      <c r="N14" s="303"/>
      <c r="O14" s="303"/>
      <c r="P14" s="168"/>
      <c r="Q14" s="201"/>
      <c r="R14" s="77"/>
      <c r="S14" s="77"/>
    </row>
    <row r="15" spans="1:19" ht="12.75" customHeight="1">
      <c r="A15" s="114" t="s">
        <v>994</v>
      </c>
      <c r="B15" s="463" t="s">
        <v>995</v>
      </c>
      <c r="C15" s="464" t="s">
        <v>996</v>
      </c>
      <c r="D15" s="465" t="s">
        <v>95</v>
      </c>
      <c r="E15" s="115" t="s">
        <v>987</v>
      </c>
      <c r="F15" s="115" t="s">
        <v>975</v>
      </c>
      <c r="G15" s="115" t="s">
        <v>984</v>
      </c>
      <c r="H15" s="460">
        <v>62108864.869999997</v>
      </c>
      <c r="I15" s="461">
        <v>112.75026767123182</v>
      </c>
      <c r="J15" s="462">
        <v>6.923747110563383E-2</v>
      </c>
      <c r="K15" s="462">
        <v>3.7484493106654249E-4</v>
      </c>
      <c r="L15" s="462">
        <v>2.2199765724901788E-3</v>
      </c>
      <c r="M15" s="303"/>
      <c r="N15" s="303"/>
      <c r="O15" s="303"/>
      <c r="P15" s="168"/>
      <c r="Q15" s="201"/>
      <c r="R15" s="77"/>
      <c r="S15" s="77"/>
    </row>
    <row r="16" spans="1:19" s="273" customFormat="1" ht="12.75" customHeight="1">
      <c r="A16" s="114" t="s">
        <v>997</v>
      </c>
      <c r="B16" s="463">
        <v>56499633647</v>
      </c>
      <c r="C16" s="464" t="s">
        <v>998</v>
      </c>
      <c r="D16" s="465" t="s">
        <v>120</v>
      </c>
      <c r="E16" s="115" t="s">
        <v>987</v>
      </c>
      <c r="F16" s="115" t="s">
        <v>975</v>
      </c>
      <c r="G16" s="115" t="s">
        <v>980</v>
      </c>
      <c r="H16" s="460">
        <v>1590035896.74</v>
      </c>
      <c r="I16" s="461">
        <v>937.16250603513276</v>
      </c>
      <c r="J16" s="462">
        <v>9.1906752721331308E-2</v>
      </c>
      <c r="K16" s="462">
        <v>1.8041461738111275E-2</v>
      </c>
      <c r="L16" s="462">
        <v>-3.4293621645425043E-2</v>
      </c>
      <c r="M16" s="303"/>
      <c r="N16" s="303"/>
      <c r="O16" s="303"/>
      <c r="P16" s="168"/>
      <c r="Q16" s="201"/>
      <c r="R16" s="77"/>
      <c r="S16" s="77"/>
    </row>
    <row r="17" spans="1:19" s="273" customFormat="1" ht="12.75" customHeight="1">
      <c r="A17" s="114" t="s">
        <v>999</v>
      </c>
      <c r="B17" s="463">
        <v>29300390100</v>
      </c>
      <c r="C17" s="464" t="s">
        <v>1000</v>
      </c>
      <c r="D17" s="465" t="s">
        <v>120</v>
      </c>
      <c r="E17" s="115" t="s">
        <v>979</v>
      </c>
      <c r="F17" s="115" t="s">
        <v>975</v>
      </c>
      <c r="G17" s="115" t="s">
        <v>980</v>
      </c>
      <c r="H17" s="460">
        <v>105422194.45</v>
      </c>
      <c r="I17" s="461">
        <v>589.27247370810755</v>
      </c>
      <c r="J17" s="462">
        <v>-1.8990335211797715E-2</v>
      </c>
      <c r="K17" s="462">
        <v>1.0983153183363736E-2</v>
      </c>
      <c r="L17" s="462">
        <v>-6.7129836985918678E-2</v>
      </c>
      <c r="M17" s="303"/>
      <c r="N17" s="303"/>
      <c r="O17" s="303"/>
      <c r="P17" s="168"/>
      <c r="Q17" s="201"/>
      <c r="R17" s="77"/>
      <c r="S17" s="77"/>
    </row>
    <row r="18" spans="1:19" s="273" customFormat="1" ht="12.75" customHeight="1">
      <c r="A18" s="114" t="s">
        <v>1001</v>
      </c>
      <c r="B18" s="463" t="s">
        <v>1002</v>
      </c>
      <c r="C18" s="464" t="s">
        <v>1229</v>
      </c>
      <c r="D18" s="465" t="s">
        <v>120</v>
      </c>
      <c r="E18" s="115" t="s">
        <v>1003</v>
      </c>
      <c r="F18" s="115"/>
      <c r="G18" s="115" t="s">
        <v>980</v>
      </c>
      <c r="H18" s="460">
        <v>40452351.520000003</v>
      </c>
      <c r="I18" s="461">
        <v>729.54497080221449</v>
      </c>
      <c r="J18" s="462">
        <v>0.1207567796904363</v>
      </c>
      <c r="K18" s="462">
        <v>1.1119044814250634E-2</v>
      </c>
      <c r="L18" s="462">
        <v>-5.2477047024068524E-2</v>
      </c>
      <c r="M18" s="303"/>
      <c r="N18" s="303"/>
      <c r="O18" s="303"/>
      <c r="P18" s="168"/>
      <c r="Q18" s="201"/>
      <c r="R18" s="77"/>
      <c r="S18" s="77"/>
    </row>
    <row r="19" spans="1:19" s="273" customFormat="1" ht="12.75" customHeight="1">
      <c r="A19" s="114" t="s">
        <v>1004</v>
      </c>
      <c r="B19" s="463">
        <v>96069213114</v>
      </c>
      <c r="C19" s="464" t="s">
        <v>1005</v>
      </c>
      <c r="D19" s="465" t="s">
        <v>120</v>
      </c>
      <c r="E19" s="115" t="s">
        <v>987</v>
      </c>
      <c r="F19" s="115" t="s">
        <v>975</v>
      </c>
      <c r="G19" s="115" t="s">
        <v>984</v>
      </c>
      <c r="H19" s="460">
        <v>409529095.38999999</v>
      </c>
      <c r="I19" s="461">
        <v>151.46047389723685</v>
      </c>
      <c r="J19" s="462">
        <v>-7.6652942388583112E-3</v>
      </c>
      <c r="K19" s="462">
        <v>9.7087268003963612E-3</v>
      </c>
      <c r="L19" s="462">
        <v>-8.0249294082114231E-3</v>
      </c>
      <c r="M19" s="303"/>
      <c r="N19" s="303"/>
      <c r="O19" s="303"/>
      <c r="P19" s="168"/>
      <c r="Q19" s="201"/>
      <c r="R19" s="77"/>
      <c r="S19" s="77"/>
    </row>
    <row r="20" spans="1:19" ht="12.75" customHeight="1">
      <c r="A20" s="137" t="s">
        <v>1006</v>
      </c>
      <c r="B20" s="463">
        <v>15448763136</v>
      </c>
      <c r="C20" s="464" t="s">
        <v>1007</v>
      </c>
      <c r="D20" s="465" t="s">
        <v>120</v>
      </c>
      <c r="E20" s="115" t="s">
        <v>987</v>
      </c>
      <c r="F20" s="115" t="s">
        <v>975</v>
      </c>
      <c r="G20" s="115" t="s">
        <v>984</v>
      </c>
      <c r="H20" s="460">
        <v>347784425.81</v>
      </c>
      <c r="I20" s="461">
        <v>884.4216524339023</v>
      </c>
      <c r="J20" s="462">
        <v>2.2094475915981349E-3</v>
      </c>
      <c r="K20" s="462">
        <v>5.8998399449710082E-3</v>
      </c>
      <c r="L20" s="462">
        <v>2.1396813269149328E-2</v>
      </c>
      <c r="M20" s="303"/>
      <c r="N20" s="303"/>
      <c r="O20" s="303"/>
      <c r="P20" s="168"/>
      <c r="Q20" s="201"/>
      <c r="R20" s="77"/>
      <c r="S20" s="77"/>
    </row>
    <row r="21" spans="1:19" ht="12.75" customHeight="1">
      <c r="A21" s="474" t="s">
        <v>1008</v>
      </c>
      <c r="B21" s="463">
        <v>87578146923</v>
      </c>
      <c r="C21" s="464" t="s">
        <v>1009</v>
      </c>
      <c r="D21" s="465" t="s">
        <v>120</v>
      </c>
      <c r="E21" s="115" t="s">
        <v>1003</v>
      </c>
      <c r="F21" s="115" t="s">
        <v>975</v>
      </c>
      <c r="G21" s="115" t="s">
        <v>980</v>
      </c>
      <c r="H21" s="460">
        <v>5754440.3300000001</v>
      </c>
      <c r="I21" s="461">
        <v>784.55499972998041</v>
      </c>
      <c r="J21" s="462">
        <v>2.1860637632662216E-2</v>
      </c>
      <c r="K21" s="462">
        <v>1.0234576752360836E-2</v>
      </c>
      <c r="L21" s="462">
        <v>-4.0951745632461622E-2</v>
      </c>
      <c r="M21" s="303"/>
      <c r="N21" s="303"/>
      <c r="O21" s="303"/>
      <c r="P21" s="168"/>
      <c r="Q21" s="201"/>
      <c r="R21" s="77"/>
      <c r="S21" s="77"/>
    </row>
    <row r="22" spans="1:19" s="273" customFormat="1" ht="12.75" customHeight="1">
      <c r="A22" s="474" t="s">
        <v>1010</v>
      </c>
      <c r="B22" s="463">
        <v>67470870226</v>
      </c>
      <c r="C22" s="464" t="s">
        <v>1011</v>
      </c>
      <c r="D22" s="465" t="s">
        <v>120</v>
      </c>
      <c r="E22" s="115" t="s">
        <v>1003</v>
      </c>
      <c r="F22" s="115" t="s">
        <v>975</v>
      </c>
      <c r="G22" s="115" t="s">
        <v>980</v>
      </c>
      <c r="H22" s="460">
        <v>7865131.25</v>
      </c>
      <c r="I22" s="461">
        <v>793.16914666468301</v>
      </c>
      <c r="J22" s="462">
        <v>3.626824169924503E-2</v>
      </c>
      <c r="K22" s="462">
        <v>1.146773723987371E-2</v>
      </c>
      <c r="L22" s="462">
        <v>-2.9676156351693295E-2</v>
      </c>
      <c r="M22" s="303"/>
      <c r="N22" s="303"/>
      <c r="O22" s="303"/>
      <c r="P22" s="168"/>
      <c r="Q22" s="201"/>
      <c r="R22" s="77"/>
      <c r="S22" s="77"/>
    </row>
    <row r="23" spans="1:19" ht="12.75" customHeight="1">
      <c r="A23" s="114" t="s">
        <v>1012</v>
      </c>
      <c r="B23" s="463" t="s">
        <v>1013</v>
      </c>
      <c r="C23" s="464" t="s">
        <v>1014</v>
      </c>
      <c r="D23" s="465" t="s">
        <v>120</v>
      </c>
      <c r="E23" s="115" t="s">
        <v>1003</v>
      </c>
      <c r="F23" s="115" t="s">
        <v>975</v>
      </c>
      <c r="G23" s="115" t="s">
        <v>980</v>
      </c>
      <c r="H23" s="460">
        <v>9332988.9800000004</v>
      </c>
      <c r="I23" s="461">
        <v>791.3145138402665</v>
      </c>
      <c r="J23" s="462">
        <v>1.823173846433912E-2</v>
      </c>
      <c r="K23" s="462">
        <v>1.310660562701238E-2</v>
      </c>
      <c r="L23" s="462">
        <v>-2.9732040982747954E-2</v>
      </c>
      <c r="M23" s="303"/>
      <c r="N23" s="303"/>
      <c r="O23" s="303"/>
      <c r="P23" s="168"/>
      <c r="Q23" s="201"/>
      <c r="R23" s="77"/>
      <c r="S23" s="77"/>
    </row>
    <row r="24" spans="1:19" ht="12.75" customHeight="1">
      <c r="A24" s="474" t="s">
        <v>1241</v>
      </c>
      <c r="B24" s="463">
        <v>66973781540</v>
      </c>
      <c r="C24" s="464" t="s">
        <v>1064</v>
      </c>
      <c r="D24" s="465" t="s">
        <v>1209</v>
      </c>
      <c r="E24" s="115" t="s">
        <v>983</v>
      </c>
      <c r="F24" s="115" t="s">
        <v>975</v>
      </c>
      <c r="G24" s="115" t="s">
        <v>984</v>
      </c>
      <c r="H24" s="460">
        <v>8476799.7617000006</v>
      </c>
      <c r="I24" s="461">
        <v>119.0462798703574</v>
      </c>
      <c r="J24" s="462">
        <v>-5.5574360430529213E-3</v>
      </c>
      <c r="K24" s="462">
        <v>-3.5248889908665593E-3</v>
      </c>
      <c r="L24" s="462">
        <v>-0.1079011452689187</v>
      </c>
      <c r="M24" s="303"/>
      <c r="N24" s="303"/>
      <c r="O24" s="303"/>
      <c r="P24" s="168"/>
      <c r="Q24" s="201"/>
      <c r="R24" s="77"/>
      <c r="S24" s="77"/>
    </row>
    <row r="25" spans="1:19" ht="12.75" customHeight="1">
      <c r="A25" s="114" t="s">
        <v>1242</v>
      </c>
      <c r="B25" s="195">
        <v>16642777540</v>
      </c>
      <c r="C25" s="290" t="s">
        <v>1065</v>
      </c>
      <c r="D25" s="465" t="s">
        <v>1209</v>
      </c>
      <c r="E25" s="115" t="s">
        <v>979</v>
      </c>
      <c r="F25" s="115" t="s">
        <v>975</v>
      </c>
      <c r="G25" s="115" t="s">
        <v>980</v>
      </c>
      <c r="H25" s="466">
        <v>5937377.4500000002</v>
      </c>
      <c r="I25" s="467">
        <v>650.2943092909353</v>
      </c>
      <c r="J25" s="462">
        <v>4.2268970130916239E-2</v>
      </c>
      <c r="K25" s="462">
        <v>4.1491127033657094E-2</v>
      </c>
      <c r="L25" s="462">
        <v>-0.12401660706782069</v>
      </c>
      <c r="M25" s="303"/>
      <c r="N25" s="303"/>
      <c r="O25" s="303"/>
      <c r="P25" s="168"/>
      <c r="Q25" s="201"/>
      <c r="R25" s="77"/>
      <c r="S25" s="77"/>
    </row>
    <row r="26" spans="1:19" ht="12.75" customHeight="1">
      <c r="A26" s="468" t="s">
        <v>1243</v>
      </c>
      <c r="B26" s="469">
        <v>30082084002</v>
      </c>
      <c r="C26" s="470" t="s">
        <v>1066</v>
      </c>
      <c r="D26" s="465" t="s">
        <v>1209</v>
      </c>
      <c r="E26" s="459" t="s">
        <v>1003</v>
      </c>
      <c r="F26" s="459" t="s">
        <v>975</v>
      </c>
      <c r="G26" s="459" t="s">
        <v>984</v>
      </c>
      <c r="H26" s="116">
        <v>6509957.6500000004</v>
      </c>
      <c r="I26" s="117">
        <v>6.96290654963971</v>
      </c>
      <c r="J26" s="462">
        <v>1.7989900064000697E-2</v>
      </c>
      <c r="K26" s="462">
        <v>3.0249652361986623E-3</v>
      </c>
      <c r="L26" s="462">
        <v>-0.2179861334050982</v>
      </c>
      <c r="M26" s="303"/>
      <c r="N26" s="303"/>
      <c r="O26" s="303"/>
      <c r="P26" s="168"/>
      <c r="Q26" s="201"/>
      <c r="R26" s="77"/>
      <c r="S26" s="77"/>
    </row>
    <row r="27" spans="1:19" ht="12.75" customHeight="1">
      <c r="A27" s="114" t="s">
        <v>1244</v>
      </c>
      <c r="B27" s="195">
        <v>44832307529</v>
      </c>
      <c r="C27" s="290" t="s">
        <v>1067</v>
      </c>
      <c r="D27" s="465" t="s">
        <v>1209</v>
      </c>
      <c r="E27" s="115" t="s">
        <v>979</v>
      </c>
      <c r="F27" s="115" t="s">
        <v>975</v>
      </c>
      <c r="G27" s="115" t="s">
        <v>980</v>
      </c>
      <c r="H27" s="460">
        <v>16186031.119999999</v>
      </c>
      <c r="I27" s="461">
        <v>861.26052956948979</v>
      </c>
      <c r="J27" s="462">
        <v>3.2138817798497143E-3</v>
      </c>
      <c r="K27" s="462">
        <v>5.7430582092692362E-3</v>
      </c>
      <c r="L27" s="462">
        <v>-0.17302020222443182</v>
      </c>
      <c r="M27" s="303"/>
      <c r="N27" s="303"/>
      <c r="O27" s="303"/>
      <c r="P27" s="168"/>
      <c r="Q27" s="201"/>
      <c r="R27" s="77"/>
      <c r="S27" s="77"/>
    </row>
    <row r="28" spans="1:19" ht="12.75" customHeight="1">
      <c r="A28" s="137" t="s">
        <v>1385</v>
      </c>
      <c r="B28" s="195" t="s">
        <v>1159</v>
      </c>
      <c r="C28" s="290" t="s">
        <v>1160</v>
      </c>
      <c r="D28" s="465" t="s">
        <v>1209</v>
      </c>
      <c r="E28" s="115" t="s">
        <v>987</v>
      </c>
      <c r="F28" s="115" t="s">
        <v>975</v>
      </c>
      <c r="G28" s="115" t="s">
        <v>984</v>
      </c>
      <c r="H28" s="460">
        <v>9041843.5899999999</v>
      </c>
      <c r="I28" s="461">
        <v>1015.2696969349563</v>
      </c>
      <c r="J28" s="462">
        <v>5.8502037759522452E-4</v>
      </c>
      <c r="K28" s="462">
        <v>5.8502037759500247E-4</v>
      </c>
      <c r="L28" s="462">
        <v>1.5338607919581637E-3</v>
      </c>
      <c r="M28" s="303"/>
      <c r="N28" s="303"/>
      <c r="O28" s="303"/>
      <c r="P28" s="168"/>
      <c r="Q28" s="201"/>
      <c r="R28" s="77"/>
      <c r="S28" s="77"/>
    </row>
    <row r="29" spans="1:19" ht="12.75" customHeight="1">
      <c r="A29" s="114" t="s">
        <v>1245</v>
      </c>
      <c r="B29" s="195">
        <v>30290598804</v>
      </c>
      <c r="C29" s="290" t="s">
        <v>1068</v>
      </c>
      <c r="D29" s="465" t="s">
        <v>1209</v>
      </c>
      <c r="E29" s="115" t="s">
        <v>979</v>
      </c>
      <c r="F29" s="115" t="s">
        <v>975</v>
      </c>
      <c r="G29" s="115" t="s">
        <v>984</v>
      </c>
      <c r="H29" s="460">
        <v>29382872.16</v>
      </c>
      <c r="I29" s="461">
        <v>5.7277091181709991</v>
      </c>
      <c r="J29" s="462">
        <v>1.1900989920070604E-3</v>
      </c>
      <c r="K29" s="462">
        <v>-4.2387366407046212E-3</v>
      </c>
      <c r="L29" s="462">
        <v>-0.20400766700814899</v>
      </c>
      <c r="M29" s="303"/>
      <c r="N29" s="303"/>
      <c r="O29" s="303"/>
      <c r="P29" s="168"/>
      <c r="Q29" s="201"/>
      <c r="R29" s="77"/>
      <c r="S29" s="77"/>
    </row>
    <row r="30" spans="1:19" s="273" customFormat="1" ht="12.75" customHeight="1">
      <c r="A30" s="114" t="s">
        <v>1246</v>
      </c>
      <c r="B30" s="195">
        <v>10423796399</v>
      </c>
      <c r="C30" s="290" t="s">
        <v>1069</v>
      </c>
      <c r="D30" s="465" t="s">
        <v>1209</v>
      </c>
      <c r="E30" s="115" t="s">
        <v>987</v>
      </c>
      <c r="F30" s="115" t="s">
        <v>975</v>
      </c>
      <c r="G30" s="115" t="s">
        <v>984</v>
      </c>
      <c r="H30" s="460">
        <v>69827664.469999999</v>
      </c>
      <c r="I30" s="461">
        <v>1412.1225991042554</v>
      </c>
      <c r="J30" s="462">
        <v>7.8335740225078832E-2</v>
      </c>
      <c r="K30" s="462">
        <v>1.2616461082946007E-3</v>
      </c>
      <c r="L30" s="462">
        <v>4.2907933106992591E-3</v>
      </c>
      <c r="M30" s="303"/>
      <c r="N30" s="303"/>
      <c r="O30" s="303"/>
      <c r="P30" s="168"/>
      <c r="Q30" s="201"/>
      <c r="R30" s="77"/>
      <c r="S30" s="77"/>
    </row>
    <row r="31" spans="1:19" ht="12.75" customHeight="1">
      <c r="A31" s="114" t="s">
        <v>1247</v>
      </c>
      <c r="B31" s="195">
        <v>86292133603</v>
      </c>
      <c r="C31" s="290" t="s">
        <v>1070</v>
      </c>
      <c r="D31" s="465" t="s">
        <v>1209</v>
      </c>
      <c r="E31" s="115" t="s">
        <v>1003</v>
      </c>
      <c r="F31" s="115" t="s">
        <v>975</v>
      </c>
      <c r="G31" s="115" t="s">
        <v>984</v>
      </c>
      <c r="H31" s="460">
        <v>10797839.09</v>
      </c>
      <c r="I31" s="461">
        <v>17.084601909969649</v>
      </c>
      <c r="J31" s="462">
        <v>2.8203119626370121E-2</v>
      </c>
      <c r="K31" s="462">
        <v>1.5789539005649944E-2</v>
      </c>
      <c r="L31" s="462">
        <v>-2.084605473213752E-2</v>
      </c>
      <c r="M31" s="303"/>
      <c r="N31" s="303"/>
      <c r="O31" s="303"/>
      <c r="P31" s="168"/>
      <c r="Q31" s="201"/>
      <c r="R31" s="77"/>
      <c r="S31" s="77"/>
    </row>
    <row r="32" spans="1:19" ht="12.75" customHeight="1">
      <c r="A32" s="114" t="s">
        <v>1248</v>
      </c>
      <c r="B32" s="195" t="s">
        <v>1071</v>
      </c>
      <c r="C32" s="290" t="s">
        <v>1072</v>
      </c>
      <c r="D32" s="458" t="s">
        <v>1209</v>
      </c>
      <c r="E32" s="115" t="s">
        <v>979</v>
      </c>
      <c r="F32" s="115" t="s">
        <v>975</v>
      </c>
      <c r="G32" s="115" t="s">
        <v>984</v>
      </c>
      <c r="H32" s="460">
        <v>53703405.560000002</v>
      </c>
      <c r="I32" s="461">
        <v>17.921110567854619</v>
      </c>
      <c r="J32" s="462">
        <v>-6.9224617001291122E-3</v>
      </c>
      <c r="K32" s="462">
        <v>-7.4202090155827127E-3</v>
      </c>
      <c r="L32" s="462">
        <v>-0.15656115889690547</v>
      </c>
      <c r="M32" s="303"/>
      <c r="N32" s="303"/>
      <c r="O32" s="303"/>
      <c r="P32" s="168"/>
      <c r="Q32" s="201"/>
      <c r="R32" s="77"/>
      <c r="S32" s="77"/>
    </row>
    <row r="33" spans="1:19" ht="12.75" customHeight="1">
      <c r="A33" s="474" t="s">
        <v>1015</v>
      </c>
      <c r="B33" s="195">
        <v>84300431782</v>
      </c>
      <c r="C33" s="290" t="s">
        <v>1016</v>
      </c>
      <c r="D33" s="458" t="s">
        <v>160</v>
      </c>
      <c r="E33" s="115" t="s">
        <v>979</v>
      </c>
      <c r="F33" s="115" t="s">
        <v>975</v>
      </c>
      <c r="G33" s="115" t="s">
        <v>984</v>
      </c>
      <c r="H33" s="460">
        <v>23284894.866599999</v>
      </c>
      <c r="I33" s="461">
        <v>101.48195642428273</v>
      </c>
      <c r="J33" s="462">
        <v>5.1270420798375405E-2</v>
      </c>
      <c r="K33" s="462">
        <v>1.6387605596725141E-2</v>
      </c>
      <c r="L33" s="462">
        <v>-0.1439330003772149</v>
      </c>
      <c r="M33" s="303"/>
      <c r="N33" s="303"/>
      <c r="O33" s="303"/>
      <c r="P33" s="168"/>
      <c r="Q33" s="201"/>
      <c r="R33" s="77"/>
      <c r="S33" s="77"/>
    </row>
    <row r="34" spans="1:19" ht="12.75" customHeight="1">
      <c r="A34" s="474" t="s">
        <v>1017</v>
      </c>
      <c r="B34" s="195" t="s">
        <v>1018</v>
      </c>
      <c r="C34" s="290" t="s">
        <v>1019</v>
      </c>
      <c r="D34" s="458" t="s">
        <v>160</v>
      </c>
      <c r="E34" s="115" t="s">
        <v>979</v>
      </c>
      <c r="F34" s="115" t="s">
        <v>975</v>
      </c>
      <c r="G34" s="115" t="s">
        <v>1020</v>
      </c>
      <c r="H34" s="460">
        <v>5094912.5928999996</v>
      </c>
      <c r="I34" s="461">
        <v>139.57399906453406</v>
      </c>
      <c r="J34" s="462">
        <v>9.1396260441752863E-2</v>
      </c>
      <c r="K34" s="462">
        <v>-3.5216786802161337E-4</v>
      </c>
      <c r="L34" s="462">
        <v>-1.0145990563781293E-2</v>
      </c>
      <c r="M34" s="303"/>
      <c r="N34" s="303"/>
      <c r="O34" s="303"/>
      <c r="P34" s="168"/>
      <c r="Q34" s="201"/>
      <c r="R34" s="77"/>
      <c r="S34" s="77"/>
    </row>
    <row r="35" spans="1:19" ht="12.75" customHeight="1">
      <c r="A35" s="114" t="s">
        <v>1302</v>
      </c>
      <c r="B35" s="195" t="s">
        <v>1021</v>
      </c>
      <c r="C35" s="290" t="s">
        <v>1022</v>
      </c>
      <c r="D35" s="458" t="s">
        <v>1023</v>
      </c>
      <c r="E35" s="115" t="s">
        <v>983</v>
      </c>
      <c r="F35" s="115" t="s">
        <v>975</v>
      </c>
      <c r="G35" s="115" t="s">
        <v>980</v>
      </c>
      <c r="H35" s="460">
        <v>45919431.689999998</v>
      </c>
      <c r="I35" s="461">
        <v>774.9490843121539</v>
      </c>
      <c r="J35" s="462">
        <v>3.1646133428349321E-2</v>
      </c>
      <c r="K35" s="462">
        <v>1.6193911608701539E-2</v>
      </c>
      <c r="L35" s="462">
        <v>-2.0430048989427241E-2</v>
      </c>
      <c r="M35" s="303"/>
      <c r="N35" s="303"/>
      <c r="O35" s="303"/>
      <c r="P35" s="168"/>
      <c r="Q35" s="201"/>
      <c r="R35" s="77"/>
      <c r="S35" s="77"/>
    </row>
    <row r="36" spans="1:19" ht="12.75" customHeight="1">
      <c r="A36" s="137" t="s">
        <v>1024</v>
      </c>
      <c r="B36" s="195">
        <v>80921653541</v>
      </c>
      <c r="C36" s="290" t="s">
        <v>1025</v>
      </c>
      <c r="D36" s="458" t="s">
        <v>1023</v>
      </c>
      <c r="E36" s="471" t="s">
        <v>979</v>
      </c>
      <c r="F36" s="471" t="s">
        <v>975</v>
      </c>
      <c r="G36" s="471" t="s">
        <v>984</v>
      </c>
      <c r="H36" s="460">
        <v>23561069.75</v>
      </c>
      <c r="I36" s="461">
        <v>114.33422124674389</v>
      </c>
      <c r="J36" s="462">
        <v>1.9904466951252919E-2</v>
      </c>
      <c r="K36" s="462">
        <v>1.4065297617833483E-2</v>
      </c>
      <c r="L36" s="462">
        <v>-7.5598961478861915E-2</v>
      </c>
      <c r="M36" s="303"/>
      <c r="N36" s="303"/>
      <c r="O36" s="303"/>
      <c r="P36" s="168"/>
      <c r="Q36" s="201"/>
      <c r="R36" s="77"/>
      <c r="S36" s="77"/>
    </row>
    <row r="37" spans="1:19" ht="12.75" customHeight="1">
      <c r="A37" s="114" t="s">
        <v>1026</v>
      </c>
      <c r="B37" s="195">
        <v>43449016606</v>
      </c>
      <c r="C37" s="290" t="s">
        <v>1027</v>
      </c>
      <c r="D37" s="458" t="s">
        <v>1023</v>
      </c>
      <c r="E37" s="471" t="s">
        <v>983</v>
      </c>
      <c r="F37" s="471" t="s">
        <v>975</v>
      </c>
      <c r="G37" s="471" t="s">
        <v>984</v>
      </c>
      <c r="H37" s="466">
        <v>74001606.989999995</v>
      </c>
      <c r="I37" s="467">
        <v>108.4943861686729</v>
      </c>
      <c r="J37" s="462">
        <v>7.0558257417379089E-3</v>
      </c>
      <c r="K37" s="462">
        <v>4.8994988823951591E-3</v>
      </c>
      <c r="L37" s="462">
        <v>-7.2390236638380401E-2</v>
      </c>
      <c r="M37" s="303"/>
      <c r="N37" s="303"/>
      <c r="O37" s="303"/>
      <c r="P37" s="168"/>
      <c r="Q37" s="201"/>
      <c r="R37" s="77"/>
      <c r="S37" s="77"/>
    </row>
    <row r="38" spans="1:19" ht="12.75" customHeight="1">
      <c r="A38" s="114" t="s">
        <v>1028</v>
      </c>
      <c r="B38" s="195">
        <v>70498146370</v>
      </c>
      <c r="C38" s="290" t="s">
        <v>1029</v>
      </c>
      <c r="D38" s="458" t="s">
        <v>1023</v>
      </c>
      <c r="E38" s="471" t="s">
        <v>987</v>
      </c>
      <c r="F38" s="471" t="s">
        <v>975</v>
      </c>
      <c r="G38" s="471" t="s">
        <v>980</v>
      </c>
      <c r="H38" s="466">
        <v>34349248.299999997</v>
      </c>
      <c r="I38" s="467">
        <v>806.16988055297998</v>
      </c>
      <c r="J38" s="462">
        <v>0.26537862572386972</v>
      </c>
      <c r="K38" s="462">
        <v>1.0002315869250822E-4</v>
      </c>
      <c r="L38" s="462">
        <v>-9.6164347142035922E-4</v>
      </c>
      <c r="M38" s="303"/>
      <c r="N38" s="303"/>
      <c r="O38" s="303"/>
      <c r="P38" s="168"/>
      <c r="Q38" s="201"/>
      <c r="R38" s="77"/>
      <c r="S38" s="77"/>
    </row>
    <row r="39" spans="1:19" ht="12.75" customHeight="1">
      <c r="A39" s="137" t="s">
        <v>1030</v>
      </c>
      <c r="B39" s="195" t="s">
        <v>1031</v>
      </c>
      <c r="C39" s="290" t="s">
        <v>1032</v>
      </c>
      <c r="D39" s="458" t="s">
        <v>1023</v>
      </c>
      <c r="E39" s="115" t="s">
        <v>987</v>
      </c>
      <c r="F39" s="115" t="s">
        <v>975</v>
      </c>
      <c r="G39" s="115" t="s">
        <v>984</v>
      </c>
      <c r="H39" s="460">
        <v>289511490.52999997</v>
      </c>
      <c r="I39" s="461">
        <v>144.60215730550618</v>
      </c>
      <c r="J39" s="462">
        <v>8.1874149621228298E-2</v>
      </c>
      <c r="K39" s="462">
        <v>5.7060181959545098E-4</v>
      </c>
      <c r="L39" s="462">
        <v>1.8234571035762315E-3</v>
      </c>
      <c r="M39" s="303"/>
      <c r="N39" s="303"/>
      <c r="O39" s="303"/>
      <c r="P39" s="168"/>
      <c r="Q39" s="201"/>
      <c r="R39" s="77"/>
      <c r="S39" s="77"/>
    </row>
    <row r="40" spans="1:19" s="273" customFormat="1" ht="12.75" customHeight="1">
      <c r="A40" s="137" t="s">
        <v>1033</v>
      </c>
      <c r="B40" s="195" t="s">
        <v>1034</v>
      </c>
      <c r="C40" s="290" t="s">
        <v>1035</v>
      </c>
      <c r="D40" s="458" t="s">
        <v>1023</v>
      </c>
      <c r="E40" s="115" t="s">
        <v>987</v>
      </c>
      <c r="F40" s="115" t="s">
        <v>975</v>
      </c>
      <c r="G40" s="115" t="s">
        <v>980</v>
      </c>
      <c r="H40" s="460">
        <v>390013283.06999999</v>
      </c>
      <c r="I40" s="461">
        <v>1278.1554452392402</v>
      </c>
      <c r="J40" s="462">
        <v>1.5417763770185555E-2</v>
      </c>
      <c r="K40" s="462">
        <v>1.4192622054347126E-2</v>
      </c>
      <c r="L40" s="462">
        <v>-3.876431288898341E-2</v>
      </c>
      <c r="M40" s="303"/>
      <c r="N40" s="303"/>
      <c r="O40" s="303"/>
      <c r="P40" s="168"/>
      <c r="Q40" s="201"/>
      <c r="R40" s="77"/>
      <c r="S40" s="77"/>
    </row>
    <row r="41" spans="1:19" s="273" customFormat="1" ht="12.75" customHeight="1">
      <c r="A41" s="137" t="s">
        <v>1036</v>
      </c>
      <c r="B41" s="195">
        <v>23186371200</v>
      </c>
      <c r="C41" s="290" t="s">
        <v>1037</v>
      </c>
      <c r="D41" s="458" t="s">
        <v>1038</v>
      </c>
      <c r="E41" s="115" t="s">
        <v>983</v>
      </c>
      <c r="F41" s="115" t="s">
        <v>975</v>
      </c>
      <c r="G41" s="115" t="s">
        <v>984</v>
      </c>
      <c r="H41" s="460">
        <v>0</v>
      </c>
      <c r="I41" s="461">
        <v>0</v>
      </c>
      <c r="J41" s="462" t="s">
        <v>975</v>
      </c>
      <c r="K41" s="462" t="s">
        <v>975</v>
      </c>
      <c r="L41" s="462" t="s">
        <v>975</v>
      </c>
      <c r="M41" s="303"/>
      <c r="N41" s="303"/>
      <c r="O41" s="303"/>
      <c r="P41" s="168"/>
      <c r="Q41" s="201"/>
      <c r="R41" s="77"/>
      <c r="S41" s="77"/>
    </row>
    <row r="42" spans="1:19" ht="12.75" customHeight="1">
      <c r="A42" s="114" t="s">
        <v>1039</v>
      </c>
      <c r="B42" s="195">
        <v>43831181643</v>
      </c>
      <c r="C42" s="290" t="s">
        <v>1040</v>
      </c>
      <c r="D42" s="458" t="s">
        <v>1038</v>
      </c>
      <c r="E42" s="115" t="s">
        <v>990</v>
      </c>
      <c r="F42" s="115" t="s">
        <v>975</v>
      </c>
      <c r="G42" s="115" t="s">
        <v>984</v>
      </c>
      <c r="H42" s="116">
        <v>0</v>
      </c>
      <c r="I42" s="117">
        <v>0</v>
      </c>
      <c r="J42" s="462" t="s">
        <v>975</v>
      </c>
      <c r="K42" s="462" t="s">
        <v>975</v>
      </c>
      <c r="L42" s="462" t="s">
        <v>975</v>
      </c>
      <c r="M42" s="303"/>
      <c r="N42" s="303"/>
      <c r="O42" s="303"/>
      <c r="P42" s="168"/>
      <c r="Q42" s="201"/>
      <c r="R42" s="77"/>
      <c r="S42" s="77"/>
    </row>
    <row r="43" spans="1:19" ht="12.75" customHeight="1">
      <c r="A43" s="114" t="s">
        <v>1041</v>
      </c>
      <c r="B43" s="195">
        <v>12203685741</v>
      </c>
      <c r="C43" s="290" t="s">
        <v>1042</v>
      </c>
      <c r="D43" s="458" t="s">
        <v>1038</v>
      </c>
      <c r="E43" s="115" t="s">
        <v>979</v>
      </c>
      <c r="F43" s="115" t="s">
        <v>975</v>
      </c>
      <c r="G43" s="115" t="s">
        <v>984</v>
      </c>
      <c r="H43" s="116">
        <v>0</v>
      </c>
      <c r="I43" s="117">
        <v>0</v>
      </c>
      <c r="J43" s="462" t="s">
        <v>975</v>
      </c>
      <c r="K43" s="462" t="s">
        <v>975</v>
      </c>
      <c r="L43" s="462" t="s">
        <v>975</v>
      </c>
      <c r="M43" s="303"/>
      <c r="N43" s="303"/>
      <c r="O43" s="303"/>
      <c r="P43" s="168"/>
      <c r="Q43" s="201"/>
      <c r="R43" s="77"/>
      <c r="S43" s="77"/>
    </row>
    <row r="44" spans="1:19" ht="12.75" customHeight="1">
      <c r="A44" s="114" t="s">
        <v>1043</v>
      </c>
      <c r="B44" s="195">
        <v>99792542550</v>
      </c>
      <c r="C44" s="290" t="s">
        <v>1044</v>
      </c>
      <c r="D44" s="458" t="s">
        <v>130</v>
      </c>
      <c r="E44" s="115" t="s">
        <v>983</v>
      </c>
      <c r="F44" s="115" t="s">
        <v>132</v>
      </c>
      <c r="G44" s="115" t="s">
        <v>980</v>
      </c>
      <c r="H44" s="116">
        <v>65823437.011</v>
      </c>
      <c r="I44" s="117">
        <v>116.4353</v>
      </c>
      <c r="J44" s="462">
        <v>2.8269249849744327E-2</v>
      </c>
      <c r="K44" s="462">
        <v>6.750458632044376E-3</v>
      </c>
      <c r="L44" s="462">
        <v>-3.3740298093446475E-2</v>
      </c>
      <c r="M44" s="303"/>
      <c r="N44" s="303"/>
      <c r="O44" s="303"/>
      <c r="P44" s="168"/>
      <c r="Q44" s="201"/>
      <c r="R44" s="77"/>
      <c r="S44" s="77"/>
    </row>
    <row r="45" spans="1:19" ht="12.75" customHeight="1">
      <c r="A45" s="114" t="s">
        <v>975</v>
      </c>
      <c r="B45" s="195" t="s">
        <v>975</v>
      </c>
      <c r="C45" s="290" t="s">
        <v>975</v>
      </c>
      <c r="D45" s="458" t="s">
        <v>975</v>
      </c>
      <c r="E45" s="115" t="s">
        <v>975</v>
      </c>
      <c r="F45" s="115" t="s">
        <v>133</v>
      </c>
      <c r="G45" s="115" t="s">
        <v>980</v>
      </c>
      <c r="H45" s="116">
        <v>5608431.9106999999</v>
      </c>
      <c r="I45" s="117">
        <v>114.2402</v>
      </c>
      <c r="J45" s="462">
        <v>2.7189383760464647E-2</v>
      </c>
      <c r="K45" s="462">
        <v>6.3381090855818556E-3</v>
      </c>
      <c r="L45" s="462">
        <v>-3.6200193790205892E-2</v>
      </c>
      <c r="M45" s="303"/>
      <c r="N45" s="303"/>
      <c r="O45" s="303"/>
      <c r="P45" s="168"/>
      <c r="Q45" s="201"/>
      <c r="R45" s="77"/>
      <c r="S45" s="77"/>
    </row>
    <row r="46" spans="1:19" ht="12.75" customHeight="1">
      <c r="A46" s="137"/>
      <c r="B46" s="195"/>
      <c r="C46" s="290"/>
      <c r="D46" s="458"/>
      <c r="E46" s="115"/>
      <c r="F46" s="115" t="s">
        <v>134</v>
      </c>
      <c r="G46" s="115" t="s">
        <v>980</v>
      </c>
      <c r="H46" s="460">
        <v>1249072.0785999999</v>
      </c>
      <c r="I46" s="461">
        <v>116.4953</v>
      </c>
      <c r="J46" s="462">
        <v>3.6115674344607829E-3</v>
      </c>
      <c r="K46" s="462">
        <v>6.9577167465322276E-3</v>
      </c>
      <c r="L46" s="462" t="s">
        <v>975</v>
      </c>
      <c r="M46" s="303"/>
      <c r="N46" s="303"/>
      <c r="O46" s="303"/>
      <c r="P46" s="168"/>
      <c r="Q46" s="201"/>
      <c r="R46" s="77"/>
      <c r="S46" s="77"/>
    </row>
    <row r="47" spans="1:19" s="273" customFormat="1" ht="12.75" customHeight="1">
      <c r="A47" s="137" t="s">
        <v>1045</v>
      </c>
      <c r="B47" s="195">
        <v>48827873221</v>
      </c>
      <c r="C47" s="290" t="s">
        <v>1046</v>
      </c>
      <c r="D47" s="458" t="s">
        <v>130</v>
      </c>
      <c r="E47" s="115" t="s">
        <v>987</v>
      </c>
      <c r="F47" s="115" t="s">
        <v>132</v>
      </c>
      <c r="G47" s="115" t="s">
        <v>980</v>
      </c>
      <c r="H47" s="460">
        <v>217104116.73379999</v>
      </c>
      <c r="I47" s="461">
        <v>1803.1513</v>
      </c>
      <c r="J47" s="462">
        <v>4.3717382017139483E-2</v>
      </c>
      <c r="K47" s="462">
        <v>7.5855368489232688E-3</v>
      </c>
      <c r="L47" s="462">
        <v>-4.2622954075301811E-2</v>
      </c>
      <c r="M47" s="303"/>
      <c r="N47" s="303"/>
      <c r="O47" s="303"/>
      <c r="P47" s="168"/>
      <c r="Q47" s="201"/>
      <c r="R47" s="77"/>
      <c r="S47" s="77"/>
    </row>
    <row r="48" spans="1:19" ht="12.75" customHeight="1">
      <c r="A48" s="137" t="s">
        <v>975</v>
      </c>
      <c r="B48" s="195" t="s">
        <v>975</v>
      </c>
      <c r="C48" s="290" t="s">
        <v>975</v>
      </c>
      <c r="D48" s="458" t="s">
        <v>975</v>
      </c>
      <c r="E48" s="115" t="s">
        <v>975</v>
      </c>
      <c r="F48" s="115" t="s">
        <v>133</v>
      </c>
      <c r="G48" s="115" t="s">
        <v>980</v>
      </c>
      <c r="H48" s="460">
        <v>377642861.59640002</v>
      </c>
      <c r="I48" s="461">
        <v>1752.6971000000001</v>
      </c>
      <c r="J48" s="462">
        <v>-9.4634773558265328E-3</v>
      </c>
      <c r="K48" s="462">
        <v>7.1744732420897517E-3</v>
      </c>
      <c r="L48" s="462">
        <v>-4.5000541734831701E-2</v>
      </c>
      <c r="M48" s="303"/>
      <c r="N48" s="303"/>
      <c r="O48" s="303"/>
      <c r="P48" s="168"/>
      <c r="Q48" s="201"/>
      <c r="R48" s="77"/>
      <c r="S48" s="77"/>
    </row>
    <row r="49" spans="1:19" s="273" customFormat="1" ht="12.75" customHeight="1">
      <c r="A49" s="137" t="s">
        <v>1047</v>
      </c>
      <c r="B49" s="195" t="s">
        <v>1048</v>
      </c>
      <c r="C49" s="290" t="s">
        <v>1049</v>
      </c>
      <c r="D49" s="458" t="s">
        <v>130</v>
      </c>
      <c r="E49" s="115" t="s">
        <v>987</v>
      </c>
      <c r="F49" s="115" t="s">
        <v>132</v>
      </c>
      <c r="G49" s="115" t="s">
        <v>1020</v>
      </c>
      <c r="H49" s="460">
        <v>20463775.4498</v>
      </c>
      <c r="I49" s="461">
        <v>709.2559</v>
      </c>
      <c r="J49" s="462">
        <v>7.5301253915945221E-2</v>
      </c>
      <c r="K49" s="462">
        <v>2.3875009112068746E-3</v>
      </c>
      <c r="L49" s="462">
        <v>3.5255494656394326E-4</v>
      </c>
      <c r="M49" s="303"/>
      <c r="N49" s="303"/>
      <c r="O49" s="303"/>
      <c r="P49" s="168"/>
      <c r="Q49" s="201"/>
      <c r="R49" s="77"/>
      <c r="S49" s="77"/>
    </row>
    <row r="50" spans="1:19" ht="12.75" customHeight="1">
      <c r="A50" s="137" t="s">
        <v>975</v>
      </c>
      <c r="B50" s="463" t="s">
        <v>975</v>
      </c>
      <c r="C50" s="464" t="s">
        <v>975</v>
      </c>
      <c r="D50" s="465" t="s">
        <v>975</v>
      </c>
      <c r="E50" s="472" t="s">
        <v>975</v>
      </c>
      <c r="F50" s="115" t="s">
        <v>133</v>
      </c>
      <c r="G50" s="115" t="s">
        <v>1020</v>
      </c>
      <c r="H50" s="460">
        <v>336011.32049999997</v>
      </c>
      <c r="I50" s="473">
        <v>698.4461</v>
      </c>
      <c r="J50" s="462">
        <v>-1.3412658715337589E-2</v>
      </c>
      <c r="K50" s="462">
        <v>1.9691162361779035E-3</v>
      </c>
      <c r="L50" s="462">
        <v>-2.1529281228918062E-3</v>
      </c>
      <c r="M50" s="303"/>
      <c r="N50" s="303"/>
      <c r="O50" s="303"/>
      <c r="P50" s="168"/>
      <c r="Q50" s="201"/>
      <c r="R50" s="77"/>
      <c r="S50" s="77"/>
    </row>
    <row r="51" spans="1:19" ht="12.75" customHeight="1">
      <c r="A51" s="114" t="s">
        <v>1050</v>
      </c>
      <c r="B51" s="463" t="s">
        <v>1204</v>
      </c>
      <c r="C51" s="464" t="s">
        <v>1051</v>
      </c>
      <c r="D51" s="465" t="s">
        <v>130</v>
      </c>
      <c r="E51" s="115" t="s">
        <v>987</v>
      </c>
      <c r="F51" s="115" t="s">
        <v>975</v>
      </c>
      <c r="G51" s="115" t="s">
        <v>980</v>
      </c>
      <c r="H51" s="460">
        <v>11123951.24</v>
      </c>
      <c r="I51" s="473">
        <v>741.59674933333338</v>
      </c>
      <c r="J51" s="462">
        <v>4.4793437471100095E-3</v>
      </c>
      <c r="K51" s="462">
        <v>7.8285304718674897E-3</v>
      </c>
      <c r="L51" s="462">
        <v>1.298076147852778E-2</v>
      </c>
      <c r="M51" s="303"/>
      <c r="N51" s="303"/>
      <c r="O51" s="303"/>
      <c r="P51" s="168"/>
      <c r="Q51" s="201"/>
      <c r="R51" s="77"/>
      <c r="S51" s="77"/>
    </row>
    <row r="52" spans="1:19" ht="12.75" customHeight="1">
      <c r="A52" s="114" t="s">
        <v>1052</v>
      </c>
      <c r="B52" s="463">
        <v>22443293291</v>
      </c>
      <c r="C52" s="464" t="s">
        <v>1053</v>
      </c>
      <c r="D52" s="465" t="s">
        <v>130</v>
      </c>
      <c r="E52" s="115" t="s">
        <v>987</v>
      </c>
      <c r="F52" s="115" t="s">
        <v>132</v>
      </c>
      <c r="G52" s="115" t="s">
        <v>980</v>
      </c>
      <c r="H52" s="460">
        <v>113116799.9329</v>
      </c>
      <c r="I52" s="473">
        <v>118.5792</v>
      </c>
      <c r="J52" s="462">
        <v>-1.6585583334819409E-3</v>
      </c>
      <c r="K52" s="462">
        <v>4.1438044714439126E-3</v>
      </c>
      <c r="L52" s="462">
        <v>-4.6460707910437327E-3</v>
      </c>
      <c r="M52" s="303"/>
      <c r="N52" s="303"/>
      <c r="O52" s="303"/>
      <c r="P52" s="168"/>
      <c r="Q52" s="201"/>
      <c r="R52" s="77"/>
      <c r="S52" s="77"/>
    </row>
    <row r="53" spans="1:19" ht="12.75" customHeight="1">
      <c r="A53" s="137" t="s">
        <v>975</v>
      </c>
      <c r="B53" s="463" t="s">
        <v>975</v>
      </c>
      <c r="C53" s="464" t="s">
        <v>975</v>
      </c>
      <c r="D53" s="465" t="s">
        <v>975</v>
      </c>
      <c r="E53" s="115" t="s">
        <v>975</v>
      </c>
      <c r="F53" s="115" t="s">
        <v>133</v>
      </c>
      <c r="G53" s="115" t="s">
        <v>980</v>
      </c>
      <c r="H53" s="460">
        <v>1611733.2668000001</v>
      </c>
      <c r="I53" s="473">
        <v>117.4727</v>
      </c>
      <c r="J53" s="462">
        <v>0.19782929893648604</v>
      </c>
      <c r="K53" s="462">
        <v>3.723017514045468E-3</v>
      </c>
      <c r="L53" s="462">
        <v>-7.287213087774469E-3</v>
      </c>
      <c r="M53" s="303"/>
      <c r="N53" s="303"/>
      <c r="O53" s="303"/>
      <c r="P53" s="168"/>
      <c r="Q53" s="201"/>
      <c r="R53" s="77"/>
      <c r="S53" s="77"/>
    </row>
    <row r="54" spans="1:19" ht="13.5" customHeight="1">
      <c r="A54" s="114" t="s">
        <v>1054</v>
      </c>
      <c r="B54" s="463">
        <v>61691616181</v>
      </c>
      <c r="C54" s="464" t="s">
        <v>1055</v>
      </c>
      <c r="D54" s="465" t="s">
        <v>130</v>
      </c>
      <c r="E54" s="115" t="s">
        <v>979</v>
      </c>
      <c r="F54" s="115" t="s">
        <v>132</v>
      </c>
      <c r="G54" s="115" t="s">
        <v>980</v>
      </c>
      <c r="H54" s="460">
        <v>96546267.0942</v>
      </c>
      <c r="I54" s="473">
        <v>105.62139999999999</v>
      </c>
      <c r="J54" s="462">
        <v>1.335216958739549E-2</v>
      </c>
      <c r="K54" s="462">
        <v>7.3437354000696065E-3</v>
      </c>
      <c r="L54" s="462">
        <v>-4.4490510196441457E-2</v>
      </c>
      <c r="M54" s="303"/>
      <c r="N54" s="303"/>
      <c r="O54" s="303"/>
      <c r="P54" s="168"/>
      <c r="Q54" s="201"/>
      <c r="R54" s="77"/>
      <c r="S54" s="77"/>
    </row>
    <row r="55" spans="1:19" s="273" customFormat="1" ht="13.5" customHeight="1">
      <c r="A55" s="114" t="s">
        <v>975</v>
      </c>
      <c r="B55" s="463" t="s">
        <v>975</v>
      </c>
      <c r="C55" s="464" t="s">
        <v>975</v>
      </c>
      <c r="D55" s="465" t="s">
        <v>975</v>
      </c>
      <c r="E55" s="115" t="s">
        <v>975</v>
      </c>
      <c r="F55" s="115" t="s">
        <v>133</v>
      </c>
      <c r="G55" s="115" t="s">
        <v>980</v>
      </c>
      <c r="H55" s="460">
        <v>3845108.6633000001</v>
      </c>
      <c r="I55" s="473">
        <v>103.8135</v>
      </c>
      <c r="J55" s="462">
        <v>3.8220277429612537E-3</v>
      </c>
      <c r="K55" s="462">
        <v>6.5279624077207998E-3</v>
      </c>
      <c r="L55" s="462">
        <v>-4.9590828483135452E-2</v>
      </c>
      <c r="M55" s="303"/>
      <c r="N55" s="303"/>
      <c r="O55" s="303"/>
      <c r="P55" s="168"/>
      <c r="Q55" s="201"/>
      <c r="R55" s="77"/>
      <c r="S55" s="77"/>
    </row>
    <row r="56" spans="1:19" s="273" customFormat="1" ht="13.5" customHeight="1">
      <c r="A56" s="114"/>
      <c r="B56" s="463"/>
      <c r="C56" s="464"/>
      <c r="D56" s="465"/>
      <c r="E56" s="115" t="s">
        <v>975</v>
      </c>
      <c r="F56" s="115" t="s">
        <v>134</v>
      </c>
      <c r="G56" s="115" t="s">
        <v>980</v>
      </c>
      <c r="H56" s="460">
        <v>674351.89720000001</v>
      </c>
      <c r="I56" s="473">
        <v>105.8573</v>
      </c>
      <c r="J56" s="462">
        <v>4.4055097567252677E-3</v>
      </c>
      <c r="K56" s="462">
        <v>7.7553123383418132E-3</v>
      </c>
      <c r="L56" s="462">
        <v>-4.2228830763268888E-2</v>
      </c>
      <c r="M56" s="303"/>
      <c r="N56" s="303"/>
      <c r="O56" s="303"/>
      <c r="P56" s="168"/>
      <c r="Q56" s="201"/>
      <c r="R56" s="77"/>
      <c r="S56" s="77"/>
    </row>
    <row r="57" spans="1:19" ht="13.5" customHeight="1">
      <c r="A57" s="474"/>
      <c r="B57" s="463"/>
      <c r="C57" s="464"/>
      <c r="D57" s="465"/>
      <c r="E57" s="115" t="s">
        <v>975</v>
      </c>
      <c r="F57" s="115" t="s">
        <v>979</v>
      </c>
      <c r="G57" s="115" t="s">
        <v>980</v>
      </c>
      <c r="H57" s="460">
        <v>552866.69550000003</v>
      </c>
      <c r="I57" s="473">
        <v>106.18089999999999</v>
      </c>
      <c r="J57" s="462">
        <v>6.1769037712045893E-2</v>
      </c>
      <c r="K57" s="462">
        <v>8.1585216017567852E-3</v>
      </c>
      <c r="L57" s="462">
        <v>-3.9650435166795783E-2</v>
      </c>
      <c r="M57" s="303"/>
      <c r="N57" s="303"/>
      <c r="O57" s="303"/>
      <c r="P57" s="168"/>
      <c r="Q57" s="201"/>
      <c r="R57" s="77"/>
      <c r="S57" s="77"/>
    </row>
    <row r="58" spans="1:19" s="273" customFormat="1" ht="12.75" customHeight="1">
      <c r="A58" s="474" t="s">
        <v>1056</v>
      </c>
      <c r="B58" s="463" t="s">
        <v>1057</v>
      </c>
      <c r="C58" s="464" t="s">
        <v>1058</v>
      </c>
      <c r="D58" s="465" t="s">
        <v>130</v>
      </c>
      <c r="E58" s="115" t="s">
        <v>1003</v>
      </c>
      <c r="F58" s="115" t="s">
        <v>132</v>
      </c>
      <c r="G58" s="115" t="s">
        <v>980</v>
      </c>
      <c r="H58" s="460">
        <v>127618599.61300001</v>
      </c>
      <c r="I58" s="473">
        <v>847.56240000000003</v>
      </c>
      <c r="J58" s="462">
        <v>4.904579924503083E-2</v>
      </c>
      <c r="K58" s="462">
        <v>8.6161549624927947E-3</v>
      </c>
      <c r="L58" s="462">
        <v>-4.7218483067102857E-2</v>
      </c>
      <c r="M58" s="303"/>
      <c r="N58" s="303"/>
      <c r="O58" s="303"/>
      <c r="P58" s="168"/>
      <c r="Q58" s="201"/>
      <c r="R58" s="77"/>
      <c r="S58" s="77"/>
    </row>
    <row r="59" spans="1:19" ht="13.5" customHeight="1">
      <c r="A59" s="137" t="s">
        <v>975</v>
      </c>
      <c r="B59" s="463" t="s">
        <v>975</v>
      </c>
      <c r="C59" s="464" t="s">
        <v>975</v>
      </c>
      <c r="D59" s="465" t="s">
        <v>975</v>
      </c>
      <c r="E59" s="115" t="s">
        <v>975</v>
      </c>
      <c r="F59" s="115" t="s">
        <v>133</v>
      </c>
      <c r="G59" s="115" t="s">
        <v>980</v>
      </c>
      <c r="H59" s="460">
        <v>96526767.272100002</v>
      </c>
      <c r="I59" s="461">
        <v>833.29759999999999</v>
      </c>
      <c r="J59" s="462">
        <v>9.8578733925796858E-2</v>
      </c>
      <c r="K59" s="462">
        <v>8.2034781360504905E-3</v>
      </c>
      <c r="L59" s="462">
        <v>-4.9642435639220883E-2</v>
      </c>
      <c r="M59" s="303"/>
      <c r="N59" s="303"/>
      <c r="O59" s="303"/>
      <c r="P59" s="168"/>
      <c r="Q59" s="201"/>
      <c r="R59" s="77"/>
      <c r="S59" s="77"/>
    </row>
    <row r="60" spans="1:19" ht="12.75" customHeight="1">
      <c r="A60" s="137"/>
      <c r="B60" s="463"/>
      <c r="C60" s="464"/>
      <c r="D60" s="465"/>
      <c r="E60" s="115"/>
      <c r="F60" s="115" t="s">
        <v>134</v>
      </c>
      <c r="G60" s="115" t="s">
        <v>980</v>
      </c>
      <c r="H60" s="460">
        <v>1664958.0238999999</v>
      </c>
      <c r="I60" s="461">
        <v>845.89260000000002</v>
      </c>
      <c r="J60" s="462">
        <v>-2.5604963587784191E-2</v>
      </c>
      <c r="K60" s="462">
        <v>8.8221776316197431E-3</v>
      </c>
      <c r="L60" s="462" t="s">
        <v>975</v>
      </c>
      <c r="M60" s="303"/>
      <c r="N60" s="303"/>
      <c r="O60" s="303"/>
      <c r="P60" s="168"/>
      <c r="Q60" s="201"/>
      <c r="R60" s="77"/>
      <c r="S60" s="77"/>
    </row>
    <row r="61" spans="1:19" ht="12.75" customHeight="1">
      <c r="A61" s="137" t="s">
        <v>1059</v>
      </c>
      <c r="B61" s="463" t="s">
        <v>1060</v>
      </c>
      <c r="C61" s="464" t="s">
        <v>1061</v>
      </c>
      <c r="D61" s="465" t="s">
        <v>130</v>
      </c>
      <c r="E61" s="115" t="s">
        <v>979</v>
      </c>
      <c r="F61" s="115" t="s">
        <v>132</v>
      </c>
      <c r="G61" s="115" t="s">
        <v>980</v>
      </c>
      <c r="H61" s="460">
        <v>104963769.8114</v>
      </c>
      <c r="I61" s="461">
        <v>836.19619999999998</v>
      </c>
      <c r="J61" s="462">
        <v>6.5259196823457266E-2</v>
      </c>
      <c r="K61" s="462">
        <v>9.4149114741763906E-3</v>
      </c>
      <c r="L61" s="462">
        <v>-0.16099824439356913</v>
      </c>
      <c r="M61" s="303"/>
      <c r="N61" s="303"/>
      <c r="O61" s="303"/>
      <c r="P61" s="168"/>
      <c r="Q61" s="201"/>
      <c r="R61" s="77"/>
      <c r="S61" s="77"/>
    </row>
    <row r="62" spans="1:19" ht="12.75" customHeight="1">
      <c r="A62" s="137" t="s">
        <v>975</v>
      </c>
      <c r="B62" s="463" t="s">
        <v>975</v>
      </c>
      <c r="C62" s="464" t="s">
        <v>975</v>
      </c>
      <c r="D62" s="465" t="s">
        <v>975</v>
      </c>
      <c r="E62" s="115" t="s">
        <v>975</v>
      </c>
      <c r="F62" s="115" t="s">
        <v>133</v>
      </c>
      <c r="G62" s="115" t="s">
        <v>980</v>
      </c>
      <c r="H62" s="460">
        <v>2773247.429</v>
      </c>
      <c r="I62" s="461">
        <v>788.88800000000003</v>
      </c>
      <c r="J62" s="462">
        <v>-6.1044041006546035E-2</v>
      </c>
      <c r="K62" s="462">
        <v>8.6022294635341723E-3</v>
      </c>
      <c r="L62" s="462">
        <v>-0.16554479042245485</v>
      </c>
      <c r="M62" s="303"/>
      <c r="N62" s="303"/>
      <c r="O62" s="303"/>
      <c r="P62" s="246"/>
      <c r="Q62" s="247"/>
      <c r="R62" s="77"/>
      <c r="S62" s="77"/>
    </row>
    <row r="63" spans="1:19" s="273" customFormat="1" ht="12.75" customHeight="1">
      <c r="A63" s="137" t="s">
        <v>975</v>
      </c>
      <c r="B63" s="463" t="s">
        <v>975</v>
      </c>
      <c r="C63" s="464" t="s">
        <v>975</v>
      </c>
      <c r="D63" s="465" t="s">
        <v>975</v>
      </c>
      <c r="E63" s="115" t="s">
        <v>975</v>
      </c>
      <c r="F63" s="115" t="s">
        <v>134</v>
      </c>
      <c r="G63" s="115" t="s">
        <v>980</v>
      </c>
      <c r="H63" s="460">
        <v>2767011.2141</v>
      </c>
      <c r="I63" s="461">
        <v>835.97310000000004</v>
      </c>
      <c r="J63" s="462">
        <v>2.5670534717487481E-2</v>
      </c>
      <c r="K63" s="462">
        <v>9.8316886288083438E-3</v>
      </c>
      <c r="L63" s="462">
        <v>-0.15952432005622852</v>
      </c>
      <c r="M63" s="303"/>
      <c r="N63" s="303"/>
      <c r="O63" s="303"/>
      <c r="P63" s="246"/>
      <c r="Q63" s="247"/>
      <c r="R63" s="77"/>
      <c r="S63" s="77"/>
    </row>
    <row r="64" spans="1:19" ht="12.75" customHeight="1">
      <c r="A64" s="137"/>
      <c r="B64" s="195"/>
      <c r="C64" s="290"/>
      <c r="D64" s="458"/>
      <c r="E64" s="115"/>
      <c r="F64" s="115" t="s">
        <v>979</v>
      </c>
      <c r="G64" s="115" t="s">
        <v>980</v>
      </c>
      <c r="H64" s="460">
        <v>1538418.8548999999</v>
      </c>
      <c r="I64" s="461">
        <v>839.13160000000005</v>
      </c>
      <c r="J64" s="462">
        <v>7.2443725001876347E-2</v>
      </c>
      <c r="K64" s="462">
        <v>1.0235279468306935E-2</v>
      </c>
      <c r="L64" s="462">
        <v>-0.15657522064509921</v>
      </c>
      <c r="M64" s="303"/>
      <c r="N64" s="303"/>
      <c r="O64" s="303"/>
      <c r="P64" s="248"/>
      <c r="Q64" s="201"/>
      <c r="R64" s="77"/>
      <c r="S64" s="77"/>
    </row>
    <row r="65" spans="1:19" ht="12.75" customHeight="1">
      <c r="A65" s="137" t="s">
        <v>1062</v>
      </c>
      <c r="B65" s="195">
        <v>74643964821</v>
      </c>
      <c r="C65" s="290" t="s">
        <v>1063</v>
      </c>
      <c r="D65" s="458" t="s">
        <v>130</v>
      </c>
      <c r="E65" s="115" t="s">
        <v>987</v>
      </c>
      <c r="F65" s="115" t="s">
        <v>975</v>
      </c>
      <c r="G65" s="115" t="s">
        <v>984</v>
      </c>
      <c r="H65" s="116">
        <v>159916503.44</v>
      </c>
      <c r="I65" s="117">
        <v>130.96163582808373</v>
      </c>
      <c r="J65" s="462">
        <v>-5.0359132301635467E-2</v>
      </c>
      <c r="K65" s="462">
        <v>4.0895440637012115E-5</v>
      </c>
      <c r="L65" s="462">
        <v>5.9146090666040152E-4</v>
      </c>
      <c r="M65" s="303"/>
      <c r="N65" s="303"/>
      <c r="O65" s="303"/>
      <c r="P65" s="168"/>
      <c r="Q65" s="201"/>
      <c r="R65" s="77"/>
      <c r="S65" s="77"/>
    </row>
    <row r="66" spans="1:19" ht="12.75" customHeight="1">
      <c r="A66" s="468" t="s">
        <v>1338</v>
      </c>
      <c r="B66" s="195" t="s">
        <v>1510</v>
      </c>
      <c r="C66" s="290" t="s">
        <v>1511</v>
      </c>
      <c r="D66" s="458" t="s">
        <v>85</v>
      </c>
      <c r="E66" s="459" t="s">
        <v>987</v>
      </c>
      <c r="F66" s="459" t="s">
        <v>975</v>
      </c>
      <c r="G66" s="459" t="s">
        <v>984</v>
      </c>
      <c r="H66" s="116">
        <v>523774721.77999997</v>
      </c>
      <c r="I66" s="117">
        <v>1007259.0803461539</v>
      </c>
      <c r="J66" s="462">
        <v>1.2770440730651256E-2</v>
      </c>
      <c r="K66" s="462">
        <v>1.2770440730651256E-2</v>
      </c>
      <c r="L66" s="462" t="s">
        <v>975</v>
      </c>
      <c r="M66" s="303"/>
      <c r="N66" s="303"/>
      <c r="O66" s="303"/>
      <c r="P66" s="168"/>
      <c r="Q66" s="201"/>
      <c r="R66" s="77"/>
      <c r="S66" s="77"/>
    </row>
    <row r="67" spans="1:19" ht="12.75" customHeight="1">
      <c r="A67" s="137" t="s">
        <v>1073</v>
      </c>
      <c r="B67" s="195" t="s">
        <v>1074</v>
      </c>
      <c r="C67" s="290" t="s">
        <v>1075</v>
      </c>
      <c r="D67" s="458" t="s">
        <v>85</v>
      </c>
      <c r="E67" s="459" t="s">
        <v>1003</v>
      </c>
      <c r="F67" s="459" t="s">
        <v>975</v>
      </c>
      <c r="G67" s="459" t="s">
        <v>980</v>
      </c>
      <c r="H67" s="116">
        <v>50650681.759999998</v>
      </c>
      <c r="I67" s="117">
        <v>750.62930023939589</v>
      </c>
      <c r="J67" s="462">
        <v>1.3439384531135357E-2</v>
      </c>
      <c r="K67" s="462">
        <v>6.5534879931894441E-3</v>
      </c>
      <c r="L67" s="462">
        <v>-1.8686139150116854E-2</v>
      </c>
      <c r="M67" s="303"/>
      <c r="N67" s="303"/>
      <c r="O67" s="303"/>
      <c r="P67" s="168"/>
      <c r="Q67" s="201"/>
      <c r="R67" s="77"/>
      <c r="S67" s="77"/>
    </row>
    <row r="68" spans="1:19" ht="12.75" customHeight="1">
      <c r="A68" s="137" t="s">
        <v>1303</v>
      </c>
      <c r="B68" s="195">
        <v>89809469629</v>
      </c>
      <c r="C68" s="290" t="s">
        <v>1076</v>
      </c>
      <c r="D68" s="458" t="s">
        <v>85</v>
      </c>
      <c r="E68" s="459" t="s">
        <v>987</v>
      </c>
      <c r="F68" s="459" t="s">
        <v>975</v>
      </c>
      <c r="G68" s="459" t="s">
        <v>980</v>
      </c>
      <c r="H68" s="116">
        <v>115938484.63</v>
      </c>
      <c r="I68" s="117">
        <v>768.76894850999349</v>
      </c>
      <c r="J68" s="462">
        <v>-1.4443002930762283E-2</v>
      </c>
      <c r="K68" s="462">
        <v>1.0206625427735538E-3</v>
      </c>
      <c r="L68" s="462">
        <v>-3.7811673607390794E-5</v>
      </c>
      <c r="M68" s="303"/>
      <c r="N68" s="303"/>
      <c r="O68" s="303"/>
      <c r="P68" s="168"/>
      <c r="Q68" s="201"/>
      <c r="R68" s="77"/>
      <c r="S68" s="77"/>
    </row>
    <row r="69" spans="1:19" ht="12.75" customHeight="1">
      <c r="A69" s="137" t="s">
        <v>1077</v>
      </c>
      <c r="B69" s="195">
        <v>85535430386</v>
      </c>
      <c r="C69" s="290" t="s">
        <v>1078</v>
      </c>
      <c r="D69" s="458" t="s">
        <v>85</v>
      </c>
      <c r="E69" s="459" t="s">
        <v>979</v>
      </c>
      <c r="F69" s="459" t="s">
        <v>975</v>
      </c>
      <c r="G69" s="459" t="s">
        <v>984</v>
      </c>
      <c r="H69" s="116">
        <v>126737784.83</v>
      </c>
      <c r="I69" s="117">
        <v>40.743823861721935</v>
      </c>
      <c r="J69" s="462">
        <v>-7.6300857977793513E-3</v>
      </c>
      <c r="K69" s="462">
        <v>-6.8835394494091151E-3</v>
      </c>
      <c r="L69" s="462">
        <v>-0.18612804532419525</v>
      </c>
      <c r="M69" s="303"/>
      <c r="N69" s="303"/>
      <c r="O69" s="303"/>
      <c r="P69" s="168"/>
      <c r="Q69" s="201"/>
      <c r="R69" s="77"/>
      <c r="S69" s="77"/>
    </row>
    <row r="70" spans="1:19" ht="12.75" customHeight="1">
      <c r="A70" s="137" t="s">
        <v>1079</v>
      </c>
      <c r="B70" s="195">
        <v>40425097619</v>
      </c>
      <c r="C70" s="290" t="s">
        <v>1080</v>
      </c>
      <c r="D70" s="458" t="s">
        <v>85</v>
      </c>
      <c r="E70" s="459" t="s">
        <v>979</v>
      </c>
      <c r="F70" s="459" t="s">
        <v>975</v>
      </c>
      <c r="G70" s="459" t="s">
        <v>980</v>
      </c>
      <c r="H70" s="116">
        <v>14794006.359999999</v>
      </c>
      <c r="I70" s="117">
        <v>675.17774660377381</v>
      </c>
      <c r="J70" s="462">
        <v>-2.3265130124139333E-3</v>
      </c>
      <c r="K70" s="462">
        <v>-9.4603937944026661E-5</v>
      </c>
      <c r="L70" s="462">
        <v>-0.13629708327272938</v>
      </c>
      <c r="M70" s="303"/>
      <c r="N70" s="303"/>
      <c r="O70" s="303"/>
      <c r="P70" s="168"/>
      <c r="Q70" s="201"/>
      <c r="R70" s="77"/>
      <c r="S70" s="77"/>
    </row>
    <row r="71" spans="1:19" ht="12.75" customHeight="1">
      <c r="A71" s="114" t="s">
        <v>1081</v>
      </c>
      <c r="B71" s="195" t="s">
        <v>1082</v>
      </c>
      <c r="C71" s="290" t="s">
        <v>1083</v>
      </c>
      <c r="D71" s="458" t="s">
        <v>85</v>
      </c>
      <c r="E71" s="115" t="s">
        <v>1003</v>
      </c>
      <c r="F71" s="115" t="s">
        <v>975</v>
      </c>
      <c r="G71" s="115" t="s">
        <v>980</v>
      </c>
      <c r="H71" s="460">
        <v>19153598.399999999</v>
      </c>
      <c r="I71" s="461">
        <v>788.15834292377485</v>
      </c>
      <c r="J71" s="462">
        <v>-1.5682166283885746E-3</v>
      </c>
      <c r="K71" s="462">
        <v>1.7608060093194933E-3</v>
      </c>
      <c r="L71" s="462">
        <v>-7.5848054795240039E-3</v>
      </c>
      <c r="M71" s="303"/>
      <c r="N71" s="303"/>
      <c r="O71" s="303"/>
      <c r="P71" s="168"/>
      <c r="Q71" s="201"/>
      <c r="R71" s="77"/>
      <c r="S71" s="77"/>
    </row>
    <row r="72" spans="1:19" ht="12.75" customHeight="1">
      <c r="A72" s="114" t="s">
        <v>1084</v>
      </c>
      <c r="B72" s="195">
        <v>55749429688</v>
      </c>
      <c r="C72" s="290" t="s">
        <v>1085</v>
      </c>
      <c r="D72" s="458" t="s">
        <v>85</v>
      </c>
      <c r="E72" s="115" t="s">
        <v>1003</v>
      </c>
      <c r="F72" s="115" t="s">
        <v>975</v>
      </c>
      <c r="G72" s="115" t="s">
        <v>980</v>
      </c>
      <c r="H72" s="460">
        <v>30008028.969999999</v>
      </c>
      <c r="I72" s="461">
        <v>775.73582399923657</v>
      </c>
      <c r="J72" s="462">
        <v>-7.2368926614743145E-3</v>
      </c>
      <c r="K72" s="462">
        <v>4.1261865858421842E-4</v>
      </c>
      <c r="L72" s="462">
        <v>-9.4678918231932974E-3</v>
      </c>
      <c r="M72" s="303"/>
      <c r="N72" s="303"/>
      <c r="O72" s="303"/>
      <c r="P72" s="168"/>
      <c r="Q72" s="201"/>
      <c r="R72" s="77"/>
      <c r="S72" s="77"/>
    </row>
    <row r="73" spans="1:19" ht="12.75" customHeight="1">
      <c r="A73" s="114" t="s">
        <v>1086</v>
      </c>
      <c r="B73" s="195" t="s">
        <v>1087</v>
      </c>
      <c r="C73" s="290" t="s">
        <v>1088</v>
      </c>
      <c r="D73" s="458" t="s">
        <v>85</v>
      </c>
      <c r="E73" s="115" t="s">
        <v>1003</v>
      </c>
      <c r="F73" s="115" t="s">
        <v>975</v>
      </c>
      <c r="G73" s="115" t="s">
        <v>1020</v>
      </c>
      <c r="H73" s="460">
        <v>16607818.449999999</v>
      </c>
      <c r="I73" s="461">
        <v>719.20378013966854</v>
      </c>
      <c r="J73" s="462">
        <v>-1.5490889057292123E-2</v>
      </c>
      <c r="K73" s="462">
        <v>4.1884168765418117E-3</v>
      </c>
      <c r="L73" s="462">
        <v>1.1112202250393333E-2</v>
      </c>
      <c r="M73" s="303"/>
      <c r="N73" s="303"/>
      <c r="O73" s="303"/>
      <c r="P73" s="168"/>
      <c r="Q73" s="201"/>
      <c r="R73" s="77"/>
      <c r="S73" s="77"/>
    </row>
    <row r="74" spans="1:19" ht="12.75" customHeight="1">
      <c r="A74" s="114" t="s">
        <v>1089</v>
      </c>
      <c r="B74" s="195" t="s">
        <v>1090</v>
      </c>
      <c r="C74" s="290" t="s">
        <v>1091</v>
      </c>
      <c r="D74" s="458" t="s">
        <v>85</v>
      </c>
      <c r="E74" s="115" t="s">
        <v>987</v>
      </c>
      <c r="F74" s="115" t="s">
        <v>975</v>
      </c>
      <c r="G74" s="115" t="s">
        <v>980</v>
      </c>
      <c r="H74" s="460">
        <v>48443148.609999999</v>
      </c>
      <c r="I74" s="461">
        <v>755.14005005320951</v>
      </c>
      <c r="J74" s="462">
        <v>-1.7016332224314423E-3</v>
      </c>
      <c r="K74" s="462">
        <v>4.0124595243313799E-3</v>
      </c>
      <c r="L74" s="462">
        <v>-4.3380632564513633E-3</v>
      </c>
      <c r="M74" s="303"/>
      <c r="N74" s="303"/>
      <c r="O74" s="303"/>
      <c r="P74" s="168"/>
      <c r="Q74" s="201"/>
      <c r="R74" s="77"/>
      <c r="S74" s="77"/>
    </row>
    <row r="75" spans="1:19" ht="12.75" customHeight="1">
      <c r="A75" s="114" t="s">
        <v>1304</v>
      </c>
      <c r="B75" s="195">
        <v>61515780704</v>
      </c>
      <c r="C75" s="290" t="s">
        <v>1092</v>
      </c>
      <c r="D75" s="458" t="s">
        <v>85</v>
      </c>
      <c r="E75" s="115" t="s">
        <v>987</v>
      </c>
      <c r="F75" s="115" t="s">
        <v>975</v>
      </c>
      <c r="G75" s="115" t="s">
        <v>984</v>
      </c>
      <c r="H75" s="460">
        <v>249913953.84999999</v>
      </c>
      <c r="I75" s="461">
        <v>133.33764544045425</v>
      </c>
      <c r="J75" s="462">
        <v>1.6759586919485869E-3</v>
      </c>
      <c r="K75" s="462">
        <v>1.217057212129502E-3</v>
      </c>
      <c r="L75" s="462">
        <v>1.1989877219464873E-3</v>
      </c>
      <c r="M75" s="303"/>
      <c r="N75" s="303"/>
      <c r="O75" s="303"/>
      <c r="P75" s="168"/>
      <c r="Q75" s="201"/>
      <c r="R75" s="77"/>
      <c r="S75" s="77"/>
    </row>
    <row r="76" spans="1:19" ht="12.75" customHeight="1">
      <c r="A76" s="137" t="s">
        <v>1093</v>
      </c>
      <c r="B76" s="195">
        <v>16128752508</v>
      </c>
      <c r="C76" s="290" t="s">
        <v>1094</v>
      </c>
      <c r="D76" s="458" t="s">
        <v>85</v>
      </c>
      <c r="E76" s="115" t="s">
        <v>983</v>
      </c>
      <c r="F76" s="115" t="s">
        <v>975</v>
      </c>
      <c r="G76" s="115" t="s">
        <v>980</v>
      </c>
      <c r="H76" s="460">
        <v>44007422.049999997</v>
      </c>
      <c r="I76" s="461">
        <v>110.45576799413197</v>
      </c>
      <c r="J76" s="462">
        <v>2.6651594588076311E-3</v>
      </c>
      <c r="K76" s="462">
        <v>6.1106957021024311E-3</v>
      </c>
      <c r="L76" s="462">
        <v>1.3802209934724141E-2</v>
      </c>
      <c r="M76" s="303"/>
      <c r="N76" s="303"/>
      <c r="O76" s="303"/>
      <c r="P76" s="168"/>
      <c r="Q76" s="201"/>
      <c r="R76" s="77"/>
      <c r="S76" s="77"/>
    </row>
    <row r="77" spans="1:19" ht="12.75" customHeight="1">
      <c r="A77" s="114" t="s">
        <v>1095</v>
      </c>
      <c r="B77" s="195" t="s">
        <v>1096</v>
      </c>
      <c r="C77" s="290" t="s">
        <v>1097</v>
      </c>
      <c r="D77" s="458" t="s">
        <v>1098</v>
      </c>
      <c r="E77" s="115" t="s">
        <v>987</v>
      </c>
      <c r="F77" s="115" t="s">
        <v>975</v>
      </c>
      <c r="G77" s="115" t="s">
        <v>980</v>
      </c>
      <c r="H77" s="460">
        <v>1048784879.79</v>
      </c>
      <c r="I77" s="461">
        <v>1049.1028413546064</v>
      </c>
      <c r="J77" s="462">
        <v>6.0255419334530602E-2</v>
      </c>
      <c r="K77" s="462">
        <v>9.125077209906296E-3</v>
      </c>
      <c r="L77" s="462">
        <v>-3.1395517634263181E-2</v>
      </c>
      <c r="M77" s="303"/>
      <c r="N77" s="303"/>
      <c r="O77" s="303"/>
      <c r="P77" s="168"/>
      <c r="Q77" s="201"/>
      <c r="R77" s="77"/>
      <c r="S77" s="77"/>
    </row>
    <row r="78" spans="1:19" ht="12.75" customHeight="1">
      <c r="A78" s="114" t="s">
        <v>1099</v>
      </c>
      <c r="B78" s="195">
        <v>97407922886</v>
      </c>
      <c r="C78" s="290" t="s">
        <v>1100</v>
      </c>
      <c r="D78" s="458" t="s">
        <v>1098</v>
      </c>
      <c r="E78" s="115" t="s">
        <v>987</v>
      </c>
      <c r="F78" s="115" t="s">
        <v>975</v>
      </c>
      <c r="G78" s="115" t="s">
        <v>980</v>
      </c>
      <c r="H78" s="460">
        <v>626868308.72000003</v>
      </c>
      <c r="I78" s="461">
        <v>904.71886175698251</v>
      </c>
      <c r="J78" s="462">
        <v>8.2003655430147537E-2</v>
      </c>
      <c r="K78" s="462">
        <v>1.3607219225205025E-2</v>
      </c>
      <c r="L78" s="462">
        <v>-2.7733948218206073E-2</v>
      </c>
      <c r="M78" s="303"/>
      <c r="N78" s="303"/>
      <c r="O78" s="303"/>
      <c r="P78" s="168"/>
      <c r="Q78" s="201"/>
      <c r="R78" s="77"/>
      <c r="S78" s="77"/>
    </row>
    <row r="79" spans="1:19" ht="12.75" customHeight="1">
      <c r="A79" s="114" t="s">
        <v>1101</v>
      </c>
      <c r="B79" s="195" t="s">
        <v>1102</v>
      </c>
      <c r="C79" s="290" t="s">
        <v>1103</v>
      </c>
      <c r="D79" s="458" t="s">
        <v>1098</v>
      </c>
      <c r="E79" s="115" t="s">
        <v>987</v>
      </c>
      <c r="F79" s="115" t="s">
        <v>132</v>
      </c>
      <c r="G79" s="115" t="s">
        <v>1020</v>
      </c>
      <c r="H79" s="460">
        <v>24632064.2192</v>
      </c>
      <c r="I79" s="461">
        <v>746.36779999999999</v>
      </c>
      <c r="J79" s="462">
        <v>-1.5000601266486391E-2</v>
      </c>
      <c r="K79" s="462">
        <v>3.5640806890957499E-4</v>
      </c>
      <c r="L79" s="462">
        <v>6.4027024731807547E-3</v>
      </c>
      <c r="M79" s="303"/>
      <c r="N79" s="303"/>
      <c r="O79" s="303"/>
      <c r="P79" s="168"/>
      <c r="Q79" s="201"/>
      <c r="R79" s="77"/>
      <c r="S79" s="77"/>
    </row>
    <row r="80" spans="1:19" ht="12.75" customHeight="1">
      <c r="A80" s="114" t="s">
        <v>975</v>
      </c>
      <c r="B80" s="195" t="s">
        <v>975</v>
      </c>
      <c r="C80" s="290" t="s">
        <v>975</v>
      </c>
      <c r="D80" s="458" t="s">
        <v>975</v>
      </c>
      <c r="E80" s="115" t="s">
        <v>975</v>
      </c>
      <c r="F80" s="115" t="s">
        <v>133</v>
      </c>
      <c r="G80" s="115" t="s">
        <v>1020</v>
      </c>
      <c r="H80" s="460">
        <v>11035875.583000001</v>
      </c>
      <c r="I80" s="461">
        <v>740.43719999999996</v>
      </c>
      <c r="J80" s="462">
        <v>-1.5162158379671831E-2</v>
      </c>
      <c r="K80" s="462">
        <v>1.9232779258770982E-4</v>
      </c>
      <c r="L80" s="462">
        <v>5.3893558246942419E-3</v>
      </c>
      <c r="M80" s="303"/>
      <c r="N80" s="303"/>
      <c r="O80" s="303"/>
      <c r="P80" s="168"/>
      <c r="Q80" s="201"/>
      <c r="R80" s="77"/>
      <c r="S80" s="77"/>
    </row>
    <row r="81" spans="1:19" ht="12.75" customHeight="1">
      <c r="A81" s="114" t="s">
        <v>975</v>
      </c>
      <c r="B81" s="195" t="s">
        <v>975</v>
      </c>
      <c r="C81" s="290" t="s">
        <v>975</v>
      </c>
      <c r="D81" s="458" t="s">
        <v>975</v>
      </c>
      <c r="E81" s="115" t="s">
        <v>975</v>
      </c>
      <c r="F81" s="115" t="s">
        <v>134</v>
      </c>
      <c r="G81" s="115" t="s">
        <v>1020</v>
      </c>
      <c r="H81" s="460">
        <v>1607444.2479000001</v>
      </c>
      <c r="I81" s="461">
        <v>734.56719999999996</v>
      </c>
      <c r="J81" s="462">
        <v>-1.5323745666452004E-2</v>
      </c>
      <c r="K81" s="462">
        <v>2.8257927388253279E-5</v>
      </c>
      <c r="L81" s="462">
        <v>4.4044227809465486E-3</v>
      </c>
      <c r="M81" s="303"/>
      <c r="N81" s="303"/>
      <c r="O81" s="303"/>
      <c r="P81" s="168"/>
      <c r="Q81" s="201"/>
      <c r="R81" s="77"/>
      <c r="S81" s="77"/>
    </row>
    <row r="82" spans="1:19" ht="12.75" customHeight="1">
      <c r="A82" s="114" t="s">
        <v>1104</v>
      </c>
      <c r="B82" s="195" t="s">
        <v>1105</v>
      </c>
      <c r="C82" s="290" t="s">
        <v>1106</v>
      </c>
      <c r="D82" s="458" t="s">
        <v>1098</v>
      </c>
      <c r="E82" s="115" t="s">
        <v>987</v>
      </c>
      <c r="F82" s="115" t="s">
        <v>132</v>
      </c>
      <c r="G82" s="115" t="s">
        <v>1020</v>
      </c>
      <c r="H82" s="460">
        <v>32276283.171100002</v>
      </c>
      <c r="I82" s="461">
        <v>725.54759999999999</v>
      </c>
      <c r="J82" s="462">
        <v>-1.5049852665225072E-2</v>
      </c>
      <c r="K82" s="462">
        <v>3.0647044895304454E-4</v>
      </c>
      <c r="L82" s="462">
        <v>5.3788633867168922E-3</v>
      </c>
      <c r="M82" s="303"/>
      <c r="N82" s="303"/>
      <c r="O82" s="303"/>
      <c r="P82" s="168"/>
      <c r="Q82" s="201"/>
      <c r="R82" s="77"/>
      <c r="S82" s="77"/>
    </row>
    <row r="83" spans="1:19" ht="12.75" customHeight="1">
      <c r="A83" s="114" t="s">
        <v>975</v>
      </c>
      <c r="B83" s="195" t="s">
        <v>975</v>
      </c>
      <c r="C83" s="290" t="s">
        <v>975</v>
      </c>
      <c r="D83" s="458" t="s">
        <v>975</v>
      </c>
      <c r="E83" s="115" t="s">
        <v>975</v>
      </c>
      <c r="F83" s="115" t="s">
        <v>133</v>
      </c>
      <c r="G83" s="115" t="s">
        <v>1020</v>
      </c>
      <c r="H83" s="460">
        <v>13161183.528999999</v>
      </c>
      <c r="I83" s="461">
        <v>722.92139999999995</v>
      </c>
      <c r="J83" s="462">
        <v>-1.5130618281955055E-2</v>
      </c>
      <c r="K83" s="462">
        <v>2.2439427068698947E-4</v>
      </c>
      <c r="L83" s="462">
        <v>4.8865103662714127E-3</v>
      </c>
      <c r="M83" s="303"/>
      <c r="N83" s="303"/>
      <c r="O83" s="303"/>
      <c r="P83" s="168"/>
      <c r="Q83" s="201"/>
      <c r="R83" s="77"/>
      <c r="S83" s="77"/>
    </row>
    <row r="84" spans="1:19" ht="12.75" customHeight="1">
      <c r="A84" s="114" t="s">
        <v>975</v>
      </c>
      <c r="B84" s="195" t="s">
        <v>975</v>
      </c>
      <c r="C84" s="290" t="s">
        <v>975</v>
      </c>
      <c r="D84" s="458" t="s">
        <v>975</v>
      </c>
      <c r="E84" s="115" t="s">
        <v>975</v>
      </c>
      <c r="F84" s="115" t="s">
        <v>134</v>
      </c>
      <c r="G84" s="115" t="s">
        <v>1020</v>
      </c>
      <c r="H84" s="460">
        <v>3346144.6112000002</v>
      </c>
      <c r="I84" s="461">
        <v>720.29070000000002</v>
      </c>
      <c r="J84" s="462">
        <v>-1.5211376825091993E-2</v>
      </c>
      <c r="K84" s="462">
        <v>1.4232185906015715E-4</v>
      </c>
      <c r="L84" s="462">
        <v>4.3692402204160707E-3</v>
      </c>
      <c r="M84" s="303"/>
      <c r="N84" s="303"/>
      <c r="O84" s="303"/>
      <c r="P84" s="168"/>
      <c r="Q84" s="201"/>
      <c r="R84" s="77"/>
      <c r="S84" s="77"/>
    </row>
    <row r="85" spans="1:19" ht="12.75" customHeight="1">
      <c r="A85" s="137" t="s">
        <v>1305</v>
      </c>
      <c r="B85" s="195">
        <v>30096106301</v>
      </c>
      <c r="C85" s="290" t="s">
        <v>1107</v>
      </c>
      <c r="D85" s="458" t="s">
        <v>1098</v>
      </c>
      <c r="E85" s="115" t="s">
        <v>987</v>
      </c>
      <c r="F85" s="115" t="s">
        <v>975</v>
      </c>
      <c r="G85" s="115" t="s">
        <v>1020</v>
      </c>
      <c r="H85" s="460">
        <v>366480625.63</v>
      </c>
      <c r="I85" s="461">
        <v>939.54244148936948</v>
      </c>
      <c r="J85" s="462">
        <v>5.6722167795244527E-2</v>
      </c>
      <c r="K85" s="462">
        <v>1.4371716775702925E-3</v>
      </c>
      <c r="L85" s="462">
        <v>7.8180383834896006E-3</v>
      </c>
      <c r="M85" s="303"/>
      <c r="N85" s="303"/>
      <c r="O85" s="303"/>
      <c r="P85" s="168"/>
      <c r="Q85" s="201"/>
      <c r="R85" s="77"/>
      <c r="S85" s="77"/>
    </row>
    <row r="86" spans="1:19" ht="12.75" customHeight="1">
      <c r="A86" s="114" t="s">
        <v>1108</v>
      </c>
      <c r="B86" s="195">
        <v>18911840764</v>
      </c>
      <c r="C86" s="290" t="s">
        <v>1109</v>
      </c>
      <c r="D86" s="458" t="s">
        <v>1098</v>
      </c>
      <c r="E86" s="115" t="s">
        <v>979</v>
      </c>
      <c r="F86" s="115" t="s">
        <v>975</v>
      </c>
      <c r="G86" s="115" t="s">
        <v>980</v>
      </c>
      <c r="H86" s="460">
        <v>195299808.69</v>
      </c>
      <c r="I86" s="461">
        <v>86.709406700351636</v>
      </c>
      <c r="J86" s="462">
        <v>1.2111986688724263E-2</v>
      </c>
      <c r="K86" s="462">
        <v>2.7548122210983017E-3</v>
      </c>
      <c r="L86" s="462">
        <v>-0.16109347113032457</v>
      </c>
      <c r="M86" s="303"/>
      <c r="N86" s="303"/>
      <c r="O86" s="303"/>
      <c r="P86" s="168"/>
      <c r="Q86" s="201"/>
      <c r="R86" s="77"/>
      <c r="S86" s="77"/>
    </row>
    <row r="87" spans="1:19" ht="12.75" customHeight="1">
      <c r="A87" s="137" t="s">
        <v>1110</v>
      </c>
      <c r="B87" s="195" t="s">
        <v>1111</v>
      </c>
      <c r="C87" s="290" t="s">
        <v>1112</v>
      </c>
      <c r="D87" s="458" t="s">
        <v>1098</v>
      </c>
      <c r="E87" s="115" t="s">
        <v>987</v>
      </c>
      <c r="F87" s="115"/>
      <c r="G87" s="115" t="s">
        <v>980</v>
      </c>
      <c r="H87" s="460">
        <v>111098452</v>
      </c>
      <c r="I87" s="461">
        <v>756.14990510353209</v>
      </c>
      <c r="J87" s="462">
        <v>2.2052641562810837E-3</v>
      </c>
      <c r="K87" s="462">
        <v>6.0642273229380983E-3</v>
      </c>
      <c r="L87" s="462">
        <v>-4.4341860216656759E-3</v>
      </c>
      <c r="M87" s="303"/>
      <c r="N87" s="303"/>
      <c r="O87" s="303"/>
      <c r="P87" s="168"/>
      <c r="Q87" s="201"/>
      <c r="R87" s="77"/>
      <c r="S87" s="77"/>
    </row>
    <row r="88" spans="1:19" ht="12.75" customHeight="1">
      <c r="A88" s="114" t="s">
        <v>1113</v>
      </c>
      <c r="B88" s="195">
        <v>62937824927</v>
      </c>
      <c r="C88" s="290" t="s">
        <v>1114</v>
      </c>
      <c r="D88" s="458" t="s">
        <v>1098</v>
      </c>
      <c r="E88" s="115" t="s">
        <v>1003</v>
      </c>
      <c r="F88" s="115" t="s">
        <v>975</v>
      </c>
      <c r="G88" s="115" t="s">
        <v>980</v>
      </c>
      <c r="H88" s="460">
        <v>57218350.359999999</v>
      </c>
      <c r="I88" s="461">
        <v>802.9898247267563</v>
      </c>
      <c r="J88" s="462">
        <v>9.0336079237870903E-2</v>
      </c>
      <c r="K88" s="462">
        <v>1.2124157798074853E-2</v>
      </c>
      <c r="L88" s="462">
        <v>-2.1479936897219498E-2</v>
      </c>
      <c r="M88" s="303"/>
      <c r="N88" s="303"/>
      <c r="O88" s="303"/>
      <c r="P88" s="168"/>
      <c r="Q88" s="201"/>
      <c r="R88" s="77"/>
      <c r="S88" s="77"/>
    </row>
    <row r="89" spans="1:19" s="273" customFormat="1" ht="12.75" customHeight="1">
      <c r="A89" s="114" t="s">
        <v>1115</v>
      </c>
      <c r="B89" s="195">
        <v>52772437018</v>
      </c>
      <c r="C89" s="290" t="s">
        <v>1116</v>
      </c>
      <c r="D89" s="458" t="s">
        <v>1098</v>
      </c>
      <c r="E89" s="115" t="s">
        <v>983</v>
      </c>
      <c r="F89" s="115" t="s">
        <v>975</v>
      </c>
      <c r="G89" s="115" t="s">
        <v>980</v>
      </c>
      <c r="H89" s="460">
        <v>219872510.91999999</v>
      </c>
      <c r="I89" s="461">
        <v>126.44619713885972</v>
      </c>
      <c r="J89" s="462">
        <v>2.6104271174589133E-2</v>
      </c>
      <c r="K89" s="462">
        <v>1.2956079689291355E-2</v>
      </c>
      <c r="L89" s="462">
        <v>-3.9480996791263379E-2</v>
      </c>
      <c r="M89" s="303"/>
      <c r="N89" s="303"/>
      <c r="O89" s="303"/>
      <c r="P89" s="168"/>
      <c r="Q89" s="201"/>
      <c r="R89" s="77"/>
      <c r="S89" s="77"/>
    </row>
    <row r="90" spans="1:19" s="273" customFormat="1" ht="12.75" customHeight="1">
      <c r="A90" s="114" t="s">
        <v>1306</v>
      </c>
      <c r="B90" s="195" t="s">
        <v>1117</v>
      </c>
      <c r="C90" s="290" t="s">
        <v>1118</v>
      </c>
      <c r="D90" s="458" t="s">
        <v>1098</v>
      </c>
      <c r="E90" s="115" t="s">
        <v>1003</v>
      </c>
      <c r="F90" s="115" t="s">
        <v>975</v>
      </c>
      <c r="G90" s="115" t="s">
        <v>980</v>
      </c>
      <c r="H90" s="460">
        <v>22331278.440000001</v>
      </c>
      <c r="I90" s="461">
        <v>737.12870010243751</v>
      </c>
      <c r="J90" s="462">
        <v>3.1196416255367954E-3</v>
      </c>
      <c r="K90" s="462">
        <v>6.6748735395920633E-3</v>
      </c>
      <c r="L90" s="462">
        <v>-2.2973910867914782E-2</v>
      </c>
      <c r="M90" s="303"/>
      <c r="N90" s="303"/>
      <c r="O90" s="303"/>
      <c r="P90" s="168"/>
      <c r="Q90" s="201"/>
      <c r="R90" s="77"/>
      <c r="S90" s="77"/>
    </row>
    <row r="91" spans="1:19" s="273" customFormat="1" ht="12.75" customHeight="1">
      <c r="A91" s="114" t="s">
        <v>1119</v>
      </c>
      <c r="B91" s="195">
        <v>31076456551</v>
      </c>
      <c r="C91" s="290" t="s">
        <v>1120</v>
      </c>
      <c r="D91" s="458" t="s">
        <v>1098</v>
      </c>
      <c r="E91" s="115" t="s">
        <v>987</v>
      </c>
      <c r="F91" s="115" t="s">
        <v>975</v>
      </c>
      <c r="G91" s="115" t="s">
        <v>984</v>
      </c>
      <c r="H91" s="460">
        <v>359651520.27999997</v>
      </c>
      <c r="I91" s="461">
        <v>104.95618995399386</v>
      </c>
      <c r="J91" s="462">
        <v>4.0387608221683635E-3</v>
      </c>
      <c r="K91" s="462">
        <v>2.6634051864944386E-3</v>
      </c>
      <c r="L91" s="462">
        <v>-6.0867336625232138E-3</v>
      </c>
      <c r="M91" s="303"/>
      <c r="N91" s="303"/>
      <c r="O91" s="303"/>
      <c r="P91" s="168"/>
      <c r="Q91" s="201"/>
      <c r="R91" s="77"/>
      <c r="S91" s="77"/>
    </row>
    <row r="92" spans="1:19" ht="12.75" customHeight="1">
      <c r="A92" s="114" t="s">
        <v>1121</v>
      </c>
      <c r="B92" s="195">
        <v>66324185184</v>
      </c>
      <c r="C92" s="290" t="s">
        <v>1122</v>
      </c>
      <c r="D92" s="458" t="s">
        <v>1098</v>
      </c>
      <c r="E92" s="115" t="s">
        <v>987</v>
      </c>
      <c r="F92" s="115" t="s">
        <v>975</v>
      </c>
      <c r="G92" s="115" t="s">
        <v>984</v>
      </c>
      <c r="H92" s="460">
        <v>363443209.25999999</v>
      </c>
      <c r="I92" s="461">
        <v>143.60386571483781</v>
      </c>
      <c r="J92" s="462">
        <v>3.7778352244078439E-2</v>
      </c>
      <c r="K92" s="462">
        <v>1.9988054224313601E-3</v>
      </c>
      <c r="L92" s="462">
        <v>-3.4259386342705422E-4</v>
      </c>
      <c r="M92" s="303"/>
      <c r="N92" s="303"/>
      <c r="O92" s="303"/>
      <c r="P92" s="168"/>
      <c r="Q92" s="201"/>
      <c r="R92" s="77"/>
      <c r="S92" s="77"/>
    </row>
    <row r="93" spans="1:19" ht="12.75" customHeight="1">
      <c r="A93" s="137" t="s">
        <v>1123</v>
      </c>
      <c r="B93" s="195">
        <v>51707511570</v>
      </c>
      <c r="C93" s="290" t="s">
        <v>1124</v>
      </c>
      <c r="D93" s="458" t="s">
        <v>1125</v>
      </c>
      <c r="E93" s="115" t="s">
        <v>979</v>
      </c>
      <c r="F93" s="115" t="s">
        <v>975</v>
      </c>
      <c r="G93" s="115" t="s">
        <v>980</v>
      </c>
      <c r="H93" s="460">
        <v>6906455.0741999997</v>
      </c>
      <c r="I93" s="461">
        <v>541.08909766653971</v>
      </c>
      <c r="J93" s="462">
        <v>2.3460132003991108E-2</v>
      </c>
      <c r="K93" s="462">
        <v>2.6530271368556457E-2</v>
      </c>
      <c r="L93" s="462">
        <v>-0.21654189350015041</v>
      </c>
      <c r="M93" s="303"/>
      <c r="N93" s="303"/>
      <c r="O93" s="303"/>
      <c r="P93" s="168"/>
      <c r="Q93" s="201"/>
      <c r="R93" s="77"/>
      <c r="S93" s="77"/>
    </row>
    <row r="94" spans="1:19" ht="12.75" customHeight="1">
      <c r="A94" s="137" t="s">
        <v>1126</v>
      </c>
      <c r="B94" s="195" t="s">
        <v>1127</v>
      </c>
      <c r="C94" s="290" t="s">
        <v>1128</v>
      </c>
      <c r="D94" s="458" t="s">
        <v>1125</v>
      </c>
      <c r="E94" s="115" t="s">
        <v>987</v>
      </c>
      <c r="F94" s="115" t="s">
        <v>132</v>
      </c>
      <c r="G94" s="115" t="s">
        <v>1020</v>
      </c>
      <c r="H94" s="460">
        <v>5821857.3235999998</v>
      </c>
      <c r="I94" s="461">
        <v>611.75080000000003</v>
      </c>
      <c r="J94" s="462">
        <v>-1.1156207055825318E-2</v>
      </c>
      <c r="K94" s="462">
        <v>4.2608070955767463E-3</v>
      </c>
      <c r="L94" s="462">
        <v>-8.2851152576283171E-2</v>
      </c>
      <c r="M94" s="303"/>
      <c r="N94" s="303"/>
      <c r="O94" s="303"/>
      <c r="P94" s="168"/>
      <c r="Q94" s="201"/>
      <c r="R94" s="77"/>
      <c r="S94" s="77"/>
    </row>
    <row r="95" spans="1:19" ht="12.75" customHeight="1">
      <c r="A95" s="137"/>
      <c r="B95" s="195"/>
      <c r="C95" s="290"/>
      <c r="D95" s="458"/>
      <c r="E95" s="115"/>
      <c r="F95" s="115" t="s">
        <v>133</v>
      </c>
      <c r="G95" s="115" t="s">
        <v>1020</v>
      </c>
      <c r="H95" s="460">
        <v>102683.4149</v>
      </c>
      <c r="I95" s="461">
        <v>604.98199999999997</v>
      </c>
      <c r="J95" s="462">
        <v>-1.1973560410385997E-2</v>
      </c>
      <c r="K95" s="462">
        <v>3.4306400359584988E-3</v>
      </c>
      <c r="L95" s="462">
        <v>-8.7469169744981645E-2</v>
      </c>
      <c r="M95" s="303"/>
      <c r="N95" s="303"/>
      <c r="O95" s="303"/>
      <c r="P95" s="168"/>
      <c r="Q95" s="201"/>
      <c r="R95" s="77"/>
      <c r="S95" s="77"/>
    </row>
    <row r="96" spans="1:19" s="273" customFormat="1" ht="12.75" customHeight="1">
      <c r="A96" s="137" t="s">
        <v>1129</v>
      </c>
      <c r="B96" s="195">
        <v>40759487854</v>
      </c>
      <c r="C96" s="290" t="s">
        <v>1130</v>
      </c>
      <c r="D96" s="458" t="s">
        <v>1125</v>
      </c>
      <c r="E96" s="115" t="s">
        <v>979</v>
      </c>
      <c r="F96" s="115" t="s">
        <v>975</v>
      </c>
      <c r="G96" s="115" t="s">
        <v>1020</v>
      </c>
      <c r="H96" s="460">
        <v>12629829.0537</v>
      </c>
      <c r="I96" s="461">
        <v>89.656457783028614</v>
      </c>
      <c r="J96" s="462">
        <v>2.4092147434554345E-2</v>
      </c>
      <c r="K96" s="462">
        <v>3.9851941345369735E-2</v>
      </c>
      <c r="L96" s="462">
        <v>-0.21277386065143322</v>
      </c>
      <c r="M96" s="303"/>
      <c r="N96" s="303"/>
      <c r="O96" s="303"/>
      <c r="P96" s="168"/>
      <c r="Q96" s="201"/>
      <c r="R96" s="77"/>
      <c r="S96" s="77"/>
    </row>
    <row r="97" spans="1:19" s="273" customFormat="1" ht="12.75" customHeight="1">
      <c r="A97" s="137" t="s">
        <v>1131</v>
      </c>
      <c r="B97" s="195">
        <v>89187481269</v>
      </c>
      <c r="C97" s="290" t="s">
        <v>1132</v>
      </c>
      <c r="D97" s="458" t="s">
        <v>1133</v>
      </c>
      <c r="E97" s="115" t="s">
        <v>1003</v>
      </c>
      <c r="F97" s="115" t="s">
        <v>975</v>
      </c>
      <c r="G97" s="115" t="s">
        <v>980</v>
      </c>
      <c r="H97" s="460">
        <v>101547633.7052</v>
      </c>
      <c r="I97" s="461">
        <v>796.90078733199721</v>
      </c>
      <c r="J97" s="462">
        <v>5.1825645482470595E-3</v>
      </c>
      <c r="K97" s="462">
        <v>6.5738810340381093E-3</v>
      </c>
      <c r="L97" s="462">
        <v>-3.611899372389582E-2</v>
      </c>
      <c r="M97" s="303"/>
      <c r="N97" s="303"/>
      <c r="O97" s="303"/>
      <c r="P97" s="168"/>
      <c r="Q97" s="201"/>
      <c r="R97" s="77"/>
      <c r="S97" s="77"/>
    </row>
    <row r="98" spans="1:19" ht="12.75" customHeight="1">
      <c r="A98" s="114" t="s">
        <v>1134</v>
      </c>
      <c r="B98" s="195" t="s">
        <v>1135</v>
      </c>
      <c r="C98" s="290" t="s">
        <v>1136</v>
      </c>
      <c r="D98" s="458" t="s">
        <v>1133</v>
      </c>
      <c r="E98" s="115" t="s">
        <v>987</v>
      </c>
      <c r="F98" s="115" t="s">
        <v>975</v>
      </c>
      <c r="G98" s="115" t="s">
        <v>980</v>
      </c>
      <c r="H98" s="460">
        <v>498279410.16369998</v>
      </c>
      <c r="I98" s="461">
        <v>838.56003768666403</v>
      </c>
      <c r="J98" s="462">
        <v>3.2061963034446084E-2</v>
      </c>
      <c r="K98" s="462">
        <v>1.2933106266833194E-2</v>
      </c>
      <c r="L98" s="462">
        <v>-2.2769915274184038E-2</v>
      </c>
      <c r="M98" s="303"/>
      <c r="N98" s="303"/>
      <c r="O98" s="303"/>
      <c r="P98" s="168"/>
      <c r="Q98" s="201"/>
      <c r="R98" s="77"/>
      <c r="S98" s="77"/>
    </row>
    <row r="99" spans="1:19" ht="12.75" customHeight="1">
      <c r="A99" s="114" t="s">
        <v>1137</v>
      </c>
      <c r="B99" s="195">
        <v>79265733460</v>
      </c>
      <c r="C99" s="290" t="s">
        <v>1138</v>
      </c>
      <c r="D99" s="458" t="s">
        <v>1133</v>
      </c>
      <c r="E99" s="471" t="s">
        <v>1003</v>
      </c>
      <c r="F99" s="471" t="s">
        <v>975</v>
      </c>
      <c r="G99" s="471" t="s">
        <v>980</v>
      </c>
      <c r="H99" s="460">
        <v>79901342.974900007</v>
      </c>
      <c r="I99" s="461">
        <v>784.90849227813521</v>
      </c>
      <c r="J99" s="462">
        <v>-3.9446076065364766E-3</v>
      </c>
      <c r="K99" s="462">
        <v>1.2124624992054578E-2</v>
      </c>
      <c r="L99" s="462">
        <v>-0.10702749002983647</v>
      </c>
      <c r="M99" s="303"/>
      <c r="N99" s="303"/>
      <c r="O99" s="303"/>
      <c r="P99" s="168"/>
      <c r="Q99" s="201"/>
      <c r="R99" s="77"/>
      <c r="S99" s="77"/>
    </row>
    <row r="100" spans="1:19" ht="12.75" customHeight="1">
      <c r="A100" s="114" t="s">
        <v>1139</v>
      </c>
      <c r="B100" s="195">
        <v>27751007165</v>
      </c>
      <c r="C100" s="290" t="s">
        <v>1140</v>
      </c>
      <c r="D100" s="458" t="s">
        <v>1133</v>
      </c>
      <c r="E100" s="471" t="s">
        <v>987</v>
      </c>
      <c r="F100" s="471" t="s">
        <v>975</v>
      </c>
      <c r="G100" s="471" t="s">
        <v>980</v>
      </c>
      <c r="H100" s="460">
        <v>110545718.7362</v>
      </c>
      <c r="I100" s="461">
        <v>767.4282267440019</v>
      </c>
      <c r="J100" s="462">
        <v>0.52300308731401168</v>
      </c>
      <c r="K100" s="462">
        <v>1.8090777996757623E-2</v>
      </c>
      <c r="L100" s="462">
        <v>-1.1018463012007818E-2</v>
      </c>
      <c r="M100" s="303"/>
      <c r="N100" s="303"/>
      <c r="O100" s="303"/>
      <c r="P100" s="168"/>
      <c r="Q100" s="201"/>
      <c r="R100" s="77"/>
      <c r="S100" s="77"/>
    </row>
    <row r="101" spans="1:19" ht="12.75" customHeight="1">
      <c r="A101" s="474" t="s">
        <v>1307</v>
      </c>
      <c r="B101" s="195">
        <v>20010251059</v>
      </c>
      <c r="C101" s="290" t="s">
        <v>1141</v>
      </c>
      <c r="D101" s="458" t="s">
        <v>1133</v>
      </c>
      <c r="E101" s="471" t="s">
        <v>987</v>
      </c>
      <c r="F101" s="471" t="s">
        <v>975</v>
      </c>
      <c r="G101" s="471" t="s">
        <v>980</v>
      </c>
      <c r="H101" s="460">
        <v>130007299.4193</v>
      </c>
      <c r="I101" s="461">
        <v>803.02180435221862</v>
      </c>
      <c r="J101" s="462">
        <v>7.1247985626470944E-2</v>
      </c>
      <c r="K101" s="462">
        <v>3.5891162969388102E-3</v>
      </c>
      <c r="L101" s="462">
        <v>-2.6109240620308949E-3</v>
      </c>
      <c r="M101" s="303"/>
      <c r="N101" s="303"/>
      <c r="O101" s="303"/>
      <c r="P101" s="168"/>
      <c r="Q101" s="201"/>
      <c r="R101" s="77"/>
      <c r="S101" s="77"/>
    </row>
    <row r="102" spans="1:19" ht="12.75" customHeight="1">
      <c r="A102" s="474" t="s">
        <v>1308</v>
      </c>
      <c r="B102" s="195" t="s">
        <v>1142</v>
      </c>
      <c r="C102" s="290" t="s">
        <v>1143</v>
      </c>
      <c r="D102" s="458" t="s">
        <v>1133</v>
      </c>
      <c r="E102" s="471" t="s">
        <v>987</v>
      </c>
      <c r="F102" s="471" t="s">
        <v>975</v>
      </c>
      <c r="G102" s="471" t="s">
        <v>984</v>
      </c>
      <c r="H102" s="460">
        <v>195639070.79719999</v>
      </c>
      <c r="I102" s="461">
        <v>102.81319620642978</v>
      </c>
      <c r="J102" s="462">
        <v>2.9267059857684963E-2</v>
      </c>
      <c r="K102" s="462">
        <v>5.6224128232718051E-3</v>
      </c>
      <c r="L102" s="462">
        <v>-1.8949976459791129E-3</v>
      </c>
      <c r="M102" s="303"/>
      <c r="N102" s="303"/>
      <c r="O102" s="303"/>
      <c r="P102" s="168"/>
      <c r="Q102" s="201"/>
      <c r="R102" s="77"/>
      <c r="S102" s="77"/>
    </row>
    <row r="103" spans="1:19" ht="12.75" customHeight="1">
      <c r="A103" s="114" t="s">
        <v>1144</v>
      </c>
      <c r="B103" s="195" t="s">
        <v>1145</v>
      </c>
      <c r="C103" s="290" t="s">
        <v>1146</v>
      </c>
      <c r="D103" s="458" t="s">
        <v>1133</v>
      </c>
      <c r="E103" s="471" t="s">
        <v>987</v>
      </c>
      <c r="F103" s="471" t="s">
        <v>975</v>
      </c>
      <c r="G103" s="471" t="s">
        <v>1020</v>
      </c>
      <c r="H103" s="460">
        <v>36596497.166699998</v>
      </c>
      <c r="I103" s="461">
        <v>679.03723933727667</v>
      </c>
      <c r="J103" s="462">
        <v>0.16400778451961551</v>
      </c>
      <c r="K103" s="462">
        <v>3.111929978927952E-3</v>
      </c>
      <c r="L103" s="462">
        <v>1.0367483924939247E-2</v>
      </c>
      <c r="M103" s="303"/>
      <c r="N103" s="303"/>
      <c r="O103" s="303"/>
      <c r="P103" s="168"/>
      <c r="Q103" s="201"/>
      <c r="R103" s="77"/>
      <c r="S103" s="77"/>
    </row>
    <row r="104" spans="1:19" s="273" customFormat="1" ht="12.75" customHeight="1">
      <c r="A104" s="114" t="s">
        <v>1147</v>
      </c>
      <c r="B104" s="195" t="s">
        <v>1148</v>
      </c>
      <c r="C104" s="290" t="s">
        <v>1149</v>
      </c>
      <c r="D104" s="458" t="s">
        <v>1133</v>
      </c>
      <c r="E104" s="471" t="s">
        <v>1150</v>
      </c>
      <c r="F104" s="471" t="s">
        <v>975</v>
      </c>
      <c r="G104" s="471" t="s">
        <v>980</v>
      </c>
      <c r="H104" s="460">
        <v>9653894.0493000001</v>
      </c>
      <c r="I104" s="461">
        <v>737.80217868939485</v>
      </c>
      <c r="J104" s="462">
        <v>2.6154744489570447E-4</v>
      </c>
      <c r="K104" s="462">
        <v>3.3736497425584933E-3</v>
      </c>
      <c r="L104" s="462">
        <v>-3.9127974220319217E-2</v>
      </c>
      <c r="M104" s="303"/>
      <c r="N104" s="303"/>
      <c r="O104" s="303"/>
      <c r="P104" s="168"/>
      <c r="Q104" s="201"/>
      <c r="R104" s="77"/>
      <c r="S104" s="77"/>
    </row>
    <row r="105" spans="1:19" ht="12.75" customHeight="1">
      <c r="A105" s="474" t="s">
        <v>1151</v>
      </c>
      <c r="B105" s="195" t="s">
        <v>1152</v>
      </c>
      <c r="C105" s="290" t="s">
        <v>1153</v>
      </c>
      <c r="D105" s="458" t="s">
        <v>1133</v>
      </c>
      <c r="E105" s="471" t="s">
        <v>1150</v>
      </c>
      <c r="F105" s="471" t="s">
        <v>975</v>
      </c>
      <c r="G105" s="471" t="s">
        <v>980</v>
      </c>
      <c r="H105" s="460">
        <v>14142701.796800001</v>
      </c>
      <c r="I105" s="461">
        <v>781.99916181723518</v>
      </c>
      <c r="J105" s="462">
        <v>0.17737272915087487</v>
      </c>
      <c r="K105" s="462">
        <v>2.0063469122803435E-2</v>
      </c>
      <c r="L105" s="462">
        <v>-7.9545854993582132E-2</v>
      </c>
      <c r="M105" s="303"/>
      <c r="N105" s="303"/>
      <c r="O105" s="303"/>
      <c r="P105" s="168"/>
      <c r="Q105" s="201"/>
      <c r="R105" s="77"/>
      <c r="S105" s="77"/>
    </row>
    <row r="106" spans="1:19" s="273" customFormat="1" ht="12.75" customHeight="1">
      <c r="A106" s="474" t="s">
        <v>1154</v>
      </c>
      <c r="B106" s="195">
        <v>79301865686</v>
      </c>
      <c r="C106" s="290" t="s">
        <v>1155</v>
      </c>
      <c r="D106" s="458" t="s">
        <v>1133</v>
      </c>
      <c r="E106" s="471" t="s">
        <v>1003</v>
      </c>
      <c r="F106" s="471" t="s">
        <v>975</v>
      </c>
      <c r="G106" s="471" t="s">
        <v>980</v>
      </c>
      <c r="H106" s="460">
        <v>114993621.5897</v>
      </c>
      <c r="I106" s="461">
        <v>814.14442708486058</v>
      </c>
      <c r="J106" s="462">
        <v>1.4367585352988543E-2</v>
      </c>
      <c r="K106" s="462">
        <v>2.3169212757590651E-2</v>
      </c>
      <c r="L106" s="462">
        <v>-5.0601218437912987E-2</v>
      </c>
      <c r="M106" s="303"/>
      <c r="N106" s="303"/>
      <c r="O106" s="303"/>
      <c r="P106" s="168"/>
      <c r="Q106" s="201"/>
      <c r="R106" s="77"/>
      <c r="S106" s="77"/>
    </row>
    <row r="107" spans="1:19" s="273" customFormat="1" ht="12.75" customHeight="1">
      <c r="A107" s="137" t="s">
        <v>1156</v>
      </c>
      <c r="B107" s="195" t="s">
        <v>1157</v>
      </c>
      <c r="C107" s="290" t="s">
        <v>1158</v>
      </c>
      <c r="D107" s="458" t="s">
        <v>1133</v>
      </c>
      <c r="E107" s="115" t="s">
        <v>987</v>
      </c>
      <c r="F107" s="115" t="s">
        <v>975</v>
      </c>
      <c r="G107" s="115" t="s">
        <v>1020</v>
      </c>
      <c r="H107" s="460">
        <v>56326987.112099998</v>
      </c>
      <c r="I107" s="461">
        <v>713.94726023978558</v>
      </c>
      <c r="J107" s="462">
        <v>-1.2289995079075688E-2</v>
      </c>
      <c r="K107" s="462">
        <v>3.7450381137018596E-3</v>
      </c>
      <c r="L107" s="462">
        <v>1.2503872843860453E-2</v>
      </c>
      <c r="M107" s="303"/>
      <c r="N107" s="303"/>
      <c r="O107" s="303"/>
      <c r="P107" s="168"/>
      <c r="Q107" s="201"/>
      <c r="R107" s="77"/>
      <c r="S107" s="77"/>
    </row>
    <row r="108" spans="1:19" ht="12.75" customHeight="1">
      <c r="A108" s="137" t="s">
        <v>1297</v>
      </c>
      <c r="B108" s="195">
        <v>74282954450</v>
      </c>
      <c r="C108" s="290" t="s">
        <v>988</v>
      </c>
      <c r="D108" s="458" t="s">
        <v>1309</v>
      </c>
      <c r="E108" s="115" t="s">
        <v>987</v>
      </c>
      <c r="F108" s="115" t="s">
        <v>975</v>
      </c>
      <c r="G108" s="115" t="s">
        <v>984</v>
      </c>
      <c r="H108" s="116">
        <v>6090966.3899999997</v>
      </c>
      <c r="I108" s="117">
        <v>88.070791962148135</v>
      </c>
      <c r="J108" s="462">
        <v>-5.4138037157520635E-3</v>
      </c>
      <c r="K108" s="462">
        <v>-5.4955595199873697E-3</v>
      </c>
      <c r="L108" s="462">
        <v>3.3298142546276388E-3</v>
      </c>
      <c r="M108" s="303"/>
      <c r="N108" s="303"/>
      <c r="O108" s="303"/>
      <c r="P108" s="168"/>
      <c r="Q108" s="201"/>
      <c r="R108" s="77"/>
      <c r="S108" s="77"/>
    </row>
    <row r="109" spans="1:19" ht="12.75" customHeight="1">
      <c r="A109" s="137" t="s">
        <v>1298</v>
      </c>
      <c r="B109" s="463">
        <v>51485653636</v>
      </c>
      <c r="C109" s="464" t="s">
        <v>989</v>
      </c>
      <c r="D109" s="458" t="s">
        <v>1309</v>
      </c>
      <c r="E109" s="115" t="s">
        <v>990</v>
      </c>
      <c r="F109" s="115" t="s">
        <v>975</v>
      </c>
      <c r="G109" s="115" t="s">
        <v>984</v>
      </c>
      <c r="H109" s="460">
        <v>5251637.97</v>
      </c>
      <c r="I109" s="461">
        <v>105.80094024597247</v>
      </c>
      <c r="J109" s="462">
        <v>-0.20758700383880546</v>
      </c>
      <c r="K109" s="462">
        <v>-7.088908461242438E-4</v>
      </c>
      <c r="L109" s="462">
        <v>-2.6650230461693347E-3</v>
      </c>
      <c r="M109" s="303"/>
      <c r="N109" s="303"/>
      <c r="O109" s="303"/>
      <c r="P109" s="168"/>
      <c r="Q109" s="201"/>
      <c r="R109" s="77"/>
      <c r="S109" s="77"/>
    </row>
    <row r="110" spans="1:19" ht="12.75" customHeight="1">
      <c r="A110" s="114" t="s">
        <v>1299</v>
      </c>
      <c r="B110" s="195">
        <v>73876640124</v>
      </c>
      <c r="C110" s="290" t="s">
        <v>991</v>
      </c>
      <c r="D110" s="458" t="s">
        <v>1309</v>
      </c>
      <c r="E110" s="471" t="s">
        <v>979</v>
      </c>
      <c r="F110" s="471" t="s">
        <v>975</v>
      </c>
      <c r="G110" s="471" t="s">
        <v>984</v>
      </c>
      <c r="H110" s="466">
        <v>37082982.600000001</v>
      </c>
      <c r="I110" s="467">
        <v>167.02597280949479</v>
      </c>
      <c r="J110" s="462">
        <v>2.8545234872338066E-2</v>
      </c>
      <c r="K110" s="462">
        <v>3.0086940011906815E-2</v>
      </c>
      <c r="L110" s="462">
        <v>-3.1625610826965911E-2</v>
      </c>
      <c r="M110" s="303"/>
      <c r="N110" s="303"/>
      <c r="O110" s="303"/>
      <c r="P110" s="168"/>
      <c r="Q110" s="201"/>
      <c r="R110" s="77"/>
      <c r="S110" s="77"/>
    </row>
    <row r="111" spans="1:19" ht="12.75" customHeight="1">
      <c r="A111" s="114" t="s">
        <v>1161</v>
      </c>
      <c r="B111" s="195">
        <v>37884602446</v>
      </c>
      <c r="C111" s="290" t="s">
        <v>1162</v>
      </c>
      <c r="D111" s="458" t="s">
        <v>86</v>
      </c>
      <c r="E111" s="471" t="s">
        <v>979</v>
      </c>
      <c r="F111" s="471" t="s">
        <v>975</v>
      </c>
      <c r="G111" s="471" t="s">
        <v>984</v>
      </c>
      <c r="H111" s="466">
        <v>189069534.4657</v>
      </c>
      <c r="I111" s="467">
        <v>105.5629657438196</v>
      </c>
      <c r="J111" s="462">
        <v>-2.4787177761801393E-3</v>
      </c>
      <c r="K111" s="462">
        <v>1.5841715645938059E-2</v>
      </c>
      <c r="L111" s="462">
        <v>-0.1639628754906407</v>
      </c>
      <c r="M111" s="303"/>
      <c r="N111" s="303"/>
      <c r="O111" s="303"/>
      <c r="P111" s="168"/>
      <c r="Q111" s="201"/>
      <c r="R111" s="77"/>
      <c r="S111" s="77"/>
    </row>
    <row r="112" spans="1:19" s="273" customFormat="1" ht="12.75" customHeight="1">
      <c r="A112" s="114" t="s">
        <v>1163</v>
      </c>
      <c r="B112" s="195" t="s">
        <v>1164</v>
      </c>
      <c r="C112" s="290" t="s">
        <v>1165</v>
      </c>
      <c r="D112" s="458" t="s">
        <v>86</v>
      </c>
      <c r="E112" s="471" t="s">
        <v>987</v>
      </c>
      <c r="F112" s="471" t="s">
        <v>975</v>
      </c>
      <c r="G112" s="471" t="s">
        <v>1020</v>
      </c>
      <c r="H112" s="466">
        <v>95046617.833700001</v>
      </c>
      <c r="I112" s="467">
        <v>734.86469787911255</v>
      </c>
      <c r="J112" s="462">
        <v>-9.8836162287089246E-3</v>
      </c>
      <c r="K112" s="462">
        <v>6.5643203340406409E-3</v>
      </c>
      <c r="L112" s="462">
        <v>3.4832247804993388E-2</v>
      </c>
      <c r="M112" s="303"/>
      <c r="N112" s="303"/>
      <c r="O112" s="303"/>
      <c r="P112" s="168"/>
      <c r="Q112" s="201"/>
      <c r="R112" s="77"/>
      <c r="S112" s="77"/>
    </row>
    <row r="113" spans="1:19" ht="12.75" customHeight="1">
      <c r="A113" s="114" t="s">
        <v>1166</v>
      </c>
      <c r="B113" s="195">
        <v>94465089647</v>
      </c>
      <c r="C113" s="290" t="s">
        <v>1167</v>
      </c>
      <c r="D113" s="458" t="s">
        <v>86</v>
      </c>
      <c r="E113" s="471" t="s">
        <v>987</v>
      </c>
      <c r="F113" s="471" t="s">
        <v>975</v>
      </c>
      <c r="G113" s="471" t="s">
        <v>980</v>
      </c>
      <c r="H113" s="460">
        <v>1777571751.2140999</v>
      </c>
      <c r="I113" s="461">
        <v>1558.7207358107582</v>
      </c>
      <c r="J113" s="462">
        <v>1.4638903970916051E-2</v>
      </c>
      <c r="K113" s="462">
        <v>7.5762883149665949E-3</v>
      </c>
      <c r="L113" s="462">
        <v>-3.4382403324148658E-2</v>
      </c>
      <c r="M113" s="303"/>
      <c r="N113" s="303"/>
      <c r="O113" s="303"/>
      <c r="P113" s="168"/>
      <c r="Q113" s="201"/>
      <c r="R113" s="77"/>
      <c r="S113" s="77"/>
    </row>
    <row r="114" spans="1:19" ht="12.75" customHeight="1">
      <c r="A114" s="114" t="s">
        <v>1168</v>
      </c>
      <c r="B114" s="195">
        <v>78935969676</v>
      </c>
      <c r="C114" s="290" t="s">
        <v>1169</v>
      </c>
      <c r="D114" s="458" t="s">
        <v>86</v>
      </c>
      <c r="E114" s="471" t="s">
        <v>979</v>
      </c>
      <c r="F114" s="471" t="s">
        <v>975</v>
      </c>
      <c r="G114" s="471" t="s">
        <v>980</v>
      </c>
      <c r="H114" s="460">
        <v>57000261.176799998</v>
      </c>
      <c r="I114" s="461">
        <v>791.19595456532795</v>
      </c>
      <c r="J114" s="462">
        <v>1.771450136863284E-2</v>
      </c>
      <c r="K114" s="462">
        <v>3.1765747341701234E-2</v>
      </c>
      <c r="L114" s="462">
        <v>-9.9454821233302293E-2</v>
      </c>
      <c r="M114" s="303"/>
      <c r="N114" s="303"/>
      <c r="O114" s="303"/>
      <c r="P114" s="168"/>
      <c r="Q114" s="201"/>
      <c r="R114" s="77"/>
      <c r="S114" s="77"/>
    </row>
    <row r="115" spans="1:19" s="273" customFormat="1" ht="12.75" customHeight="1">
      <c r="A115" s="114" t="s">
        <v>1172</v>
      </c>
      <c r="B115" s="195" t="s">
        <v>1173</v>
      </c>
      <c r="C115" s="290" t="s">
        <v>1174</v>
      </c>
      <c r="D115" s="458" t="s">
        <v>86</v>
      </c>
      <c r="E115" s="471" t="s">
        <v>1003</v>
      </c>
      <c r="F115" s="471" t="s">
        <v>975</v>
      </c>
      <c r="G115" s="471" t="s">
        <v>980</v>
      </c>
      <c r="H115" s="460">
        <v>66463156.148100004</v>
      </c>
      <c r="I115" s="461">
        <v>809.40790794429881</v>
      </c>
      <c r="J115" s="462">
        <v>-2.6934149654223027E-4</v>
      </c>
      <c r="K115" s="462">
        <v>3.4121567804146213E-3</v>
      </c>
      <c r="L115" s="462">
        <v>-2.6849683554697079E-2</v>
      </c>
      <c r="M115" s="303"/>
      <c r="N115" s="303"/>
      <c r="O115" s="303"/>
      <c r="P115" s="168"/>
      <c r="Q115" s="201"/>
      <c r="R115" s="77"/>
      <c r="S115" s="77"/>
    </row>
    <row r="116" spans="1:19" s="273" customFormat="1" ht="12.75" customHeight="1">
      <c r="A116" s="114" t="s">
        <v>1175</v>
      </c>
      <c r="B116" s="195" t="s">
        <v>1176</v>
      </c>
      <c r="C116" s="290" t="s">
        <v>1177</v>
      </c>
      <c r="D116" s="458" t="s">
        <v>86</v>
      </c>
      <c r="E116" s="471" t="s">
        <v>1003</v>
      </c>
      <c r="F116" s="471" t="s">
        <v>975</v>
      </c>
      <c r="G116" s="471" t="s">
        <v>1020</v>
      </c>
      <c r="H116" s="460">
        <v>104887391.8602</v>
      </c>
      <c r="I116" s="461">
        <v>743.81898083072315</v>
      </c>
      <c r="J116" s="462">
        <v>-1.2462678069610655E-2</v>
      </c>
      <c r="K116" s="462">
        <v>4.7785385316463369E-3</v>
      </c>
      <c r="L116" s="462">
        <v>2.7468277986039791E-2</v>
      </c>
      <c r="M116" s="303"/>
      <c r="N116" s="303"/>
      <c r="O116" s="303"/>
      <c r="P116" s="168"/>
      <c r="Q116" s="201"/>
      <c r="R116" s="77"/>
      <c r="S116" s="77"/>
    </row>
    <row r="117" spans="1:19" ht="12.75" customHeight="1">
      <c r="A117" s="114" t="s">
        <v>1178</v>
      </c>
      <c r="B117" s="195">
        <v>35313366580</v>
      </c>
      <c r="C117" s="290" t="s">
        <v>1179</v>
      </c>
      <c r="D117" s="458" t="s">
        <v>86</v>
      </c>
      <c r="E117" s="471" t="s">
        <v>987</v>
      </c>
      <c r="F117" s="471" t="s">
        <v>1180</v>
      </c>
      <c r="G117" s="471" t="s">
        <v>980</v>
      </c>
      <c r="H117" s="460">
        <v>93687365.540299997</v>
      </c>
      <c r="I117" s="461">
        <v>1143.1420000000001</v>
      </c>
      <c r="J117" s="462">
        <v>-1.6506544005630008E-2</v>
      </c>
      <c r="K117" s="462">
        <v>3.1137622493160322E-4</v>
      </c>
      <c r="L117" s="462">
        <v>-7.0679976047860471E-4</v>
      </c>
      <c r="M117" s="303"/>
      <c r="N117" s="303"/>
      <c r="O117" s="303"/>
      <c r="P117" s="168"/>
      <c r="Q117" s="201"/>
      <c r="R117" s="77"/>
      <c r="S117" s="77"/>
    </row>
    <row r="118" spans="1:19" ht="12.75" customHeight="1">
      <c r="A118" s="114" t="s">
        <v>975</v>
      </c>
      <c r="B118" s="195" t="s">
        <v>975</v>
      </c>
      <c r="C118" s="290" t="s">
        <v>975</v>
      </c>
      <c r="D118" s="458" t="s">
        <v>975</v>
      </c>
      <c r="E118" s="471" t="s">
        <v>975</v>
      </c>
      <c r="F118" s="471" t="s">
        <v>1181</v>
      </c>
      <c r="G118" s="471" t="s">
        <v>980</v>
      </c>
      <c r="H118" s="460">
        <v>336639523.44190001</v>
      </c>
      <c r="I118" s="461">
        <v>1143.1383000000001</v>
      </c>
      <c r="J118" s="462">
        <v>1.0689734194287759E-2</v>
      </c>
      <c r="K118" s="462">
        <v>3.0813852384814489E-4</v>
      </c>
      <c r="L118" s="462">
        <v>-7.1003416603876435E-4</v>
      </c>
      <c r="M118" s="303"/>
      <c r="N118" s="303"/>
      <c r="O118" s="303"/>
      <c r="P118" s="168"/>
      <c r="Q118" s="201"/>
      <c r="R118" s="77"/>
      <c r="S118" s="77"/>
    </row>
    <row r="119" spans="1:19" ht="12.75" customHeight="1">
      <c r="A119" s="114" t="s">
        <v>1182</v>
      </c>
      <c r="B119" s="195">
        <v>41002460007</v>
      </c>
      <c r="C119" s="290" t="s">
        <v>1183</v>
      </c>
      <c r="D119" s="458" t="s">
        <v>86</v>
      </c>
      <c r="E119" s="471" t="s">
        <v>979</v>
      </c>
      <c r="F119" s="471" t="s">
        <v>975</v>
      </c>
      <c r="G119" s="471" t="s">
        <v>980</v>
      </c>
      <c r="H119" s="460">
        <v>219277640.7119</v>
      </c>
      <c r="I119" s="461">
        <v>1012.0473637109973</v>
      </c>
      <c r="J119" s="462">
        <v>-3.9924960504168383E-2</v>
      </c>
      <c r="K119" s="462">
        <v>2.2391903170735361E-3</v>
      </c>
      <c r="L119" s="462">
        <v>-0.10393492749452649</v>
      </c>
      <c r="M119" s="303"/>
      <c r="N119" s="303"/>
      <c r="O119" s="303"/>
      <c r="P119" s="168"/>
      <c r="Q119" s="201"/>
      <c r="R119" s="77"/>
      <c r="S119" s="77"/>
    </row>
    <row r="120" spans="1:19" ht="12.75" customHeight="1">
      <c r="A120" s="114" t="s">
        <v>1184</v>
      </c>
      <c r="B120" s="195">
        <v>58320210450</v>
      </c>
      <c r="C120" s="290" t="s">
        <v>1185</v>
      </c>
      <c r="D120" s="458" t="s">
        <v>86</v>
      </c>
      <c r="E120" s="471" t="s">
        <v>1003</v>
      </c>
      <c r="F120" s="471" t="s">
        <v>975</v>
      </c>
      <c r="G120" s="471" t="s">
        <v>980</v>
      </c>
      <c r="H120" s="460">
        <v>15887715.755000001</v>
      </c>
      <c r="I120" s="461">
        <v>850.6253825319485</v>
      </c>
      <c r="J120" s="462">
        <v>1.5746231701220248E-2</v>
      </c>
      <c r="K120" s="462">
        <v>1.6031327176502463E-2</v>
      </c>
      <c r="L120" s="462">
        <v>-5.2176632061790462E-2</v>
      </c>
      <c r="M120" s="303"/>
      <c r="N120" s="303"/>
      <c r="O120" s="303"/>
      <c r="P120" s="168"/>
      <c r="Q120" s="201"/>
      <c r="R120" s="77"/>
      <c r="S120" s="77"/>
    </row>
    <row r="121" spans="1:19" ht="12.75" customHeight="1">
      <c r="A121" s="114" t="s">
        <v>1186</v>
      </c>
      <c r="B121" s="195">
        <v>31982273976</v>
      </c>
      <c r="C121" s="290" t="s">
        <v>1187</v>
      </c>
      <c r="D121" s="458" t="s">
        <v>86</v>
      </c>
      <c r="E121" s="471" t="s">
        <v>1003</v>
      </c>
      <c r="F121" s="471" t="s">
        <v>975</v>
      </c>
      <c r="G121" s="471" t="s">
        <v>980</v>
      </c>
      <c r="H121" s="460">
        <v>10880352.597200001</v>
      </c>
      <c r="I121" s="461">
        <v>846.32521764865669</v>
      </c>
      <c r="J121" s="462">
        <v>-6.5210011971617354E-2</v>
      </c>
      <c r="K121" s="462">
        <v>1.4889806284779539E-2</v>
      </c>
      <c r="L121" s="462">
        <v>-7.1615424829592711E-2</v>
      </c>
      <c r="M121" s="303"/>
      <c r="N121" s="303"/>
      <c r="O121" s="303"/>
      <c r="P121" s="168"/>
      <c r="Q121" s="201"/>
      <c r="R121" s="77"/>
      <c r="S121" s="77"/>
    </row>
    <row r="122" spans="1:19" ht="12.75" customHeight="1">
      <c r="A122" s="114" t="s">
        <v>1188</v>
      </c>
      <c r="B122" s="195" t="s">
        <v>1189</v>
      </c>
      <c r="C122" s="290" t="s">
        <v>1190</v>
      </c>
      <c r="D122" s="458" t="s">
        <v>86</v>
      </c>
      <c r="E122" s="471" t="s">
        <v>1003</v>
      </c>
      <c r="F122" s="471" t="s">
        <v>975</v>
      </c>
      <c r="G122" s="471" t="s">
        <v>980</v>
      </c>
      <c r="H122" s="460">
        <v>9071521.2991000004</v>
      </c>
      <c r="I122" s="461">
        <v>839.90533596074363</v>
      </c>
      <c r="J122" s="462">
        <v>4.3874688730815237E-2</v>
      </c>
      <c r="K122" s="462">
        <v>1.9403013085264709E-2</v>
      </c>
      <c r="L122" s="462">
        <v>-7.52211786703324E-2</v>
      </c>
      <c r="M122" s="303"/>
      <c r="N122" s="303"/>
      <c r="O122" s="303"/>
      <c r="P122" s="168"/>
      <c r="Q122" s="201"/>
      <c r="R122" s="77"/>
      <c r="S122" s="77"/>
    </row>
    <row r="123" spans="1:19" ht="12.75" customHeight="1">
      <c r="A123" s="114" t="s">
        <v>1191</v>
      </c>
      <c r="B123" s="195">
        <v>40820433166</v>
      </c>
      <c r="C123" s="290" t="s">
        <v>1192</v>
      </c>
      <c r="D123" s="458" t="s">
        <v>86</v>
      </c>
      <c r="E123" s="471" t="s">
        <v>1003</v>
      </c>
      <c r="F123" s="471" t="s">
        <v>975</v>
      </c>
      <c r="G123" s="471" t="s">
        <v>980</v>
      </c>
      <c r="H123" s="460">
        <v>7679621.8901000004</v>
      </c>
      <c r="I123" s="461">
        <v>840.77665028359695</v>
      </c>
      <c r="J123" s="462">
        <v>3.9594928076517766E-2</v>
      </c>
      <c r="K123" s="462">
        <v>2.0043046778230211E-2</v>
      </c>
      <c r="L123" s="462">
        <v>-7.7585542264371976E-2</v>
      </c>
      <c r="M123" s="303"/>
      <c r="N123" s="303"/>
      <c r="O123" s="303"/>
      <c r="P123" s="168"/>
      <c r="Q123" s="201"/>
      <c r="R123" s="77"/>
      <c r="S123" s="77"/>
    </row>
    <row r="124" spans="1:19" s="273" customFormat="1" ht="12.75" customHeight="1">
      <c r="A124" s="114" t="s">
        <v>1193</v>
      </c>
      <c r="B124" s="195" t="s">
        <v>1194</v>
      </c>
      <c r="C124" s="290" t="s">
        <v>1195</v>
      </c>
      <c r="D124" s="458" t="s">
        <v>86</v>
      </c>
      <c r="E124" s="471" t="s">
        <v>987</v>
      </c>
      <c r="F124" s="471" t="s">
        <v>975</v>
      </c>
      <c r="G124" s="471" t="s">
        <v>980</v>
      </c>
      <c r="H124" s="460">
        <v>72952075.144899994</v>
      </c>
      <c r="I124" s="461">
        <v>748.30274015704003</v>
      </c>
      <c r="J124" s="462">
        <v>1.4447339052816144E-2</v>
      </c>
      <c r="K124" s="462">
        <v>-2.5350178789212974E-3</v>
      </c>
      <c r="L124" s="462">
        <v>-7.3713574775485569E-2</v>
      </c>
      <c r="M124" s="303"/>
      <c r="N124" s="303"/>
      <c r="O124" s="303"/>
      <c r="P124" s="168"/>
      <c r="Q124" s="201"/>
      <c r="R124" s="77"/>
      <c r="S124" s="77"/>
    </row>
    <row r="125" spans="1:19" ht="12.75" customHeight="1">
      <c r="A125" s="114" t="s">
        <v>1196</v>
      </c>
      <c r="B125" s="195">
        <v>84643903663</v>
      </c>
      <c r="C125" s="290" t="s">
        <v>1197</v>
      </c>
      <c r="D125" s="458" t="s">
        <v>86</v>
      </c>
      <c r="E125" s="471" t="s">
        <v>983</v>
      </c>
      <c r="F125" s="471" t="s">
        <v>975</v>
      </c>
      <c r="G125" s="471" t="s">
        <v>980</v>
      </c>
      <c r="H125" s="460">
        <v>276798690.35579997</v>
      </c>
      <c r="I125" s="461">
        <v>1275.7164638837771</v>
      </c>
      <c r="J125" s="462">
        <v>7.0640073194569997E-3</v>
      </c>
      <c r="K125" s="462">
        <v>2.6002654602435005E-3</v>
      </c>
      <c r="L125" s="462">
        <v>-6.5810289207092976E-2</v>
      </c>
      <c r="M125" s="303"/>
      <c r="N125" s="303"/>
      <c r="O125" s="303"/>
      <c r="P125" s="168"/>
      <c r="Q125" s="201"/>
      <c r="R125" s="77"/>
      <c r="S125" s="77"/>
    </row>
    <row r="126" spans="1:19" ht="12.75" customHeight="1">
      <c r="A126" s="114" t="s">
        <v>1310</v>
      </c>
      <c r="B126" s="195" t="s">
        <v>1170</v>
      </c>
      <c r="C126" s="290" t="s">
        <v>1171</v>
      </c>
      <c r="D126" s="458" t="s">
        <v>86</v>
      </c>
      <c r="E126" s="471" t="s">
        <v>1003</v>
      </c>
      <c r="F126" s="471" t="s">
        <v>975</v>
      </c>
      <c r="G126" s="471" t="s">
        <v>980</v>
      </c>
      <c r="H126" s="460">
        <v>241418723.76620001</v>
      </c>
      <c r="I126" s="461">
        <v>758.05563782000138</v>
      </c>
      <c r="J126" s="462">
        <v>-7.6869811015944922E-3</v>
      </c>
      <c r="K126" s="462">
        <v>1.947897084705108E-3</v>
      </c>
      <c r="L126" s="462">
        <v>-1.9496119841525217E-2</v>
      </c>
      <c r="M126" s="303"/>
      <c r="N126" s="303"/>
      <c r="O126" s="303"/>
      <c r="P126" s="168"/>
      <c r="Q126" s="201"/>
      <c r="R126" s="77"/>
      <c r="S126" s="77"/>
    </row>
    <row r="127" spans="1:19" ht="12.75" customHeight="1">
      <c r="A127" s="114" t="s">
        <v>1198</v>
      </c>
      <c r="B127" s="195">
        <v>56062339448</v>
      </c>
      <c r="C127" s="290" t="s">
        <v>1199</v>
      </c>
      <c r="D127" s="458" t="s">
        <v>86</v>
      </c>
      <c r="E127" s="471" t="s">
        <v>987</v>
      </c>
      <c r="F127" s="471" t="s">
        <v>975</v>
      </c>
      <c r="G127" s="471" t="s">
        <v>984</v>
      </c>
      <c r="H127" s="460">
        <v>1344524484.7095001</v>
      </c>
      <c r="I127" s="461">
        <v>176.09682675049592</v>
      </c>
      <c r="J127" s="462">
        <v>3.186123345499281E-3</v>
      </c>
      <c r="K127" s="462">
        <v>8.6988033003954079E-4</v>
      </c>
      <c r="L127" s="462">
        <v>-9.8273961132311349E-4</v>
      </c>
      <c r="M127" s="303"/>
      <c r="N127" s="303"/>
      <c r="O127" s="303"/>
      <c r="P127" s="168"/>
      <c r="Q127" s="201"/>
      <c r="R127" s="77"/>
      <c r="S127" s="77"/>
    </row>
    <row r="128" spans="1:19" s="273" customFormat="1" ht="12.75" customHeight="1">
      <c r="A128" s="114" t="s">
        <v>1200</v>
      </c>
      <c r="B128" s="195">
        <v>53751385334</v>
      </c>
      <c r="C128" s="290" t="s">
        <v>1201</v>
      </c>
      <c r="D128" s="458" t="s">
        <v>86</v>
      </c>
      <c r="E128" s="471" t="s">
        <v>1003</v>
      </c>
      <c r="F128" s="471" t="s">
        <v>975</v>
      </c>
      <c r="G128" s="471" t="s">
        <v>980</v>
      </c>
      <c r="H128" s="460">
        <v>51601582.709600002</v>
      </c>
      <c r="I128" s="461">
        <v>818.08703484668968</v>
      </c>
      <c r="J128" s="462">
        <v>5.4041720383346536E-4</v>
      </c>
      <c r="K128" s="462">
        <v>4.2544606146210917E-3</v>
      </c>
      <c r="L128" s="462">
        <v>-1.0445665081312505E-2</v>
      </c>
      <c r="M128" s="303"/>
      <c r="N128" s="303"/>
      <c r="O128" s="303"/>
      <c r="P128" s="168"/>
      <c r="Q128" s="201"/>
      <c r="R128" s="77"/>
      <c r="S128" s="77"/>
    </row>
    <row r="129" spans="1:19" ht="12.75" customHeight="1">
      <c r="A129" s="468" t="s">
        <v>1202</v>
      </c>
      <c r="B129" s="195">
        <v>88183360964</v>
      </c>
      <c r="C129" s="290" t="s">
        <v>1203</v>
      </c>
      <c r="D129" s="458" t="s">
        <v>86</v>
      </c>
      <c r="E129" s="471" t="s">
        <v>979</v>
      </c>
      <c r="F129" s="471" t="s">
        <v>975</v>
      </c>
      <c r="G129" s="471" t="s">
        <v>1020</v>
      </c>
      <c r="H129" s="460">
        <v>109142933.9439</v>
      </c>
      <c r="I129" s="461">
        <v>1451.6321095926128</v>
      </c>
      <c r="J129" s="462">
        <v>4.0917297323451507E-2</v>
      </c>
      <c r="K129" s="462">
        <v>2.0698029322343103E-2</v>
      </c>
      <c r="L129" s="462">
        <v>-9.3115259322137378E-3</v>
      </c>
      <c r="M129" s="303"/>
      <c r="N129" s="303"/>
      <c r="O129" s="303"/>
      <c r="P129" s="168"/>
      <c r="Q129" s="201"/>
      <c r="R129" s="77"/>
      <c r="S129" s="77"/>
    </row>
    <row r="130" spans="1:19" ht="18.75" customHeight="1">
      <c r="A130" s="617" t="s">
        <v>469</v>
      </c>
      <c r="B130" s="618"/>
      <c r="C130" s="618"/>
      <c r="D130" s="618"/>
      <c r="E130" s="619"/>
      <c r="F130" s="619"/>
      <c r="G130" s="619"/>
      <c r="H130" s="620">
        <f>SUM(H11:H129)</f>
        <v>16551382452.453203</v>
      </c>
      <c r="I130" s="620"/>
      <c r="J130" s="621">
        <v>2.9416877498827931E-2</v>
      </c>
      <c r="K130" s="621"/>
      <c r="L130" s="621"/>
      <c r="M130" s="303"/>
      <c r="N130" s="303"/>
      <c r="O130" s="303"/>
      <c r="P130" s="168"/>
    </row>
    <row r="131" spans="1:19" ht="12.75" customHeight="1">
      <c r="A131" s="22" t="s">
        <v>367</v>
      </c>
      <c r="M131" s="168"/>
      <c r="N131" s="168"/>
      <c r="O131" s="168"/>
      <c r="P131" s="168"/>
    </row>
    <row r="132" spans="1:19" s="273" customFormat="1" ht="12.75" customHeight="1">
      <c r="A132" s="22"/>
      <c r="F132" s="230" t="s">
        <v>522</v>
      </c>
      <c r="G132" s="230"/>
      <c r="M132" s="168"/>
      <c r="N132" s="168"/>
      <c r="O132" s="168"/>
      <c r="P132" s="168"/>
    </row>
    <row r="133" spans="1:19" ht="12.75" customHeight="1">
      <c r="A133" s="46" t="s">
        <v>474</v>
      </c>
      <c r="C133" s="229"/>
      <c r="F133" s="230" t="s">
        <v>523</v>
      </c>
      <c r="G133" s="230"/>
      <c r="M133" s="168"/>
      <c r="N133" s="168"/>
      <c r="O133" s="168"/>
      <c r="P133" s="168"/>
    </row>
    <row r="134" spans="1:19" ht="12.75" customHeight="1">
      <c r="A134" s="47" t="s">
        <v>524</v>
      </c>
      <c r="F134" s="230"/>
      <c r="G134" s="230"/>
      <c r="M134" s="168"/>
      <c r="N134" s="168"/>
      <c r="O134" s="168"/>
      <c r="P134" s="168"/>
    </row>
    <row r="135" spans="1:19" ht="12.75" customHeight="1">
      <c r="A135" s="34" t="s">
        <v>126</v>
      </c>
      <c r="M135" s="168"/>
      <c r="N135" s="168"/>
      <c r="O135" s="168"/>
      <c r="P135" s="168"/>
    </row>
    <row r="136" spans="1:19" ht="12.75" customHeight="1">
      <c r="A136" s="574" t="s">
        <v>127</v>
      </c>
      <c r="H136" s="136"/>
    </row>
    <row r="137" spans="1:19" ht="12.75" customHeight="1">
      <c r="A137" s="574" t="s">
        <v>525</v>
      </c>
    </row>
    <row r="138" spans="1:19" ht="12.75" customHeight="1">
      <c r="A138" s="33" t="s">
        <v>938</v>
      </c>
    </row>
    <row r="139" spans="1:19" ht="12.75" customHeight="1">
      <c r="A139" s="33" t="s">
        <v>968</v>
      </c>
      <c r="B139" s="49"/>
      <c r="C139" s="49"/>
      <c r="D139" s="49"/>
      <c r="E139" s="49"/>
      <c r="F139" s="49"/>
      <c r="G139" s="49"/>
      <c r="H139" s="49"/>
      <c r="I139" s="49"/>
      <c r="J139" s="49"/>
    </row>
    <row r="140" spans="1:19" s="273" customFormat="1" ht="12.75" customHeight="1">
      <c r="A140" s="33"/>
      <c r="B140" s="49"/>
      <c r="C140" s="49"/>
      <c r="D140" s="49"/>
      <c r="E140" s="49"/>
      <c r="F140" s="49"/>
      <c r="G140" s="49"/>
      <c r="H140" s="49"/>
      <c r="I140" s="49"/>
      <c r="J140" s="49"/>
    </row>
    <row r="141" spans="1:19" s="273" customFormat="1" ht="12.75" customHeight="1">
      <c r="A141" s="574"/>
      <c r="B141" s="49"/>
      <c r="C141" s="49"/>
      <c r="D141" s="49"/>
      <c r="E141" s="49"/>
      <c r="F141" s="49"/>
      <c r="G141" s="49"/>
      <c r="H141" s="49"/>
      <c r="I141" s="49"/>
      <c r="J141" s="49"/>
    </row>
    <row r="142" spans="1:19" ht="12.75" customHeight="1">
      <c r="A142" s="33"/>
      <c r="E142" s="50"/>
      <c r="F142" s="50"/>
      <c r="G142" s="50"/>
      <c r="H142" s="50"/>
      <c r="I142" s="50"/>
      <c r="J142" s="50"/>
    </row>
    <row r="143" spans="1:19" s="273" customFormat="1" ht="12.75" customHeight="1">
      <c r="A143" s="33"/>
      <c r="E143" s="50"/>
      <c r="F143" s="50"/>
      <c r="G143" s="50"/>
      <c r="H143" s="50"/>
      <c r="I143" s="50"/>
      <c r="J143" s="50"/>
    </row>
    <row r="144" spans="1:19" ht="12.75" customHeight="1">
      <c r="A144" s="656" t="s">
        <v>463</v>
      </c>
      <c r="B144" s="657"/>
      <c r="C144" s="657"/>
      <c r="D144" s="640"/>
    </row>
    <row r="145" spans="1:12" ht="12.75" customHeight="1">
      <c r="A145" s="640" t="s">
        <v>208</v>
      </c>
      <c r="B145" s="640"/>
      <c r="C145" s="640"/>
      <c r="D145" s="640"/>
    </row>
    <row r="146" spans="1:12" ht="12.75" customHeight="1">
      <c r="A146" s="640" t="s">
        <v>284</v>
      </c>
      <c r="B146" s="640"/>
      <c r="C146" s="640"/>
      <c r="D146" s="640"/>
    </row>
    <row r="147" spans="1:12" ht="12.75" customHeight="1">
      <c r="A147" s="661" t="s">
        <v>93</v>
      </c>
      <c r="L147" s="35" t="s">
        <v>1478</v>
      </c>
    </row>
    <row r="148" spans="1:12" ht="12.75" customHeight="1"/>
    <row r="149" spans="1:12" ht="12.75" customHeight="1"/>
    <row r="150" spans="1:12" ht="12.75" customHeight="1"/>
    <row r="151" spans="1:12">
      <c r="A151" s="54"/>
      <c r="B151" s="54"/>
      <c r="C151" s="54"/>
      <c r="D151" s="54"/>
      <c r="E151" s="54"/>
      <c r="F151" s="54"/>
      <c r="G151" s="54"/>
      <c r="H151" s="54"/>
      <c r="I151" s="54"/>
      <c r="J151" s="54"/>
      <c r="K151" s="54"/>
    </row>
    <row r="152" spans="1:12" ht="12.75" customHeight="1"/>
    <row r="153" spans="1:12" ht="12.75" customHeight="1">
      <c r="A153" s="34"/>
    </row>
    <row r="154" spans="1:12" ht="12.75" customHeight="1">
      <c r="A154" s="54"/>
    </row>
    <row r="155" spans="1:12" ht="12.75" customHeight="1">
      <c r="A155" s="34"/>
    </row>
    <row r="156" spans="1:12" ht="12.75" customHeight="1">
      <c r="A156" s="34"/>
    </row>
    <row r="157" spans="1:12" ht="12.75" customHeight="1">
      <c r="A157" s="54"/>
    </row>
    <row r="158" spans="1:12" ht="12.75" customHeight="1"/>
    <row r="159" spans="1:12" ht="12.75" customHeight="1">
      <c r="A159" s="34"/>
    </row>
    <row r="160" spans="1:12" ht="12.75" customHeight="1">
      <c r="A160" s="54"/>
    </row>
    <row r="161" spans="1:1" ht="12.75" customHeight="1">
      <c r="A161" s="57"/>
    </row>
    <row r="162" spans="1:1" ht="12.75" customHeight="1">
      <c r="A162" s="34"/>
    </row>
    <row r="163" spans="1:1" ht="12.75" customHeight="1">
      <c r="A163" s="54"/>
    </row>
    <row r="164" spans="1:1" ht="12.75" customHeight="1"/>
    <row r="165" spans="1:1" ht="12.75" customHeight="1"/>
    <row r="166" spans="1:1" ht="12.75" customHeight="1"/>
    <row r="167" spans="1:1" ht="12.75" customHeight="1"/>
    <row r="168" spans="1:1" ht="12.75" customHeight="1"/>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sheetData>
  <mergeCells count="3">
    <mergeCell ref="K8:L8"/>
    <mergeCell ref="H6:I6"/>
    <mergeCell ref="H7:I7"/>
  </mergeCells>
  <hyperlinks>
    <hyperlink ref="A147" location="'2 Sadržaj'!A1" display="Sadržaj / Contents"/>
  </hyperlinks>
  <pageMargins left="0.7" right="0.7" top="0.75" bottom="0.75" header="0.3" footer="0.3"/>
  <pageSetup paperSize="9" scale="38" orientation="portrait" r:id="rId1"/>
  <ignoredErrors>
    <ignoredError sqref="B15:B12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140625" customWidth="1"/>
    <col min="2" max="3" width="8.85546875" customWidth="1"/>
    <col min="4" max="4" width="9.85546875" bestFit="1" customWidth="1"/>
    <col min="5" max="6" width="9.5703125" customWidth="1"/>
    <col min="7" max="8" width="9.85546875" customWidth="1"/>
    <col min="9" max="13" width="8.85546875" customWidth="1"/>
  </cols>
  <sheetData>
    <row r="1" spans="1:15" ht="12.75" customHeight="1">
      <c r="A1" s="145" t="s">
        <v>786</v>
      </c>
      <c r="O1" s="141" t="str">
        <f>Naslovnica!A20</f>
        <v>Lipanj 2020.</v>
      </c>
    </row>
    <row r="2" spans="1:15" ht="12.75" customHeight="1">
      <c r="A2" s="579" t="s">
        <v>787</v>
      </c>
      <c r="O2" s="573" t="str">
        <f>Naslovnica!A24</f>
        <v>June 2020</v>
      </c>
    </row>
    <row r="3" spans="1:15" ht="12.75" customHeight="1">
      <c r="A3" s="11"/>
      <c r="M3" s="12"/>
    </row>
    <row r="4" spans="1:15" ht="12.75" customHeight="1">
      <c r="A4" s="64"/>
      <c r="B4" s="64"/>
      <c r="C4" s="64"/>
      <c r="D4" s="64"/>
      <c r="E4" s="64"/>
      <c r="F4" s="64"/>
      <c r="G4" s="64"/>
      <c r="H4" s="64"/>
      <c r="I4" s="64"/>
      <c r="J4" s="64"/>
      <c r="K4" s="64"/>
      <c r="L4" s="64"/>
      <c r="M4" s="14"/>
      <c r="O4" s="14" t="s">
        <v>489</v>
      </c>
    </row>
    <row r="5" spans="1:15" ht="25.5" customHeight="1">
      <c r="A5" s="1133" t="s">
        <v>481</v>
      </c>
      <c r="B5" s="1134" t="s">
        <v>482</v>
      </c>
      <c r="C5" s="1135"/>
      <c r="D5" s="1130" t="s">
        <v>483</v>
      </c>
      <c r="E5" s="1131"/>
      <c r="F5" s="1130" t="s">
        <v>484</v>
      </c>
      <c r="G5" s="1131"/>
      <c r="H5" s="1130" t="s">
        <v>485</v>
      </c>
      <c r="I5" s="1131"/>
      <c r="J5" s="1130" t="s">
        <v>486</v>
      </c>
      <c r="K5" s="1131"/>
      <c r="L5" s="1130" t="s">
        <v>487</v>
      </c>
      <c r="M5" s="1131"/>
      <c r="N5" s="1130" t="s">
        <v>488</v>
      </c>
      <c r="O5" s="1131"/>
    </row>
    <row r="6" spans="1:15" ht="12.75" customHeight="1">
      <c r="A6" s="1133"/>
      <c r="B6" s="622" t="s">
        <v>31</v>
      </c>
      <c r="C6" s="622" t="s">
        <v>32</v>
      </c>
      <c r="D6" s="622" t="s">
        <v>31</v>
      </c>
      <c r="E6" s="622" t="s">
        <v>32</v>
      </c>
      <c r="F6" s="622" t="s">
        <v>31</v>
      </c>
      <c r="G6" s="622" t="s">
        <v>32</v>
      </c>
      <c r="H6" s="622" t="s">
        <v>31</v>
      </c>
      <c r="I6" s="622" t="s">
        <v>32</v>
      </c>
      <c r="J6" s="622" t="s">
        <v>31</v>
      </c>
      <c r="K6" s="622" t="s">
        <v>32</v>
      </c>
      <c r="L6" s="622" t="s">
        <v>31</v>
      </c>
      <c r="M6" s="622" t="s">
        <v>32</v>
      </c>
      <c r="N6" s="622" t="s">
        <v>31</v>
      </c>
      <c r="O6" s="622" t="s">
        <v>32</v>
      </c>
    </row>
    <row r="7" spans="1:15" ht="12.75" customHeight="1">
      <c r="A7" s="1133"/>
      <c r="B7" s="623" t="s">
        <v>29</v>
      </c>
      <c r="C7" s="623" t="s">
        <v>30</v>
      </c>
      <c r="D7" s="623" t="s">
        <v>29</v>
      </c>
      <c r="E7" s="623" t="s">
        <v>30</v>
      </c>
      <c r="F7" s="623" t="s">
        <v>29</v>
      </c>
      <c r="G7" s="623" t="s">
        <v>30</v>
      </c>
      <c r="H7" s="623" t="s">
        <v>29</v>
      </c>
      <c r="I7" s="623" t="s">
        <v>30</v>
      </c>
      <c r="J7" s="623" t="s">
        <v>29</v>
      </c>
      <c r="K7" s="623" t="s">
        <v>30</v>
      </c>
      <c r="L7" s="623" t="s">
        <v>29</v>
      </c>
      <c r="M7" s="623" t="s">
        <v>30</v>
      </c>
      <c r="N7" s="623" t="s">
        <v>29</v>
      </c>
      <c r="O7" s="623" t="s">
        <v>30</v>
      </c>
    </row>
    <row r="8" spans="1:15" ht="18">
      <c r="A8" s="379" t="s">
        <v>490</v>
      </c>
      <c r="B8" s="475">
        <v>157834.80478999999</v>
      </c>
      <c r="C8" s="476">
        <v>0.10640851784682846</v>
      </c>
      <c r="D8" s="475">
        <v>104096.97937999999</v>
      </c>
      <c r="E8" s="476">
        <v>0.12329559936639339</v>
      </c>
      <c r="F8" s="475">
        <v>759.17790000000002</v>
      </c>
      <c r="G8" s="476">
        <v>3.1902794197347345E-2</v>
      </c>
      <c r="H8" s="475">
        <v>1419.6100100000001</v>
      </c>
      <c r="I8" s="476">
        <v>0.27031756912977001</v>
      </c>
      <c r="J8" s="475">
        <v>1758910.05281</v>
      </c>
      <c r="K8" s="476">
        <v>0.13647731465765994</v>
      </c>
      <c r="L8" s="475">
        <v>153159.11593999999</v>
      </c>
      <c r="M8" s="476">
        <v>0.11719936692717668</v>
      </c>
      <c r="N8" s="475">
        <v>2176179.74083</v>
      </c>
      <c r="O8" s="476">
        <v>0.13148024022092775</v>
      </c>
    </row>
    <row r="9" spans="1:15" ht="18">
      <c r="A9" s="379" t="s">
        <v>491</v>
      </c>
      <c r="B9" s="475">
        <v>3488.7294500000003</v>
      </c>
      <c r="C9" s="476">
        <v>2.3520194448683556E-3</v>
      </c>
      <c r="D9" s="475">
        <v>1134.6195600000001</v>
      </c>
      <c r="E9" s="476">
        <v>1.3438775989105321E-3</v>
      </c>
      <c r="F9" s="475">
        <v>0</v>
      </c>
      <c r="G9" s="476">
        <v>0</v>
      </c>
      <c r="H9" s="475">
        <v>0</v>
      </c>
      <c r="I9" s="476">
        <v>0</v>
      </c>
      <c r="J9" s="475">
        <v>302680.54283999995</v>
      </c>
      <c r="K9" s="476">
        <v>2.3485582801651233E-2</v>
      </c>
      <c r="L9" s="475">
        <v>27275.911199999999</v>
      </c>
      <c r="M9" s="476">
        <v>2.0871885459656226E-2</v>
      </c>
      <c r="N9" s="475">
        <v>334579.80304999993</v>
      </c>
      <c r="O9" s="476">
        <v>2.0214613734666306E-2</v>
      </c>
    </row>
    <row r="10" spans="1:15" ht="18">
      <c r="A10" s="379" t="s">
        <v>492</v>
      </c>
      <c r="B10" s="475">
        <v>1329261.6835100001</v>
      </c>
      <c r="C10" s="476">
        <v>0.89615700264002018</v>
      </c>
      <c r="D10" s="475">
        <v>741661.37098000001</v>
      </c>
      <c r="E10" s="476">
        <v>0.87844607794113461</v>
      </c>
      <c r="F10" s="475">
        <v>23220.911760000003</v>
      </c>
      <c r="G10" s="476">
        <v>0.97580813265776423</v>
      </c>
      <c r="H10" s="475">
        <v>5154.3055800000002</v>
      </c>
      <c r="I10" s="476">
        <v>0.98146627955772803</v>
      </c>
      <c r="J10" s="475">
        <v>11358294.253699999</v>
      </c>
      <c r="K10" s="476">
        <v>0.88131254714248597</v>
      </c>
      <c r="L10" s="475">
        <v>1173161.6775700001</v>
      </c>
      <c r="M10" s="476">
        <v>0.89771872258842045</v>
      </c>
      <c r="N10" s="475">
        <v>14630754.2031</v>
      </c>
      <c r="O10" s="476">
        <v>0.88395964779235092</v>
      </c>
    </row>
    <row r="11" spans="1:15" ht="21.75" customHeight="1">
      <c r="A11" s="379" t="s">
        <v>493</v>
      </c>
      <c r="B11" s="477">
        <v>432913.21130000002</v>
      </c>
      <c r="C11" s="478">
        <v>0.29185991791882948</v>
      </c>
      <c r="D11" s="477">
        <v>382424.50815000001</v>
      </c>
      <c r="E11" s="478">
        <v>0.45295511191184051</v>
      </c>
      <c r="F11" s="477">
        <v>0</v>
      </c>
      <c r="G11" s="478">
        <v>0</v>
      </c>
      <c r="H11" s="477">
        <v>5154.3055800000002</v>
      </c>
      <c r="I11" s="478">
        <v>0.98146627955772803</v>
      </c>
      <c r="J11" s="477">
        <v>8717759.43444</v>
      </c>
      <c r="K11" s="478">
        <v>0.67642822072856323</v>
      </c>
      <c r="L11" s="477">
        <v>601871.65289000003</v>
      </c>
      <c r="M11" s="478">
        <v>0.46056009305874451</v>
      </c>
      <c r="N11" s="477">
        <v>10140123.112360001</v>
      </c>
      <c r="O11" s="478">
        <v>0.61264508517774319</v>
      </c>
    </row>
    <row r="12" spans="1:15" ht="18" customHeight="1">
      <c r="A12" s="386" t="s">
        <v>494</v>
      </c>
      <c r="B12" s="477">
        <v>384548.20641000004</v>
      </c>
      <c r="C12" s="478">
        <v>0.25925336771688329</v>
      </c>
      <c r="D12" s="477">
        <v>48454.601659999993</v>
      </c>
      <c r="E12" s="478">
        <v>5.7391090397742726E-2</v>
      </c>
      <c r="F12" s="477">
        <v>0</v>
      </c>
      <c r="G12" s="478">
        <v>0</v>
      </c>
      <c r="H12" s="477">
        <v>0</v>
      </c>
      <c r="I12" s="478">
        <v>0</v>
      </c>
      <c r="J12" s="477">
        <v>0</v>
      </c>
      <c r="K12" s="478">
        <v>0</v>
      </c>
      <c r="L12" s="477">
        <v>6392.5559599999997</v>
      </c>
      <c r="M12" s="478">
        <v>4.8916677728281632E-3</v>
      </c>
      <c r="N12" s="477">
        <v>439395.36403000006</v>
      </c>
      <c r="O12" s="478">
        <v>2.6547351273747313E-2</v>
      </c>
    </row>
    <row r="13" spans="1:15" ht="18" customHeight="1">
      <c r="A13" s="386" t="s">
        <v>495</v>
      </c>
      <c r="B13" s="477">
        <v>12821.73136</v>
      </c>
      <c r="C13" s="478">
        <v>8.6441101001966149E-3</v>
      </c>
      <c r="D13" s="477">
        <v>292569.19186000002</v>
      </c>
      <c r="E13" s="478">
        <v>0.3465277674853513</v>
      </c>
      <c r="F13" s="477">
        <v>0</v>
      </c>
      <c r="G13" s="478">
        <v>0</v>
      </c>
      <c r="H13" s="477">
        <v>0</v>
      </c>
      <c r="I13" s="478">
        <v>0</v>
      </c>
      <c r="J13" s="477">
        <v>6901279.9657200007</v>
      </c>
      <c r="K13" s="478">
        <v>0.53548398106967621</v>
      </c>
      <c r="L13" s="477">
        <v>445616.40492</v>
      </c>
      <c r="M13" s="478">
        <v>0.34099152524129167</v>
      </c>
      <c r="N13" s="477">
        <v>7652287.2938600006</v>
      </c>
      <c r="O13" s="478">
        <v>0.46233523488851508</v>
      </c>
    </row>
    <row r="14" spans="1:15" ht="18" customHeight="1">
      <c r="A14" s="386" t="s">
        <v>496</v>
      </c>
      <c r="B14" s="477">
        <v>0</v>
      </c>
      <c r="C14" s="478">
        <v>0</v>
      </c>
      <c r="D14" s="477">
        <v>0</v>
      </c>
      <c r="E14" s="478">
        <v>0</v>
      </c>
      <c r="F14" s="477">
        <v>0</v>
      </c>
      <c r="G14" s="478">
        <v>0</v>
      </c>
      <c r="H14" s="477">
        <v>0</v>
      </c>
      <c r="I14" s="478">
        <v>0</v>
      </c>
      <c r="J14" s="477">
        <v>0</v>
      </c>
      <c r="K14" s="478">
        <v>0</v>
      </c>
      <c r="L14" s="477">
        <v>0</v>
      </c>
      <c r="M14" s="478">
        <v>0</v>
      </c>
      <c r="N14" s="477">
        <v>0</v>
      </c>
      <c r="O14" s="478">
        <v>0</v>
      </c>
    </row>
    <row r="15" spans="1:15" ht="19.5">
      <c r="A15" s="386" t="s">
        <v>497</v>
      </c>
      <c r="B15" s="477">
        <v>428.24216999999999</v>
      </c>
      <c r="C15" s="478">
        <v>2.8871081159721914E-4</v>
      </c>
      <c r="D15" s="477">
        <v>17200.409949999997</v>
      </c>
      <c r="E15" s="478">
        <v>2.0372683883470882E-2</v>
      </c>
      <c r="F15" s="477">
        <v>0</v>
      </c>
      <c r="G15" s="478">
        <v>0</v>
      </c>
      <c r="H15" s="477">
        <v>0</v>
      </c>
      <c r="I15" s="478">
        <v>0</v>
      </c>
      <c r="J15" s="477">
        <v>127477.21318000001</v>
      </c>
      <c r="K15" s="478">
        <v>9.8912094493144535E-3</v>
      </c>
      <c r="L15" s="477">
        <v>4381.6489099999999</v>
      </c>
      <c r="M15" s="478">
        <v>3.3528952893037557E-3</v>
      </c>
      <c r="N15" s="477">
        <v>149487.51420999999</v>
      </c>
      <c r="O15" s="478">
        <v>9.0317237632512003E-3</v>
      </c>
    </row>
    <row r="16" spans="1:15" ht="19.5">
      <c r="A16" s="387" t="s">
        <v>498</v>
      </c>
      <c r="B16" s="477">
        <v>0</v>
      </c>
      <c r="C16" s="478">
        <v>0</v>
      </c>
      <c r="D16" s="477">
        <v>0</v>
      </c>
      <c r="E16" s="478">
        <v>0</v>
      </c>
      <c r="F16" s="477">
        <v>0</v>
      </c>
      <c r="G16" s="478">
        <v>0</v>
      </c>
      <c r="H16" s="477">
        <v>0</v>
      </c>
      <c r="I16" s="478">
        <v>0</v>
      </c>
      <c r="J16" s="477">
        <v>0</v>
      </c>
      <c r="K16" s="478">
        <v>0</v>
      </c>
      <c r="L16" s="477">
        <v>0</v>
      </c>
      <c r="M16" s="478">
        <v>0</v>
      </c>
      <c r="N16" s="477">
        <v>0</v>
      </c>
      <c r="O16" s="478">
        <v>0</v>
      </c>
    </row>
    <row r="17" spans="1:15" ht="18" customHeight="1">
      <c r="A17" s="387" t="s">
        <v>499</v>
      </c>
      <c r="B17" s="477">
        <v>7180.8211799999999</v>
      </c>
      <c r="C17" s="478">
        <v>4.8411409619288559E-3</v>
      </c>
      <c r="D17" s="477">
        <v>767.96579000000008</v>
      </c>
      <c r="E17" s="478">
        <v>9.096018245187224E-4</v>
      </c>
      <c r="F17" s="477">
        <v>0</v>
      </c>
      <c r="G17" s="478">
        <v>0</v>
      </c>
      <c r="H17" s="477">
        <v>0</v>
      </c>
      <c r="I17" s="478">
        <v>0</v>
      </c>
      <c r="J17" s="477">
        <v>72586.793969999999</v>
      </c>
      <c r="K17" s="478">
        <v>5.6321531080046269E-3</v>
      </c>
      <c r="L17" s="477">
        <v>40027.179250000001</v>
      </c>
      <c r="M17" s="478">
        <v>3.062932323152337E-2</v>
      </c>
      <c r="N17" s="477">
        <v>120562.76019</v>
      </c>
      <c r="O17" s="478">
        <v>7.2841504651786982E-3</v>
      </c>
    </row>
    <row r="18" spans="1:15" ht="18" customHeight="1">
      <c r="A18" s="388" t="s">
        <v>500</v>
      </c>
      <c r="B18" s="477">
        <v>0</v>
      </c>
      <c r="C18" s="478">
        <v>0</v>
      </c>
      <c r="D18" s="477">
        <v>0</v>
      </c>
      <c r="E18" s="478">
        <v>0</v>
      </c>
      <c r="F18" s="477">
        <v>0</v>
      </c>
      <c r="G18" s="478">
        <v>0</v>
      </c>
      <c r="H18" s="477">
        <v>0</v>
      </c>
      <c r="I18" s="478">
        <v>0</v>
      </c>
      <c r="J18" s="477">
        <v>312936.81101999996</v>
      </c>
      <c r="K18" s="478">
        <v>2.4281386963085749E-2</v>
      </c>
      <c r="L18" s="477">
        <v>199.94626</v>
      </c>
      <c r="M18" s="478">
        <v>1.5300150400865959E-4</v>
      </c>
      <c r="N18" s="477">
        <v>313136.75727999996</v>
      </c>
      <c r="O18" s="478">
        <v>1.8919069641496575E-2</v>
      </c>
    </row>
    <row r="19" spans="1:15" ht="18" customHeight="1">
      <c r="A19" s="379" t="s">
        <v>501</v>
      </c>
      <c r="B19" s="477">
        <v>27934.210179999998</v>
      </c>
      <c r="C19" s="478">
        <v>1.8832588328223491E-2</v>
      </c>
      <c r="D19" s="477">
        <v>23432.338889999999</v>
      </c>
      <c r="E19" s="478">
        <v>2.7753968320756855E-2</v>
      </c>
      <c r="F19" s="477">
        <v>0</v>
      </c>
      <c r="G19" s="478">
        <v>0</v>
      </c>
      <c r="H19" s="477">
        <v>5154.3055800000002</v>
      </c>
      <c r="I19" s="478">
        <v>0.98146627955772803</v>
      </c>
      <c r="J19" s="477">
        <v>1303478.6505499999</v>
      </c>
      <c r="K19" s="478">
        <v>0.10113949013848227</v>
      </c>
      <c r="L19" s="477">
        <v>105253.91759</v>
      </c>
      <c r="M19" s="478">
        <v>8.0541680019788883E-2</v>
      </c>
      <c r="N19" s="477">
        <v>1465253.42279</v>
      </c>
      <c r="O19" s="478">
        <v>8.8527555145554257E-2</v>
      </c>
    </row>
    <row r="20" spans="1:15" ht="18" customHeight="1">
      <c r="A20" s="386" t="s">
        <v>502</v>
      </c>
      <c r="B20" s="477">
        <v>896348.47221000004</v>
      </c>
      <c r="C20" s="478">
        <v>0.60429708472119059</v>
      </c>
      <c r="D20" s="477">
        <v>359236.86283</v>
      </c>
      <c r="E20" s="478">
        <v>0.42549096602929404</v>
      </c>
      <c r="F20" s="477">
        <v>23220.911760000003</v>
      </c>
      <c r="G20" s="478">
        <v>0.97580813265776423</v>
      </c>
      <c r="H20" s="477">
        <v>0</v>
      </c>
      <c r="I20" s="478">
        <v>0</v>
      </c>
      <c r="J20" s="477">
        <v>2640534.8192599998</v>
      </c>
      <c r="K20" s="478">
        <v>0.20488432641392279</v>
      </c>
      <c r="L20" s="477">
        <v>571290.02468000003</v>
      </c>
      <c r="M20" s="478">
        <v>0.43715862952967599</v>
      </c>
      <c r="N20" s="477">
        <v>4490631.0907399999</v>
      </c>
      <c r="O20" s="478">
        <v>0.27131456261460779</v>
      </c>
    </row>
    <row r="21" spans="1:15" ht="18" customHeight="1">
      <c r="A21" s="386" t="s">
        <v>503</v>
      </c>
      <c r="B21" s="477">
        <v>838396.69610000006</v>
      </c>
      <c r="C21" s="478">
        <v>0.56522735855616013</v>
      </c>
      <c r="D21" s="477">
        <v>137221.13034999999</v>
      </c>
      <c r="E21" s="478">
        <v>0.16252884197990305</v>
      </c>
      <c r="F21" s="477">
        <v>0</v>
      </c>
      <c r="G21" s="478">
        <v>0</v>
      </c>
      <c r="H21" s="477">
        <v>0</v>
      </c>
      <c r="I21" s="478">
        <v>0</v>
      </c>
      <c r="J21" s="477">
        <v>5680.2703200000005</v>
      </c>
      <c r="K21" s="478">
        <v>4.4074342435232423E-4</v>
      </c>
      <c r="L21" s="477">
        <v>47394.931280000004</v>
      </c>
      <c r="M21" s="478">
        <v>3.6267223844182267E-2</v>
      </c>
      <c r="N21" s="477">
        <v>1028693.0280500001</v>
      </c>
      <c r="O21" s="478">
        <v>6.2151486802290441E-2</v>
      </c>
    </row>
    <row r="22" spans="1:15" ht="18" customHeight="1">
      <c r="A22" s="386" t="s">
        <v>504</v>
      </c>
      <c r="B22" s="477">
        <v>4101.35599</v>
      </c>
      <c r="C22" s="478">
        <v>2.7650378675271895E-3</v>
      </c>
      <c r="D22" s="477">
        <v>86886.386910000001</v>
      </c>
      <c r="E22" s="478">
        <v>0.10291085499938173</v>
      </c>
      <c r="F22" s="477">
        <v>0</v>
      </c>
      <c r="G22" s="478">
        <v>0</v>
      </c>
      <c r="H22" s="477">
        <v>0</v>
      </c>
      <c r="I22" s="478">
        <v>0</v>
      </c>
      <c r="J22" s="477">
        <v>2554460.8580999998</v>
      </c>
      <c r="K22" s="478">
        <v>0.19820567729124736</v>
      </c>
      <c r="L22" s="477">
        <v>106779.73793</v>
      </c>
      <c r="M22" s="478">
        <v>8.1709257782268688E-2</v>
      </c>
      <c r="N22" s="477">
        <v>2752228.3389299996</v>
      </c>
      <c r="O22" s="478">
        <v>0.1662838948254089</v>
      </c>
    </row>
    <row r="23" spans="1:15" ht="18" customHeight="1">
      <c r="A23" s="386" t="s">
        <v>496</v>
      </c>
      <c r="B23" s="477">
        <v>0</v>
      </c>
      <c r="C23" s="478">
        <v>0</v>
      </c>
      <c r="D23" s="477">
        <v>0</v>
      </c>
      <c r="E23" s="478">
        <v>0</v>
      </c>
      <c r="F23" s="477">
        <v>0</v>
      </c>
      <c r="G23" s="478">
        <v>0</v>
      </c>
      <c r="H23" s="477">
        <v>0</v>
      </c>
      <c r="I23" s="478">
        <v>0</v>
      </c>
      <c r="J23" s="477">
        <v>0</v>
      </c>
      <c r="K23" s="478">
        <v>0</v>
      </c>
      <c r="L23" s="477">
        <v>0</v>
      </c>
      <c r="M23" s="478">
        <v>0</v>
      </c>
      <c r="N23" s="477">
        <v>0</v>
      </c>
      <c r="O23" s="478">
        <v>0</v>
      </c>
    </row>
    <row r="24" spans="1:15" ht="19.5">
      <c r="A24" s="386" t="s">
        <v>505</v>
      </c>
      <c r="B24" s="477">
        <v>222.24332999999999</v>
      </c>
      <c r="C24" s="478">
        <v>1.4983123258591885E-4</v>
      </c>
      <c r="D24" s="477">
        <v>0</v>
      </c>
      <c r="E24" s="478">
        <v>0</v>
      </c>
      <c r="F24" s="477">
        <v>0</v>
      </c>
      <c r="G24" s="478">
        <v>0</v>
      </c>
      <c r="H24" s="477">
        <v>0</v>
      </c>
      <c r="I24" s="478">
        <v>0</v>
      </c>
      <c r="J24" s="477">
        <v>4597.8863099999999</v>
      </c>
      <c r="K24" s="478">
        <v>3.5675910526949565E-4</v>
      </c>
      <c r="L24" s="477">
        <v>85561.541519999999</v>
      </c>
      <c r="M24" s="478">
        <v>6.5472815234750459E-2</v>
      </c>
      <c r="N24" s="477">
        <v>90381.671159999998</v>
      </c>
      <c r="O24" s="478">
        <v>5.4606720266375331E-3</v>
      </c>
    </row>
    <row r="25" spans="1:15" ht="19.5">
      <c r="A25" s="387" t="s">
        <v>498</v>
      </c>
      <c r="B25" s="477">
        <v>0</v>
      </c>
      <c r="C25" s="478">
        <v>0</v>
      </c>
      <c r="D25" s="477">
        <v>0</v>
      </c>
      <c r="E25" s="478">
        <v>0</v>
      </c>
      <c r="F25" s="477">
        <v>0</v>
      </c>
      <c r="G25" s="478">
        <v>0</v>
      </c>
      <c r="H25" s="477">
        <v>0</v>
      </c>
      <c r="I25" s="478">
        <v>0</v>
      </c>
      <c r="J25" s="477">
        <v>0</v>
      </c>
      <c r="K25" s="478">
        <v>0</v>
      </c>
      <c r="L25" s="477">
        <v>0</v>
      </c>
      <c r="M25" s="478">
        <v>0</v>
      </c>
      <c r="N25" s="477">
        <v>0</v>
      </c>
      <c r="O25" s="478">
        <v>0</v>
      </c>
    </row>
    <row r="26" spans="1:15" ht="19.5">
      <c r="A26" s="387" t="s">
        <v>506</v>
      </c>
      <c r="B26" s="477">
        <v>53628.176789999998</v>
      </c>
      <c r="C26" s="478">
        <v>3.6154857064917376E-2</v>
      </c>
      <c r="D26" s="477">
        <v>135129.34557</v>
      </c>
      <c r="E26" s="478">
        <v>0.1600512690500093</v>
      </c>
      <c r="F26" s="477">
        <v>23220.911760000003</v>
      </c>
      <c r="G26" s="478">
        <v>0.97580813265776423</v>
      </c>
      <c r="H26" s="477">
        <v>0</v>
      </c>
      <c r="I26" s="478">
        <v>0</v>
      </c>
      <c r="J26" s="477">
        <v>59096.367509999996</v>
      </c>
      <c r="K26" s="478">
        <v>4.5854042001192705E-3</v>
      </c>
      <c r="L26" s="477">
        <v>331553.81394999998</v>
      </c>
      <c r="M26" s="478">
        <v>0.25370933266847456</v>
      </c>
      <c r="N26" s="477">
        <v>602628.61557999998</v>
      </c>
      <c r="O26" s="478">
        <v>3.6409563812152566E-2</v>
      </c>
    </row>
    <row r="27" spans="1:15" ht="18" customHeight="1">
      <c r="A27" s="388" t="s">
        <v>500</v>
      </c>
      <c r="B27" s="477">
        <v>0</v>
      </c>
      <c r="C27" s="478">
        <v>0</v>
      </c>
      <c r="D27" s="477">
        <v>0</v>
      </c>
      <c r="E27" s="478">
        <v>0</v>
      </c>
      <c r="F27" s="477">
        <v>0</v>
      </c>
      <c r="G27" s="478">
        <v>0</v>
      </c>
      <c r="H27" s="477">
        <v>0</v>
      </c>
      <c r="I27" s="478">
        <v>0</v>
      </c>
      <c r="J27" s="477">
        <v>16699.437020000001</v>
      </c>
      <c r="K27" s="478">
        <v>1.2957423929343512E-3</v>
      </c>
      <c r="L27" s="477">
        <v>0</v>
      </c>
      <c r="M27" s="478">
        <v>0</v>
      </c>
      <c r="N27" s="477">
        <v>16699.437020000001</v>
      </c>
      <c r="O27" s="478">
        <v>1.0089451481183394E-3</v>
      </c>
    </row>
    <row r="28" spans="1:15" ht="18" customHeight="1">
      <c r="A28" s="386" t="s">
        <v>501</v>
      </c>
      <c r="B28" s="477">
        <v>0</v>
      </c>
      <c r="C28" s="478">
        <v>0</v>
      </c>
      <c r="D28" s="477">
        <v>0</v>
      </c>
      <c r="E28" s="478">
        <v>0</v>
      </c>
      <c r="F28" s="477">
        <v>0</v>
      </c>
      <c r="G28" s="478">
        <v>0</v>
      </c>
      <c r="H28" s="477">
        <v>0</v>
      </c>
      <c r="I28" s="478">
        <v>0</v>
      </c>
      <c r="J28" s="477">
        <v>0</v>
      </c>
      <c r="K28" s="478">
        <v>0</v>
      </c>
      <c r="L28" s="477">
        <v>0</v>
      </c>
      <c r="M28" s="478">
        <v>0</v>
      </c>
      <c r="N28" s="477">
        <v>0</v>
      </c>
      <c r="O28" s="478">
        <v>0</v>
      </c>
    </row>
    <row r="29" spans="1:15" ht="18" customHeight="1">
      <c r="A29" s="386" t="s">
        <v>507</v>
      </c>
      <c r="B29" s="479">
        <v>2399.7762200000002</v>
      </c>
      <c r="C29" s="480">
        <v>1.6178727567345988E-3</v>
      </c>
      <c r="D29" s="479">
        <v>1662.9399599999999</v>
      </c>
      <c r="E29" s="480">
        <v>1.9696362017390008E-3</v>
      </c>
      <c r="F29" s="479">
        <v>0</v>
      </c>
      <c r="G29" s="480">
        <v>0</v>
      </c>
      <c r="H29" s="479">
        <v>0</v>
      </c>
      <c r="I29" s="480">
        <v>0</v>
      </c>
      <c r="J29" s="479">
        <v>3478.2820999999999</v>
      </c>
      <c r="K29" s="480">
        <v>2.6988679715112451E-4</v>
      </c>
      <c r="L29" s="479">
        <v>15139.00259</v>
      </c>
      <c r="M29" s="480">
        <v>1.1584563599544163E-2</v>
      </c>
      <c r="N29" s="479">
        <v>22680.00087</v>
      </c>
      <c r="O29" s="480">
        <v>1.3702783399045517E-3</v>
      </c>
    </row>
    <row r="30" spans="1:15" ht="18" customHeight="1">
      <c r="A30" s="379" t="s">
        <v>508</v>
      </c>
      <c r="B30" s="475">
        <v>1492984.9939700002</v>
      </c>
      <c r="C30" s="476">
        <v>1.0065354126884516</v>
      </c>
      <c r="D30" s="475">
        <v>848555.90988000005</v>
      </c>
      <c r="E30" s="476">
        <v>1.0050551911081775</v>
      </c>
      <c r="F30" s="475">
        <v>23980.089660000001</v>
      </c>
      <c r="G30" s="476">
        <v>1.0077109268551114</v>
      </c>
      <c r="H30" s="475">
        <v>6573.9155900000005</v>
      </c>
      <c r="I30" s="476">
        <v>1.2517838486874981</v>
      </c>
      <c r="J30" s="475">
        <v>13423363.131449999</v>
      </c>
      <c r="K30" s="476">
        <v>1.0415453313989482</v>
      </c>
      <c r="L30" s="475">
        <v>1368735.7072999999</v>
      </c>
      <c r="M30" s="476">
        <v>1.0473745385747975</v>
      </c>
      <c r="N30" s="475">
        <v>17164193.747850001</v>
      </c>
      <c r="O30" s="476">
        <v>1.0370247800878496</v>
      </c>
    </row>
    <row r="31" spans="1:15" ht="18" customHeight="1">
      <c r="A31" s="386" t="s">
        <v>509</v>
      </c>
      <c r="B31" s="479">
        <v>9693.9193100000011</v>
      </c>
      <c r="C31" s="480">
        <v>6.5354126884516178E-3</v>
      </c>
      <c r="D31" s="479">
        <v>4268.0365499999998</v>
      </c>
      <c r="E31" s="480">
        <v>5.0551911081776089E-3</v>
      </c>
      <c r="F31" s="479">
        <v>183.49381</v>
      </c>
      <c r="G31" s="480">
        <v>7.7109268551115049E-3</v>
      </c>
      <c r="H31" s="479">
        <v>1322.2776200000001</v>
      </c>
      <c r="I31" s="480">
        <v>0.25178384868749815</v>
      </c>
      <c r="J31" s="479">
        <v>535433.31525999994</v>
      </c>
      <c r="K31" s="480">
        <v>4.1545331398948268E-2</v>
      </c>
      <c r="L31" s="479">
        <v>61910.252899999999</v>
      </c>
      <c r="M31" s="480">
        <v>4.7374538574797447E-2</v>
      </c>
      <c r="N31" s="479">
        <v>612811.29544999986</v>
      </c>
      <c r="O31" s="480">
        <v>3.7024780087849422E-2</v>
      </c>
    </row>
    <row r="32" spans="1:15" ht="26.25" customHeight="1">
      <c r="A32" s="624" t="s">
        <v>510</v>
      </c>
      <c r="B32" s="625">
        <v>1483291.0746600002</v>
      </c>
      <c r="C32" s="626">
        <v>1</v>
      </c>
      <c r="D32" s="625">
        <v>844287.87333000009</v>
      </c>
      <c r="E32" s="626">
        <v>1</v>
      </c>
      <c r="F32" s="625">
        <v>23796.595850000002</v>
      </c>
      <c r="G32" s="626">
        <v>1</v>
      </c>
      <c r="H32" s="625">
        <v>5251.6379700000007</v>
      </c>
      <c r="I32" s="626">
        <v>1</v>
      </c>
      <c r="J32" s="625">
        <v>12887929.816189999</v>
      </c>
      <c r="K32" s="626">
        <v>1</v>
      </c>
      <c r="L32" s="625">
        <v>1306825.4543999999</v>
      </c>
      <c r="M32" s="626">
        <v>1</v>
      </c>
      <c r="N32" s="625">
        <v>16551382.452399999</v>
      </c>
      <c r="O32" s="626">
        <v>1</v>
      </c>
    </row>
    <row r="33" spans="1:15" ht="19.5">
      <c r="A33" s="388" t="s">
        <v>511</v>
      </c>
      <c r="B33" s="477">
        <v>1442.24397</v>
      </c>
      <c r="C33" s="478">
        <v>9.7232700623550304E-4</v>
      </c>
      <c r="D33" s="477">
        <v>1528.50514</v>
      </c>
      <c r="E33" s="478">
        <v>1.8104075497038026E-3</v>
      </c>
      <c r="F33" s="477">
        <v>0</v>
      </c>
      <c r="G33" s="478">
        <v>0</v>
      </c>
      <c r="H33" s="477">
        <v>0</v>
      </c>
      <c r="I33" s="478">
        <v>0</v>
      </c>
      <c r="J33" s="477">
        <v>3248.6209700000004</v>
      </c>
      <c r="K33" s="478">
        <v>2.5206693521243707E-4</v>
      </c>
      <c r="L33" s="477">
        <v>1719.86454</v>
      </c>
      <c r="M33" s="478">
        <v>1.3160629326658148E-3</v>
      </c>
      <c r="N33" s="477">
        <v>7939.2346200000011</v>
      </c>
      <c r="O33" s="478">
        <v>4.7967199373420249E-4</v>
      </c>
    </row>
    <row r="34" spans="1:15" ht="28.5">
      <c r="A34" s="388" t="s">
        <v>512</v>
      </c>
      <c r="B34" s="477">
        <v>1511.8251399999999</v>
      </c>
      <c r="C34" s="478">
        <v>1.019236996586486E-3</v>
      </c>
      <c r="D34" s="477">
        <v>0</v>
      </c>
      <c r="E34" s="478">
        <v>0</v>
      </c>
      <c r="F34" s="477">
        <v>0</v>
      </c>
      <c r="G34" s="478">
        <v>0</v>
      </c>
      <c r="H34" s="477">
        <v>0</v>
      </c>
      <c r="I34" s="478">
        <v>0</v>
      </c>
      <c r="J34" s="477">
        <v>393296.94485999999</v>
      </c>
      <c r="K34" s="478">
        <v>3.0516688907316583E-2</v>
      </c>
      <c r="L34" s="477">
        <v>43918.218950000002</v>
      </c>
      <c r="M34" s="478">
        <v>3.3606797910256565E-2</v>
      </c>
      <c r="N34" s="477">
        <v>438726.98894999997</v>
      </c>
      <c r="O34" s="478">
        <v>2.650696944570834E-2</v>
      </c>
    </row>
    <row r="35" spans="1:15" ht="12.75" customHeight="1">
      <c r="A35" s="22" t="s">
        <v>458</v>
      </c>
    </row>
    <row r="36" spans="1:15" ht="12.75" customHeight="1">
      <c r="A36" s="40" t="s">
        <v>513</v>
      </c>
    </row>
    <row r="37" spans="1:15" ht="12.75" customHeight="1"/>
    <row r="38" spans="1:15" ht="12.75" customHeight="1"/>
    <row r="39" spans="1:15" ht="12.75" customHeight="1"/>
    <row r="40" spans="1:15" ht="12.75" customHeight="1"/>
    <row r="41" spans="1:15" ht="12.75" customHeight="1">
      <c r="A41" s="145" t="s">
        <v>816</v>
      </c>
      <c r="H41" s="141" t="str">
        <f>Naslovnica!A20</f>
        <v>Lipanj 2020.</v>
      </c>
    </row>
    <row r="42" spans="1:15">
      <c r="A42" s="579" t="s">
        <v>817</v>
      </c>
      <c r="H42" s="573" t="str">
        <f>Naslovnica!A24</f>
        <v>June 2020</v>
      </c>
    </row>
    <row r="43" spans="1:15" ht="12.75" customHeight="1"/>
    <row r="44" spans="1:15">
      <c r="H44" s="14" t="s">
        <v>514</v>
      </c>
    </row>
    <row r="45" spans="1:15" ht="22.5">
      <c r="A45" s="1132" t="s">
        <v>515</v>
      </c>
      <c r="B45" s="627" t="s">
        <v>482</v>
      </c>
      <c r="C45" s="627" t="s">
        <v>483</v>
      </c>
      <c r="D45" s="627" t="s">
        <v>484</v>
      </c>
      <c r="E45" s="627" t="s">
        <v>485</v>
      </c>
      <c r="F45" s="627" t="s">
        <v>486</v>
      </c>
      <c r="G45" s="627" t="s">
        <v>517</v>
      </c>
      <c r="H45" s="627" t="s">
        <v>488</v>
      </c>
    </row>
    <row r="46" spans="1:15" ht="22.5">
      <c r="A46" s="1132"/>
      <c r="B46" s="628" t="s">
        <v>516</v>
      </c>
      <c r="C46" s="628" t="s">
        <v>516</v>
      </c>
      <c r="D46" s="628" t="s">
        <v>516</v>
      </c>
      <c r="E46" s="628" t="s">
        <v>516</v>
      </c>
      <c r="F46" s="628" t="s">
        <v>516</v>
      </c>
      <c r="G46" s="628" t="s">
        <v>516</v>
      </c>
      <c r="H46" s="628" t="s">
        <v>516</v>
      </c>
    </row>
    <row r="47" spans="1:15" ht="22.5">
      <c r="A47" s="80" t="s">
        <v>518</v>
      </c>
      <c r="B47" s="481">
        <v>64989.853329999969</v>
      </c>
      <c r="C47" s="481">
        <v>26518.852030000005</v>
      </c>
      <c r="D47" s="481">
        <v>3432.0747699999993</v>
      </c>
      <c r="E47" s="481">
        <v>3999.0923400000001</v>
      </c>
      <c r="F47" s="481">
        <v>656962.71708000009</v>
      </c>
      <c r="G47" s="481">
        <v>27663.551009999999</v>
      </c>
      <c r="H47" s="481">
        <v>783566.14056000009</v>
      </c>
    </row>
    <row r="48" spans="1:15" ht="22.5">
      <c r="A48" s="482" t="s">
        <v>519</v>
      </c>
      <c r="B48" s="481">
        <v>65897.410730000003</v>
      </c>
      <c r="C48" s="481">
        <v>12427.598199999995</v>
      </c>
      <c r="D48" s="481">
        <v>1578.8612800000001</v>
      </c>
      <c r="E48" s="481">
        <v>5370.7785299999996</v>
      </c>
      <c r="F48" s="481">
        <v>295351.52393999987</v>
      </c>
      <c r="G48" s="481">
        <v>8982.444499999996</v>
      </c>
      <c r="H48" s="481">
        <v>389608.61717999983</v>
      </c>
    </row>
    <row r="49" spans="1:15" ht="33">
      <c r="A49" s="624" t="s">
        <v>520</v>
      </c>
      <c r="B49" s="629">
        <v>-907.55740000003425</v>
      </c>
      <c r="C49" s="629">
        <v>14091.253830000011</v>
      </c>
      <c r="D49" s="629">
        <v>1853.2134899999992</v>
      </c>
      <c r="E49" s="629">
        <v>-1371.6861899999994</v>
      </c>
      <c r="F49" s="629">
        <v>361611.19314000022</v>
      </c>
      <c r="G49" s="629">
        <v>18681.106510000005</v>
      </c>
      <c r="H49" s="629">
        <v>393957.52338000026</v>
      </c>
    </row>
    <row r="50" spans="1:15" ht="12.75" customHeight="1">
      <c r="A50" s="22" t="s">
        <v>458</v>
      </c>
    </row>
    <row r="51" spans="1:15" ht="12.75" customHeight="1">
      <c r="A51" s="40" t="s">
        <v>513</v>
      </c>
    </row>
    <row r="52" spans="1:15" ht="12.75" customHeight="1"/>
    <row r="53" spans="1:15" ht="12.75" customHeight="1">
      <c r="A53" s="661" t="s">
        <v>93</v>
      </c>
    </row>
    <row r="54" spans="1:15" ht="12.75" customHeight="1"/>
    <row r="55" spans="1:15" ht="12.75" customHeight="1"/>
    <row r="56" spans="1:15" ht="12.75" customHeight="1">
      <c r="O56" s="35" t="s">
        <v>1479</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97"/>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19" ht="12.75" customHeight="1">
      <c r="A1" s="143" t="s">
        <v>818</v>
      </c>
      <c r="F1" s="284" t="s">
        <v>271</v>
      </c>
      <c r="G1" s="162" t="s">
        <v>1259</v>
      </c>
    </row>
    <row r="2" spans="1:19">
      <c r="A2" s="575" t="s">
        <v>819</v>
      </c>
      <c r="F2" s="576" t="s">
        <v>272</v>
      </c>
      <c r="G2" s="577" t="s">
        <v>1260</v>
      </c>
    </row>
    <row r="3" spans="1:19" ht="12.75" customHeight="1"/>
    <row r="4" spans="1:19" ht="12.75" customHeight="1">
      <c r="C4" s="192"/>
      <c r="G4" s="161" t="s">
        <v>451</v>
      </c>
    </row>
    <row r="5" spans="1:19" ht="22.5" customHeight="1">
      <c r="A5" s="611" t="s">
        <v>464</v>
      </c>
      <c r="B5" s="611" t="s">
        <v>465</v>
      </c>
      <c r="C5" s="611" t="s">
        <v>454</v>
      </c>
      <c r="D5" s="611" t="s">
        <v>466</v>
      </c>
      <c r="E5" s="611"/>
      <c r="F5" s="611" t="s">
        <v>467</v>
      </c>
      <c r="G5" s="611" t="s">
        <v>468</v>
      </c>
      <c r="I5" s="273"/>
      <c r="J5" s="273"/>
    </row>
    <row r="6" spans="1:19" ht="12.75" customHeight="1">
      <c r="A6" s="114" t="s">
        <v>84</v>
      </c>
      <c r="B6" s="195">
        <v>47572962490</v>
      </c>
      <c r="C6" s="290" t="s">
        <v>175</v>
      </c>
      <c r="D6" s="114" t="s">
        <v>83</v>
      </c>
      <c r="E6" s="114"/>
      <c r="F6" s="116">
        <v>8432655.0399999991</v>
      </c>
      <c r="G6" s="117">
        <v>116.68828461033075</v>
      </c>
      <c r="H6" s="299"/>
      <c r="I6" s="273"/>
      <c r="J6" s="273"/>
      <c r="N6" s="273"/>
      <c r="Q6" s="273"/>
      <c r="R6" s="273"/>
      <c r="S6" s="273"/>
    </row>
    <row r="7" spans="1:19" ht="12.75" customHeight="1">
      <c r="A7" s="114" t="s">
        <v>129</v>
      </c>
      <c r="B7" s="195">
        <v>97433886648</v>
      </c>
      <c r="C7" s="290" t="s">
        <v>178</v>
      </c>
      <c r="D7" s="114" t="s">
        <v>120</v>
      </c>
      <c r="E7" s="114"/>
      <c r="F7" s="116">
        <v>7076319.4900000002</v>
      </c>
      <c r="G7" s="117">
        <v>1205.2159462627396</v>
      </c>
      <c r="H7" s="299"/>
      <c r="I7" s="273"/>
      <c r="J7" s="273"/>
    </row>
    <row r="8" spans="1:19" ht="12.75" customHeight="1">
      <c r="A8" s="114" t="s">
        <v>1512</v>
      </c>
      <c r="B8" s="195">
        <v>93273216321</v>
      </c>
      <c r="C8" s="290" t="s">
        <v>177</v>
      </c>
      <c r="D8" s="114" t="s">
        <v>120</v>
      </c>
      <c r="E8" s="114"/>
      <c r="F8" s="116">
        <v>1037968485.21</v>
      </c>
      <c r="G8" s="117">
        <v>865.48534964965359</v>
      </c>
      <c r="H8" s="299"/>
      <c r="I8" s="273"/>
      <c r="J8" s="273"/>
      <c r="N8" s="273"/>
    </row>
    <row r="9" spans="1:19" ht="12.75" customHeight="1">
      <c r="A9" s="114" t="s">
        <v>1513</v>
      </c>
      <c r="B9" s="195">
        <v>45897406091</v>
      </c>
      <c r="C9" s="290" t="s">
        <v>180</v>
      </c>
      <c r="D9" s="114" t="s">
        <v>1209</v>
      </c>
      <c r="E9" s="114"/>
      <c r="F9" s="116">
        <v>2798782.28</v>
      </c>
      <c r="G9" s="117">
        <v>34.745143546823314</v>
      </c>
      <c r="H9" s="296"/>
      <c r="I9" s="273"/>
      <c r="J9" s="273"/>
    </row>
    <row r="10" spans="1:19" ht="12.75" customHeight="1">
      <c r="A10" s="114" t="s">
        <v>1514</v>
      </c>
      <c r="B10" s="195">
        <v>48815690681</v>
      </c>
      <c r="C10" s="290" t="s">
        <v>181</v>
      </c>
      <c r="D10" s="114" t="s">
        <v>1515</v>
      </c>
      <c r="E10" s="114"/>
      <c r="F10" s="116">
        <v>3054004.6</v>
      </c>
      <c r="G10" s="117">
        <v>943.26268077938698</v>
      </c>
      <c r="H10" s="299"/>
      <c r="I10" s="273"/>
      <c r="J10" s="273"/>
    </row>
    <row r="11" spans="1:19" ht="12.75" customHeight="1">
      <c r="A11" s="114" t="s">
        <v>941</v>
      </c>
      <c r="B11" s="195" t="s">
        <v>945</v>
      </c>
      <c r="C11" s="290" t="s">
        <v>946</v>
      </c>
      <c r="D11" s="137" t="s">
        <v>942</v>
      </c>
      <c r="E11" s="137"/>
      <c r="F11" s="118">
        <v>44349742.719999999</v>
      </c>
      <c r="G11" s="117">
        <v>114.41623775523993</v>
      </c>
      <c r="H11" s="299"/>
      <c r="I11" s="273"/>
      <c r="J11" s="273"/>
    </row>
    <row r="12" spans="1:19" ht="12.75" customHeight="1">
      <c r="A12" s="114" t="s">
        <v>157</v>
      </c>
      <c r="B12" s="195">
        <v>57255663752</v>
      </c>
      <c r="C12" s="290" t="s">
        <v>176</v>
      </c>
      <c r="D12" s="137" t="s">
        <v>209</v>
      </c>
      <c r="E12" s="137"/>
      <c r="F12" s="118">
        <v>4553847.3600000003</v>
      </c>
      <c r="G12" s="117">
        <v>125.20947919439081</v>
      </c>
      <c r="H12" s="299"/>
      <c r="I12" s="273"/>
      <c r="J12" s="273"/>
    </row>
    <row r="13" spans="1:19" s="273" customFormat="1" ht="12.75" customHeight="1">
      <c r="A13" s="114" t="s">
        <v>210</v>
      </c>
      <c r="B13" s="195">
        <v>13264226136</v>
      </c>
      <c r="C13" s="290" t="s">
        <v>179</v>
      </c>
      <c r="D13" s="137" t="s">
        <v>130</v>
      </c>
      <c r="E13" s="137"/>
      <c r="F13" s="118">
        <v>23467658.57</v>
      </c>
      <c r="G13" s="117">
        <v>1.0468200000771968</v>
      </c>
      <c r="H13" s="299"/>
    </row>
    <row r="14" spans="1:19" ht="12.75" customHeight="1">
      <c r="A14" s="114" t="s">
        <v>242</v>
      </c>
      <c r="B14" s="195" t="s">
        <v>245</v>
      </c>
      <c r="C14" s="291" t="s">
        <v>246</v>
      </c>
      <c r="D14" s="114" t="s">
        <v>130</v>
      </c>
      <c r="E14" s="114"/>
      <c r="F14" s="116">
        <v>118390866.01000001</v>
      </c>
      <c r="G14" s="117">
        <v>8.1150555342095423</v>
      </c>
      <c r="I14" s="273"/>
      <c r="J14" s="273"/>
    </row>
    <row r="15" spans="1:19" ht="12.75" customHeight="1">
      <c r="A15" s="114" t="s">
        <v>964</v>
      </c>
      <c r="B15" s="195">
        <v>75398635234</v>
      </c>
      <c r="C15" s="290" t="s">
        <v>947</v>
      </c>
      <c r="D15" s="114" t="s">
        <v>1277</v>
      </c>
      <c r="E15" s="114"/>
      <c r="F15" s="119">
        <v>45075054.060000002</v>
      </c>
      <c r="G15" s="120">
        <v>5828.1682045987018</v>
      </c>
      <c r="H15" s="299"/>
      <c r="I15" s="273"/>
      <c r="J15" s="273"/>
    </row>
    <row r="16" spans="1:19" ht="12.75" customHeight="1">
      <c r="A16" s="114" t="s">
        <v>168</v>
      </c>
      <c r="B16" s="195">
        <v>81393286204</v>
      </c>
      <c r="C16" s="290" t="s">
        <v>182</v>
      </c>
      <c r="D16" s="114" t="s">
        <v>86</v>
      </c>
      <c r="E16" s="114"/>
      <c r="F16" s="118">
        <v>7608912.4450000003</v>
      </c>
      <c r="G16" s="121">
        <v>65.463307587462751</v>
      </c>
      <c r="H16" s="299"/>
      <c r="I16" s="273"/>
      <c r="J16" s="273"/>
    </row>
    <row r="17" spans="1:17" ht="18.75" customHeight="1">
      <c r="A17" s="617" t="s">
        <v>469</v>
      </c>
      <c r="B17" s="631"/>
      <c r="C17" s="632"/>
      <c r="D17" s="618"/>
      <c r="E17" s="618"/>
      <c r="F17" s="620">
        <f>SUM(F6:F16)</f>
        <v>1302776327.7849996</v>
      </c>
      <c r="G17" s="633"/>
      <c r="I17" s="273"/>
      <c r="J17" s="273"/>
    </row>
    <row r="18" spans="1:17" ht="12.75" customHeight="1">
      <c r="A18" s="22" t="s">
        <v>449</v>
      </c>
      <c r="I18" s="273"/>
      <c r="J18" s="273"/>
    </row>
    <row r="19" spans="1:17" ht="12.75" customHeight="1">
      <c r="A19" s="46" t="s">
        <v>470</v>
      </c>
      <c r="I19" s="273"/>
      <c r="J19" s="273"/>
    </row>
    <row r="20" spans="1:17" ht="12.75" customHeight="1">
      <c r="A20" s="114"/>
    </row>
    <row r="21" spans="1:17" ht="12.75" customHeight="1">
      <c r="A21" s="143" t="s">
        <v>820</v>
      </c>
      <c r="G21" s="162" t="s">
        <v>1259</v>
      </c>
    </row>
    <row r="22" spans="1:17" ht="12.75" customHeight="1">
      <c r="A22" s="575" t="s">
        <v>821</v>
      </c>
      <c r="G22" s="577" t="s">
        <v>1260</v>
      </c>
    </row>
    <row r="23" spans="1:17" ht="12.75" customHeight="1">
      <c r="A23" s="54"/>
    </row>
    <row r="24" spans="1:17" ht="12.75" customHeight="1">
      <c r="A24" s="54"/>
      <c r="G24" s="186" t="s">
        <v>451</v>
      </c>
    </row>
    <row r="25" spans="1:17" ht="21.75">
      <c r="A25" s="611" t="s">
        <v>471</v>
      </c>
      <c r="B25" s="611" t="s">
        <v>465</v>
      </c>
      <c r="C25" s="611" t="s">
        <v>454</v>
      </c>
      <c r="D25" s="611" t="s">
        <v>466</v>
      </c>
      <c r="E25" s="611" t="s">
        <v>472</v>
      </c>
      <c r="F25" s="611" t="s">
        <v>467</v>
      </c>
      <c r="G25" s="611" t="s">
        <v>468</v>
      </c>
    </row>
    <row r="26" spans="1:17">
      <c r="A26" s="114" t="s">
        <v>249</v>
      </c>
      <c r="B26" s="195" t="s">
        <v>255</v>
      </c>
      <c r="C26" s="290" t="s">
        <v>256</v>
      </c>
      <c r="D26" s="114" t="s">
        <v>83</v>
      </c>
      <c r="E26" s="115"/>
      <c r="F26" s="118">
        <v>5267834.76</v>
      </c>
      <c r="G26" s="117">
        <v>85.074968247897033</v>
      </c>
      <c r="I26" s="205"/>
      <c r="J26" s="205"/>
      <c r="K26" s="280"/>
      <c r="L26" s="279"/>
      <c r="M26" s="924"/>
      <c r="N26" s="280"/>
      <c r="O26" s="925"/>
      <c r="P26" s="926"/>
      <c r="Q26" s="927"/>
    </row>
    <row r="27" spans="1:17">
      <c r="A27" s="114" t="s">
        <v>250</v>
      </c>
      <c r="B27" s="195" t="s">
        <v>257</v>
      </c>
      <c r="C27" s="290" t="s">
        <v>258</v>
      </c>
      <c r="D27" s="114" t="s">
        <v>253</v>
      </c>
      <c r="E27" s="115"/>
      <c r="F27" s="118">
        <v>412392041.0007</v>
      </c>
      <c r="G27" s="117">
        <v>934.70384501573346</v>
      </c>
      <c r="I27" s="205"/>
      <c r="J27" s="205"/>
      <c r="K27" s="280"/>
      <c r="L27" s="279"/>
      <c r="M27" s="924"/>
      <c r="N27" s="280"/>
      <c r="O27" s="925"/>
      <c r="P27" s="926"/>
      <c r="Q27" s="927"/>
    </row>
    <row r="28" spans="1:17">
      <c r="A28" s="114" t="s">
        <v>251</v>
      </c>
      <c r="B28" s="195" t="s">
        <v>259</v>
      </c>
      <c r="C28" s="290" t="s">
        <v>260</v>
      </c>
      <c r="D28" s="114" t="s">
        <v>253</v>
      </c>
      <c r="E28" s="115"/>
      <c r="F28" s="118">
        <v>238835198.16319999</v>
      </c>
      <c r="G28" s="117">
        <v>904.25418220458857</v>
      </c>
      <c r="I28" s="205"/>
      <c r="J28" s="205"/>
      <c r="K28" s="280"/>
      <c r="L28" s="279"/>
      <c r="M28" s="924"/>
      <c r="N28" s="280"/>
      <c r="O28" s="925"/>
      <c r="P28" s="926"/>
      <c r="Q28" s="927"/>
    </row>
    <row r="29" spans="1:17">
      <c r="A29" s="114" t="s">
        <v>252</v>
      </c>
      <c r="B29" s="195" t="s">
        <v>261</v>
      </c>
      <c r="C29" s="290" t="s">
        <v>262</v>
      </c>
      <c r="D29" s="114" t="s">
        <v>253</v>
      </c>
      <c r="E29" s="115"/>
      <c r="F29" s="118">
        <v>8651883.4134</v>
      </c>
      <c r="G29" s="117">
        <v>145.96116732130452</v>
      </c>
      <c r="I29" s="205"/>
      <c r="J29" s="205"/>
      <c r="K29" s="280"/>
      <c r="L29" s="279"/>
      <c r="M29" s="924"/>
      <c r="N29" s="280"/>
      <c r="O29" s="925"/>
      <c r="P29" s="926"/>
      <c r="Q29" s="927"/>
    </row>
    <row r="30" spans="1:17" ht="12.75" customHeight="1">
      <c r="A30" s="114" t="s">
        <v>212</v>
      </c>
      <c r="B30" s="195" t="s">
        <v>213</v>
      </c>
      <c r="C30" s="290" t="s">
        <v>214</v>
      </c>
      <c r="D30" s="114" t="s">
        <v>209</v>
      </c>
      <c r="E30" s="115" t="s">
        <v>132</v>
      </c>
      <c r="F30" s="118">
        <v>13493913.588300001</v>
      </c>
      <c r="G30" s="117">
        <v>139.429</v>
      </c>
      <c r="I30" s="205"/>
      <c r="J30" s="205"/>
      <c r="K30" s="280"/>
      <c r="L30" s="279"/>
      <c r="M30" s="924"/>
      <c r="N30" s="280"/>
      <c r="O30" s="925"/>
      <c r="P30" s="926"/>
      <c r="Q30" s="927"/>
    </row>
    <row r="31" spans="1:17" ht="12.75" customHeight="1">
      <c r="A31" s="114"/>
      <c r="B31" s="195"/>
      <c r="C31" s="290"/>
      <c r="D31" s="114"/>
      <c r="E31" s="115" t="s">
        <v>133</v>
      </c>
      <c r="F31" s="118">
        <v>12828373.4517</v>
      </c>
      <c r="G31" s="117">
        <v>134.7193</v>
      </c>
      <c r="I31" s="205"/>
      <c r="J31" s="205"/>
      <c r="K31" s="280"/>
      <c r="L31" s="279"/>
      <c r="M31" s="924"/>
      <c r="N31" s="280"/>
      <c r="O31" s="925"/>
      <c r="P31" s="926"/>
      <c r="Q31" s="927"/>
    </row>
    <row r="32" spans="1:17" ht="12.75" customHeight="1">
      <c r="A32" s="114" t="s">
        <v>943</v>
      </c>
      <c r="B32" s="195" t="s">
        <v>247</v>
      </c>
      <c r="C32" s="290" t="s">
        <v>248</v>
      </c>
      <c r="D32" s="137" t="s">
        <v>130</v>
      </c>
      <c r="E32" s="137"/>
      <c r="F32" s="118">
        <v>37958855.780000001</v>
      </c>
      <c r="G32" s="117">
        <v>7.6935271252074067</v>
      </c>
      <c r="I32" s="205"/>
      <c r="J32" s="205"/>
      <c r="K32" s="280"/>
      <c r="L32" s="279"/>
      <c r="M32" s="924"/>
      <c r="N32" s="286"/>
      <c r="O32" s="286"/>
      <c r="P32" s="926"/>
      <c r="Q32" s="927"/>
    </row>
    <row r="33" spans="1:17" ht="12.75" customHeight="1">
      <c r="A33" s="114" t="s">
        <v>211</v>
      </c>
      <c r="B33" s="195" t="s">
        <v>203</v>
      </c>
      <c r="C33" s="290" t="s">
        <v>183</v>
      </c>
      <c r="D33" s="114" t="s">
        <v>130</v>
      </c>
      <c r="E33" s="114"/>
      <c r="F33" s="118">
        <v>61257478.079999998</v>
      </c>
      <c r="G33" s="117">
        <v>1.3980429394719609</v>
      </c>
      <c r="I33" s="205"/>
      <c r="J33" s="205"/>
      <c r="K33" s="280"/>
      <c r="L33" s="279"/>
      <c r="M33" s="924"/>
      <c r="N33" s="280"/>
      <c r="O33" s="280"/>
      <c r="P33" s="926"/>
      <c r="Q33" s="927"/>
    </row>
    <row r="34" spans="1:17" ht="12.75" customHeight="1">
      <c r="A34" s="114" t="s">
        <v>215</v>
      </c>
      <c r="B34" s="195" t="s">
        <v>216</v>
      </c>
      <c r="C34" s="290" t="s">
        <v>217</v>
      </c>
      <c r="D34" s="114" t="s">
        <v>130</v>
      </c>
      <c r="E34" s="114"/>
      <c r="F34" s="118">
        <v>92002636.480000004</v>
      </c>
      <c r="G34" s="117">
        <v>8.1016075400644176</v>
      </c>
      <c r="I34" s="205"/>
      <c r="J34" s="205"/>
      <c r="K34" s="280"/>
      <c r="L34" s="279"/>
      <c r="M34" s="924"/>
      <c r="N34" s="280"/>
      <c r="O34" s="280"/>
      <c r="P34" s="926"/>
      <c r="Q34" s="927"/>
    </row>
    <row r="35" spans="1:17" ht="12.75" customHeight="1">
      <c r="A35" s="114" t="s">
        <v>1278</v>
      </c>
      <c r="B35" s="195" t="s">
        <v>1280</v>
      </c>
      <c r="C35" s="290" t="s">
        <v>1281</v>
      </c>
      <c r="D35" s="114" t="s">
        <v>1277</v>
      </c>
      <c r="E35" s="114"/>
      <c r="F35" s="118">
        <v>18166737.579999998</v>
      </c>
      <c r="G35" s="117">
        <v>109.61838837996632</v>
      </c>
      <c r="I35" s="205"/>
      <c r="J35" s="205"/>
      <c r="K35" s="280"/>
      <c r="L35" s="279"/>
      <c r="M35" s="924"/>
      <c r="N35" s="280"/>
      <c r="O35" s="280"/>
      <c r="P35" s="926"/>
      <c r="Q35" s="927"/>
    </row>
    <row r="36" spans="1:17" ht="12.75" customHeight="1">
      <c r="A36" s="114" t="s">
        <v>1276</v>
      </c>
      <c r="B36" s="195" t="s">
        <v>1282</v>
      </c>
      <c r="C36" s="290" t="s">
        <v>1283</v>
      </c>
      <c r="D36" s="114" t="s">
        <v>1277</v>
      </c>
      <c r="E36" s="114"/>
      <c r="F36" s="116">
        <v>385803.61</v>
      </c>
      <c r="G36" s="117">
        <v>96.450902499999998</v>
      </c>
      <c r="H36" s="297"/>
      <c r="I36" s="205"/>
      <c r="J36" s="205"/>
      <c r="K36" s="280"/>
      <c r="L36" s="279"/>
      <c r="M36" s="924"/>
      <c r="N36" s="280"/>
      <c r="O36" s="280"/>
      <c r="P36" s="928"/>
      <c r="Q36" s="927"/>
    </row>
    <row r="37" spans="1:17" ht="12.75" customHeight="1">
      <c r="A37" s="114" t="s">
        <v>1279</v>
      </c>
      <c r="B37" s="195" t="s">
        <v>1284</v>
      </c>
      <c r="C37" s="290" t="s">
        <v>1285</v>
      </c>
      <c r="D37" s="114" t="s">
        <v>1277</v>
      </c>
      <c r="E37" s="114"/>
      <c r="F37" s="116">
        <v>923188.37</v>
      </c>
      <c r="G37" s="117">
        <v>93.282633165869768</v>
      </c>
      <c r="H37" s="297"/>
      <c r="I37" s="205"/>
      <c r="J37" s="205"/>
      <c r="K37" s="280"/>
      <c r="L37" s="279"/>
      <c r="M37" s="924"/>
      <c r="N37" s="280"/>
      <c r="O37" s="280"/>
      <c r="P37" s="928"/>
      <c r="Q37" s="927"/>
    </row>
    <row r="38" spans="1:17" ht="12.75" customHeight="1">
      <c r="A38" s="114" t="s">
        <v>254</v>
      </c>
      <c r="B38" s="195" t="s">
        <v>264</v>
      </c>
      <c r="C38" s="290" t="s">
        <v>263</v>
      </c>
      <c r="D38" s="114" t="s">
        <v>275</v>
      </c>
      <c r="E38" s="114"/>
      <c r="F38" s="116">
        <v>2928196.94</v>
      </c>
      <c r="G38" s="117">
        <v>772.63762803536054</v>
      </c>
      <c r="H38" s="296"/>
      <c r="I38" s="205"/>
      <c r="J38" s="205"/>
      <c r="K38" s="280"/>
      <c r="L38" s="279"/>
      <c r="M38" s="924"/>
      <c r="N38" s="286"/>
      <c r="O38" s="280"/>
      <c r="P38" s="928"/>
      <c r="Q38" s="927"/>
    </row>
    <row r="39" spans="1:17" s="273" customFormat="1" ht="12.75" customHeight="1">
      <c r="A39" s="114" t="s">
        <v>273</v>
      </c>
      <c r="B39" s="195">
        <v>34988643147</v>
      </c>
      <c r="C39" s="290" t="s">
        <v>184</v>
      </c>
      <c r="D39" s="137" t="s">
        <v>275</v>
      </c>
      <c r="E39" s="114"/>
      <c r="F39" s="116">
        <v>48063155.18</v>
      </c>
      <c r="G39" s="117">
        <v>1919.9733491957618</v>
      </c>
      <c r="H39" s="296"/>
      <c r="I39" s="205"/>
      <c r="J39" s="205"/>
      <c r="K39" s="280"/>
      <c r="L39" s="279"/>
      <c r="M39" s="924"/>
      <c r="N39" s="286"/>
      <c r="O39" s="280"/>
      <c r="P39" s="928"/>
      <c r="Q39" s="927"/>
    </row>
    <row r="40" spans="1:17" ht="18.75" customHeight="1">
      <c r="A40" s="617" t="s">
        <v>473</v>
      </c>
      <c r="B40" s="631"/>
      <c r="C40" s="632"/>
      <c r="D40" s="618"/>
      <c r="E40" s="618"/>
      <c r="F40" s="620">
        <f>SUM(F26:F39)</f>
        <v>953155296.39730012</v>
      </c>
      <c r="G40" s="633"/>
      <c r="H40" s="285"/>
      <c r="I40" s="205"/>
      <c r="J40" s="205"/>
      <c r="K40" s="205"/>
      <c r="L40" s="205"/>
      <c r="M40" s="205"/>
      <c r="N40" s="205"/>
      <c r="O40" s="205"/>
      <c r="P40" s="205"/>
      <c r="Q40" s="205"/>
    </row>
    <row r="41" spans="1:17" ht="12.75" customHeight="1">
      <c r="A41" s="22" t="s">
        <v>449</v>
      </c>
    </row>
    <row r="42" spans="1:17" ht="12.75" customHeight="1">
      <c r="A42" s="46" t="s">
        <v>474</v>
      </c>
    </row>
    <row r="43" spans="1:17" ht="12.75" customHeight="1">
      <c r="A43" s="286" t="s">
        <v>475</v>
      </c>
    </row>
    <row r="44" spans="1:17" ht="12.75" customHeight="1">
      <c r="A44" s="286" t="s">
        <v>1286</v>
      </c>
    </row>
    <row r="45" spans="1:17" s="273" customFormat="1" ht="12.75" customHeight="1">
      <c r="A45" s="286"/>
      <c r="C45" s="286"/>
    </row>
    <row r="46" spans="1:17" ht="12.75" customHeight="1">
      <c r="A46" s="143" t="s">
        <v>822</v>
      </c>
      <c r="G46" s="162" t="s">
        <v>1259</v>
      </c>
    </row>
    <row r="47" spans="1:17" ht="12.75" customHeight="1">
      <c r="A47" s="575" t="s">
        <v>934</v>
      </c>
      <c r="G47" s="577" t="s">
        <v>1260</v>
      </c>
    </row>
    <row r="48" spans="1:17" ht="12.75" customHeight="1">
      <c r="A48" s="69"/>
    </row>
    <row r="49" spans="1:7" ht="12.75" customHeight="1">
      <c r="A49" s="46"/>
      <c r="G49" s="200" t="s">
        <v>451</v>
      </c>
    </row>
    <row r="50" spans="1:7" ht="47.25" customHeight="1">
      <c r="A50" s="634" t="s">
        <v>476</v>
      </c>
      <c r="B50" s="611" t="s">
        <v>453</v>
      </c>
      <c r="C50" s="611" t="s">
        <v>454</v>
      </c>
      <c r="D50" s="634" t="s">
        <v>455</v>
      </c>
      <c r="E50" s="634"/>
      <c r="F50" s="634" t="s">
        <v>456</v>
      </c>
      <c r="G50" s="634" t="s">
        <v>457</v>
      </c>
    </row>
    <row r="51" spans="1:7">
      <c r="A51" s="122" t="s">
        <v>170</v>
      </c>
      <c r="B51" s="114">
        <v>8269700991</v>
      </c>
      <c r="C51" s="290" t="s">
        <v>193</v>
      </c>
      <c r="D51" s="122" t="s">
        <v>942</v>
      </c>
      <c r="E51" s="122"/>
      <c r="F51" s="123">
        <v>1385334185.6400001</v>
      </c>
      <c r="G51" s="117">
        <v>360.24803676816106</v>
      </c>
    </row>
    <row r="52" spans="1:7">
      <c r="A52" s="22" t="s">
        <v>367</v>
      </c>
      <c r="G52" s="228"/>
    </row>
    <row r="53" spans="1:7">
      <c r="A53" s="158" t="s">
        <v>477</v>
      </c>
    </row>
    <row r="54" spans="1:7" ht="12.75" customHeight="1">
      <c r="A54" s="164" t="s">
        <v>124</v>
      </c>
      <c r="B54" s="187"/>
      <c r="C54" s="187"/>
      <c r="D54" s="187"/>
      <c r="E54" s="227"/>
      <c r="F54" s="187"/>
      <c r="G54" s="187"/>
    </row>
    <row r="55" spans="1:7" ht="21.75" customHeight="1">
      <c r="A55" s="1136" t="s">
        <v>125</v>
      </c>
      <c r="B55" s="1136"/>
      <c r="C55" s="1136"/>
      <c r="D55" s="1136"/>
      <c r="E55" s="1136"/>
      <c r="F55" s="1136"/>
      <c r="G55" s="1136"/>
    </row>
    <row r="56" spans="1:7" ht="12.75" customHeight="1">
      <c r="A56" s="54"/>
    </row>
    <row r="57" spans="1:7" ht="12.75" customHeight="1">
      <c r="A57" s="149" t="s">
        <v>823</v>
      </c>
      <c r="F57" s="150"/>
      <c r="G57" s="162" t="s">
        <v>1259</v>
      </c>
    </row>
    <row r="58" spans="1:7" ht="12.75" customHeight="1">
      <c r="A58" s="578" t="s">
        <v>931</v>
      </c>
      <c r="F58" s="55"/>
      <c r="G58" s="577" t="s">
        <v>1260</v>
      </c>
    </row>
    <row r="59" spans="1:7" ht="12.75" customHeight="1"/>
    <row r="60" spans="1:7" ht="12.75" customHeight="1">
      <c r="G60" s="161" t="s">
        <v>459</v>
      </c>
    </row>
    <row r="61" spans="1:7" ht="35.25" customHeight="1">
      <c r="A61" s="634" t="s">
        <v>930</v>
      </c>
      <c r="B61" s="611" t="s">
        <v>465</v>
      </c>
      <c r="C61" s="611" t="s">
        <v>454</v>
      </c>
      <c r="D61" s="634" t="s">
        <v>455</v>
      </c>
      <c r="E61" s="634"/>
      <c r="F61" s="634" t="s">
        <v>456</v>
      </c>
      <c r="G61" s="611" t="s">
        <v>468</v>
      </c>
    </row>
    <row r="62" spans="1:7" ht="12.75" customHeight="1">
      <c r="A62" s="126" t="s">
        <v>952</v>
      </c>
      <c r="B62" s="195">
        <v>40266711905</v>
      </c>
      <c r="C62" s="292" t="s">
        <v>185</v>
      </c>
      <c r="D62" s="126" t="s">
        <v>209</v>
      </c>
      <c r="E62" s="126"/>
      <c r="F62" s="127">
        <v>2178817.5</v>
      </c>
      <c r="G62" s="128">
        <v>10.99232038763256</v>
      </c>
    </row>
    <row r="63" spans="1:7" ht="12.75" customHeight="1">
      <c r="A63" s="41" t="s">
        <v>478</v>
      </c>
    </row>
    <row r="64" spans="1:7" s="273" customFormat="1" ht="12.75" customHeight="1">
      <c r="A64" s="41" t="s">
        <v>479</v>
      </c>
    </row>
    <row r="65" spans="1:7" ht="12.75" customHeight="1">
      <c r="A65" s="46" t="s">
        <v>474</v>
      </c>
    </row>
    <row r="66" spans="1:7" ht="12.75" customHeight="1"/>
    <row r="67" spans="1:7" ht="12.75" customHeight="1">
      <c r="A67" s="149" t="s">
        <v>932</v>
      </c>
      <c r="F67" s="150"/>
      <c r="G67" s="162" t="s">
        <v>1259</v>
      </c>
    </row>
    <row r="68" spans="1:7" ht="12.75" customHeight="1">
      <c r="A68" s="578" t="s">
        <v>933</v>
      </c>
      <c r="F68" s="55"/>
      <c r="G68" s="577" t="s">
        <v>1260</v>
      </c>
    </row>
    <row r="69" spans="1:7" ht="12.75" customHeight="1">
      <c r="A69" s="163"/>
    </row>
    <row r="70" spans="1:7" ht="12.75" customHeight="1">
      <c r="G70" s="161" t="s">
        <v>459</v>
      </c>
    </row>
    <row r="71" spans="1:7" ht="32.25">
      <c r="A71" s="634" t="s">
        <v>480</v>
      </c>
      <c r="B71" s="611" t="s">
        <v>465</v>
      </c>
      <c r="C71" s="611" t="s">
        <v>454</v>
      </c>
      <c r="D71" s="634" t="s">
        <v>455</v>
      </c>
      <c r="E71" s="634"/>
      <c r="F71" s="634" t="s">
        <v>456</v>
      </c>
      <c r="G71" s="611" t="s">
        <v>468</v>
      </c>
    </row>
    <row r="72" spans="1:7" ht="12.75" customHeight="1">
      <c r="A72" s="126" t="s">
        <v>89</v>
      </c>
      <c r="B72" s="195">
        <v>50454412454</v>
      </c>
      <c r="C72" s="292" t="s">
        <v>186</v>
      </c>
      <c r="D72" s="129" t="s">
        <v>90</v>
      </c>
      <c r="E72" s="129"/>
      <c r="F72" s="882">
        <v>11252175.939999999</v>
      </c>
      <c r="G72" s="883">
        <v>0.66540033718407066</v>
      </c>
    </row>
    <row r="73" spans="1:7" ht="12.75" customHeight="1">
      <c r="A73" s="293" t="s">
        <v>1205</v>
      </c>
      <c r="B73" s="195">
        <v>79640747340</v>
      </c>
      <c r="C73" s="292" t="s">
        <v>187</v>
      </c>
      <c r="D73" s="126" t="s">
        <v>209</v>
      </c>
      <c r="E73" s="126"/>
      <c r="F73" s="882">
        <v>105261171.93000001</v>
      </c>
      <c r="G73" s="883">
        <v>46.890180017404155</v>
      </c>
    </row>
    <row r="74" spans="1:7" ht="12.75" customHeight="1">
      <c r="A74" s="126" t="s">
        <v>91</v>
      </c>
      <c r="B74" s="195">
        <v>61196386099</v>
      </c>
      <c r="C74" s="292" t="s">
        <v>189</v>
      </c>
      <c r="D74" s="126" t="s">
        <v>92</v>
      </c>
      <c r="E74" s="126"/>
      <c r="F74" s="882">
        <v>261877088.66999999</v>
      </c>
      <c r="G74" s="883">
        <v>3.6417799438969931</v>
      </c>
    </row>
    <row r="75" spans="1:7" ht="12.75" customHeight="1">
      <c r="A75" s="293" t="s">
        <v>1206</v>
      </c>
      <c r="B75" s="195">
        <v>37735093339</v>
      </c>
      <c r="C75" s="292" t="s">
        <v>188</v>
      </c>
      <c r="D75" s="126" t="s">
        <v>92</v>
      </c>
      <c r="E75" s="126"/>
      <c r="F75" s="882">
        <v>45263022.189999998</v>
      </c>
      <c r="G75" s="883">
        <v>3.2553860158047985</v>
      </c>
    </row>
    <row r="76" spans="1:7" ht="12.75" customHeight="1">
      <c r="A76" s="126" t="s">
        <v>274</v>
      </c>
      <c r="B76" s="195">
        <v>48379655657</v>
      </c>
      <c r="C76" s="292" t="s">
        <v>190</v>
      </c>
      <c r="D76" s="129" t="s">
        <v>88</v>
      </c>
      <c r="E76" s="129"/>
      <c r="F76" s="882">
        <v>259014225.33000001</v>
      </c>
      <c r="G76" s="883">
        <v>191.2056499461558</v>
      </c>
    </row>
    <row r="77" spans="1:7" ht="18.75" customHeight="1">
      <c r="A77" s="617" t="s">
        <v>473</v>
      </c>
      <c r="B77" s="631"/>
      <c r="C77" s="632"/>
      <c r="D77" s="631"/>
      <c r="E77" s="631"/>
      <c r="F77" s="635">
        <f>SUM(F72:F76)</f>
        <v>682667684.05999994</v>
      </c>
      <c r="G77" s="636"/>
    </row>
    <row r="78" spans="1:7" ht="12.75" customHeight="1">
      <c r="A78" s="41" t="s">
        <v>478</v>
      </c>
    </row>
    <row r="79" spans="1:7" ht="12.75" customHeight="1">
      <c r="A79" s="46" t="s">
        <v>474</v>
      </c>
      <c r="F79" s="45"/>
    </row>
    <row r="80" spans="1:7" ht="12.75" customHeight="1">
      <c r="A80" s="574" t="s">
        <v>200</v>
      </c>
      <c r="D80" s="45"/>
    </row>
    <row r="81" spans="1:7" ht="12.75" customHeight="1"/>
    <row r="82" spans="1:7">
      <c r="A82" s="164" t="s">
        <v>123</v>
      </c>
    </row>
    <row r="83" spans="1:7" ht="21" customHeight="1">
      <c r="A83" s="1137" t="s">
        <v>122</v>
      </c>
      <c r="B83" s="1137"/>
      <c r="C83" s="1137"/>
      <c r="D83" s="1137"/>
      <c r="E83" s="1137"/>
      <c r="F83" s="1137"/>
      <c r="G83" s="1137"/>
    </row>
    <row r="84" spans="1:7" ht="12.75" customHeight="1">
      <c r="A84" s="165"/>
      <c r="D84" s="45"/>
    </row>
    <row r="85" spans="1:7" ht="12.75" customHeight="1">
      <c r="A85" s="661" t="s">
        <v>93</v>
      </c>
    </row>
    <row r="86" spans="1:7" ht="12.75" customHeight="1">
      <c r="G86" s="35" t="s">
        <v>923</v>
      </c>
    </row>
    <row r="87" spans="1:7" ht="12.75" customHeight="1"/>
    <row r="88" spans="1:7" ht="12.75" customHeight="1">
      <c r="A88" s="166"/>
    </row>
    <row r="89" spans="1:7" ht="12.75" customHeight="1">
      <c r="A89" s="164"/>
    </row>
    <row r="90" spans="1:7" ht="12.75" customHeight="1">
      <c r="A90" s="164"/>
    </row>
    <row r="91" spans="1:7" ht="12.75" customHeight="1">
      <c r="A91" s="164"/>
    </row>
    <row r="92" spans="1:7" ht="12.75" customHeight="1">
      <c r="A92" s="165"/>
    </row>
    <row r="93" spans="1:7" ht="12.75" customHeight="1">
      <c r="A93" s="165"/>
    </row>
    <row r="94" spans="1:7" ht="12.75" customHeight="1">
      <c r="A94" s="165"/>
    </row>
    <row r="95" spans="1:7" ht="12.75" customHeight="1">
      <c r="A95" s="165"/>
    </row>
    <row r="96" spans="1:7" ht="12.75" customHeight="1"/>
    <row r="97" ht="12.75" customHeight="1"/>
  </sheetData>
  <mergeCells count="2">
    <mergeCell ref="A55:G55"/>
    <mergeCell ref="A83:G83"/>
  </mergeCells>
  <hyperlinks>
    <hyperlink ref="A85" location="'2 Sadržaj'!A1" display="Sadržaj / Contents"/>
  </hyperlinks>
  <pageMargins left="0.7" right="0.7" top="0.75" bottom="0.75" header="0.3" footer="0.3"/>
  <pageSetup paperSize="9" scale="58" orientation="portrait" r:id="rId1"/>
  <ignoredErrors>
    <ignoredError sqref="B26:B37 B38 B11:B14"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6"/>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5" t="s">
        <v>825</v>
      </c>
      <c r="F1" s="147" t="str">
        <f>Naslovnica!A20</f>
        <v>Lipanj 2020.</v>
      </c>
    </row>
    <row r="2" spans="1:6" ht="12.75" customHeight="1">
      <c r="A2" s="571" t="s">
        <v>826</v>
      </c>
      <c r="F2" s="572" t="str">
        <f>Naslovnica!A24</f>
        <v>June 2020</v>
      </c>
    </row>
    <row r="3" spans="1:6" ht="12.75" customHeight="1"/>
    <row r="4" spans="1:6" ht="12.75" customHeight="1">
      <c r="F4" s="14" t="s">
        <v>451</v>
      </c>
    </row>
    <row r="5" spans="1:6" ht="54.75">
      <c r="A5" s="634" t="s">
        <v>452</v>
      </c>
      <c r="B5" s="611" t="s">
        <v>453</v>
      </c>
      <c r="C5" s="611" t="s">
        <v>454</v>
      </c>
      <c r="D5" s="634" t="s">
        <v>455</v>
      </c>
      <c r="E5" s="634" t="s">
        <v>456</v>
      </c>
      <c r="F5" s="634" t="s">
        <v>457</v>
      </c>
    </row>
    <row r="6" spans="1:6">
      <c r="A6" s="122" t="s">
        <v>159</v>
      </c>
      <c r="B6" s="195" t="s">
        <v>159</v>
      </c>
      <c r="C6" s="290" t="s">
        <v>159</v>
      </c>
      <c r="D6" s="122" t="s">
        <v>159</v>
      </c>
      <c r="E6" s="123" t="s">
        <v>159</v>
      </c>
      <c r="F6" s="169" t="s">
        <v>159</v>
      </c>
    </row>
    <row r="7" spans="1:6" ht="12.75" customHeight="1">
      <c r="A7" s="22" t="s">
        <v>458</v>
      </c>
    </row>
    <row r="8" spans="1:6" ht="12.75" customHeight="1">
      <c r="A8" s="22"/>
    </row>
    <row r="9" spans="1:6" ht="12.75" customHeight="1">
      <c r="A9" s="145" t="s">
        <v>827</v>
      </c>
      <c r="F9" s="147" t="s">
        <v>1383</v>
      </c>
    </row>
    <row r="10" spans="1:6" ht="12.75" customHeight="1">
      <c r="A10" s="571" t="s">
        <v>828</v>
      </c>
      <c r="F10" s="572" t="s">
        <v>1384</v>
      </c>
    </row>
    <row r="11" spans="1:6" ht="12.75" customHeight="1"/>
    <row r="12" spans="1:6" ht="12.75" customHeight="1">
      <c r="F12" s="14" t="s">
        <v>459</v>
      </c>
    </row>
    <row r="13" spans="1:6" ht="54.75">
      <c r="A13" s="634" t="s">
        <v>460</v>
      </c>
      <c r="B13" s="611" t="s">
        <v>453</v>
      </c>
      <c r="C13" s="611" t="s">
        <v>454</v>
      </c>
      <c r="D13" s="634" t="s">
        <v>455</v>
      </c>
      <c r="E13" s="634" t="s">
        <v>456</v>
      </c>
      <c r="F13" s="634" t="s">
        <v>457</v>
      </c>
    </row>
    <row r="14" spans="1:6" ht="12.75" customHeight="1">
      <c r="A14" s="122" t="s">
        <v>169</v>
      </c>
      <c r="B14" s="195" t="s">
        <v>202</v>
      </c>
      <c r="C14" s="290" t="s">
        <v>191</v>
      </c>
      <c r="D14" s="122" t="s">
        <v>95</v>
      </c>
      <c r="E14" s="123">
        <v>103628474.98</v>
      </c>
      <c r="F14" s="169">
        <v>34.016499042482025</v>
      </c>
    </row>
    <row r="15" spans="1:6" ht="12.75" customHeight="1">
      <c r="A15" s="122" t="s">
        <v>158</v>
      </c>
      <c r="B15" s="195">
        <v>75111210338</v>
      </c>
      <c r="C15" s="290" t="s">
        <v>192</v>
      </c>
      <c r="D15" s="288" t="s">
        <v>160</v>
      </c>
      <c r="E15" s="123">
        <v>28455177.977699999</v>
      </c>
      <c r="F15" s="169">
        <v>56.23552960019763</v>
      </c>
    </row>
    <row r="16" spans="1:6">
      <c r="A16" s="617" t="s">
        <v>448</v>
      </c>
      <c r="B16" s="630"/>
      <c r="C16" s="630"/>
      <c r="D16" s="637"/>
      <c r="E16" s="638">
        <f>SUM(E14:E15)</f>
        <v>132083652.9577</v>
      </c>
      <c r="F16" s="639"/>
    </row>
    <row r="17" spans="1:6" ht="12.75" customHeight="1">
      <c r="A17" s="22" t="s">
        <v>461</v>
      </c>
    </row>
    <row r="18" spans="1:6" ht="12.75" customHeight="1"/>
    <row r="19" spans="1:6" ht="12.75" customHeight="1">
      <c r="A19" s="146" t="s">
        <v>829</v>
      </c>
      <c r="F19" s="147" t="s">
        <v>1383</v>
      </c>
    </row>
    <row r="20" spans="1:6" ht="12.75" customHeight="1">
      <c r="A20" s="569" t="s">
        <v>830</v>
      </c>
      <c r="F20" s="572" t="s">
        <v>1384</v>
      </c>
    </row>
    <row r="21" spans="1:6" ht="12.75" customHeight="1"/>
    <row r="22" spans="1:6" ht="12.75" customHeight="1">
      <c r="F22" s="14" t="s">
        <v>451</v>
      </c>
    </row>
    <row r="23" spans="1:6" ht="54.75">
      <c r="A23" s="634" t="s">
        <v>460</v>
      </c>
      <c r="B23" s="611" t="s">
        <v>453</v>
      </c>
      <c r="C23" s="611" t="s">
        <v>454</v>
      </c>
      <c r="D23" s="634" t="s">
        <v>455</v>
      </c>
      <c r="E23" s="634" t="s">
        <v>456</v>
      </c>
      <c r="F23" s="634" t="s">
        <v>457</v>
      </c>
    </row>
    <row r="24" spans="1:6" ht="12.75" customHeight="1">
      <c r="A24" s="122" t="s">
        <v>963</v>
      </c>
      <c r="B24" s="195">
        <v>56903349567</v>
      </c>
      <c r="C24" s="290" t="s">
        <v>194</v>
      </c>
      <c r="D24" s="293" t="s">
        <v>1311</v>
      </c>
      <c r="E24" s="123" t="s">
        <v>159</v>
      </c>
      <c r="F24" s="169" t="s">
        <v>159</v>
      </c>
    </row>
    <row r="25" spans="1:6" ht="12.75" customHeight="1">
      <c r="A25" s="881" t="s">
        <v>965</v>
      </c>
    </row>
    <row r="26" spans="1:6" ht="12.75" customHeight="1">
      <c r="A26" s="22" t="s">
        <v>458</v>
      </c>
    </row>
    <row r="27" spans="1:6" ht="19.5" customHeight="1">
      <c r="A27" s="1138" t="s">
        <v>124</v>
      </c>
      <c r="B27" s="1138"/>
      <c r="C27" s="1138"/>
      <c r="D27" s="1138"/>
    </row>
    <row r="28" spans="1:6" ht="21.75" customHeight="1">
      <c r="A28" s="1136" t="s">
        <v>125</v>
      </c>
      <c r="B28" s="1136"/>
      <c r="C28" s="1136"/>
      <c r="D28" s="1136"/>
      <c r="E28" s="54"/>
      <c r="F28" s="54"/>
    </row>
    <row r="29" spans="1:6" ht="12.75" customHeight="1">
      <c r="A29" s="881"/>
    </row>
    <row r="30" spans="1:6" ht="12.75" customHeight="1"/>
    <row r="31" spans="1:6" ht="12.75" customHeight="1">
      <c r="A31" s="148" t="s">
        <v>831</v>
      </c>
      <c r="E31" s="141" t="str">
        <f>Naslovnica!A20</f>
        <v>Lipanj 2020.</v>
      </c>
    </row>
    <row r="32" spans="1:6" ht="12.75" customHeight="1">
      <c r="A32" s="569" t="s">
        <v>832</v>
      </c>
      <c r="E32" s="573" t="str">
        <f>Naslovnica!A24</f>
        <v>June 2020</v>
      </c>
    </row>
    <row r="33" spans="1:5" ht="12.75" customHeight="1"/>
    <row r="34" spans="1:5" ht="12.75" customHeight="1">
      <c r="E34" s="14" t="s">
        <v>459</v>
      </c>
    </row>
    <row r="35" spans="1:5" ht="22.5" customHeight="1">
      <c r="A35" s="634" t="s">
        <v>462</v>
      </c>
      <c r="B35" s="611" t="s">
        <v>453</v>
      </c>
      <c r="C35" s="611" t="s">
        <v>454</v>
      </c>
      <c r="D35" s="634" t="s">
        <v>455</v>
      </c>
      <c r="E35" s="634" t="s">
        <v>456</v>
      </c>
    </row>
    <row r="36" spans="1:5" ht="22.5" customHeight="1">
      <c r="A36" s="124" t="s">
        <v>87</v>
      </c>
      <c r="B36" s="195">
        <v>39146857475</v>
      </c>
      <c r="C36" s="290" t="s">
        <v>195</v>
      </c>
      <c r="D36" s="270" t="s">
        <v>130</v>
      </c>
      <c r="E36" s="125">
        <v>946342881.50999999</v>
      </c>
    </row>
    <row r="37" spans="1:5" ht="12.75" customHeight="1">
      <c r="A37" s="22" t="s">
        <v>458</v>
      </c>
      <c r="B37" s="279"/>
      <c r="C37" s="280"/>
      <c r="D37" s="281"/>
      <c r="E37" s="282"/>
    </row>
    <row r="38" spans="1:5" ht="12.75" customHeight="1">
      <c r="A38" s="574" t="s">
        <v>201</v>
      </c>
    </row>
    <row r="39" spans="1:5" ht="12.75" customHeight="1">
      <c r="A39" s="160"/>
      <c r="D39" s="1011"/>
    </row>
    <row r="40" spans="1:5" ht="12.75" customHeight="1">
      <c r="A40" s="283"/>
      <c r="B40" s="188"/>
      <c r="C40" s="188"/>
      <c r="D40" s="188"/>
    </row>
    <row r="41" spans="1:5" ht="12.75" customHeight="1">
      <c r="A41" s="289"/>
      <c r="B41" s="54"/>
      <c r="C41" s="54"/>
      <c r="D41" s="54"/>
    </row>
    <row r="42" spans="1:5" ht="12.75" customHeight="1">
      <c r="A42" s="179"/>
    </row>
    <row r="43" spans="1:5" ht="12.75" customHeight="1"/>
    <row r="44" spans="1:5" ht="12.75" customHeight="1"/>
    <row r="45" spans="1:5" ht="12.75" customHeight="1">
      <c r="A45" s="656" t="s">
        <v>463</v>
      </c>
      <c r="B45" s="658"/>
    </row>
    <row r="46" spans="1:5" ht="12.75" customHeight="1">
      <c r="A46" s="659" t="s">
        <v>207</v>
      </c>
      <c r="B46" s="658"/>
    </row>
    <row r="47" spans="1:5" ht="12.75" customHeight="1"/>
    <row r="48" spans="1:5" ht="12.75" customHeight="1">
      <c r="A48" s="661" t="s">
        <v>93</v>
      </c>
    </row>
    <row r="49" spans="6:6" ht="12.75" customHeight="1"/>
    <row r="50" spans="6:6" ht="12.75" customHeight="1">
      <c r="F50" s="35" t="s">
        <v>1480</v>
      </c>
    </row>
    <row r="51" spans="6:6" ht="12.75" customHeight="1"/>
    <row r="52" spans="6:6" ht="12.75" customHeight="1"/>
    <row r="53" spans="6:6" ht="12.75" customHeight="1"/>
    <row r="54" spans="6:6" ht="12.75" customHeight="1"/>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2">
    <mergeCell ref="A27:D27"/>
    <mergeCell ref="A28:D28"/>
  </mergeCells>
  <hyperlinks>
    <hyperlink ref="A48" location="'2 Sadržaj'!A1" display="Sadržaj / Contents"/>
  </hyperlinks>
  <pageMargins left="0.7" right="0.7" top="0.75" bottom="0.75" header="0.3" footer="0.3"/>
  <pageSetup paperSize="9" scale="79" orientation="portrait" r:id="rId1"/>
  <ignoredErrors>
    <ignoredError sqref="B14"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52" t="s">
        <v>788</v>
      </c>
      <c r="B1" s="653"/>
      <c r="C1" s="653"/>
      <c r="D1" s="556"/>
      <c r="E1" s="650"/>
      <c r="F1" s="205"/>
      <c r="G1" s="205"/>
      <c r="H1" s="205"/>
      <c r="I1" s="557" t="s">
        <v>1334</v>
      </c>
    </row>
    <row r="2" spans="1:27" ht="15" customHeight="1">
      <c r="A2" s="654" t="s">
        <v>789</v>
      </c>
      <c r="B2" s="653"/>
      <c r="C2" s="653"/>
      <c r="D2" s="556"/>
      <c r="E2" s="651"/>
      <c r="F2" s="205"/>
      <c r="G2" s="205"/>
      <c r="H2" s="205"/>
      <c r="I2" s="564" t="s">
        <v>1336</v>
      </c>
    </row>
    <row r="3" spans="1:27" ht="12.75" customHeight="1">
      <c r="A3" s="42" t="s">
        <v>1219</v>
      </c>
    </row>
    <row r="4" spans="1:27" ht="12.75" customHeight="1"/>
    <row r="5" spans="1:27" ht="12.75" customHeight="1">
      <c r="A5" s="151" t="s">
        <v>790</v>
      </c>
    </row>
    <row r="6" spans="1:27" ht="12.75" customHeight="1">
      <c r="A6" s="565" t="s">
        <v>791</v>
      </c>
    </row>
    <row r="7" spans="1:27" ht="12.75" customHeight="1">
      <c r="J7" s="1139"/>
      <c r="K7" s="1139"/>
      <c r="L7" s="331"/>
      <c r="M7" s="331"/>
      <c r="N7" s="331"/>
      <c r="O7" s="331"/>
      <c r="P7" s="331"/>
    </row>
    <row r="8" spans="1:27" ht="16.5" customHeight="1">
      <c r="A8" s="1140" t="s">
        <v>437</v>
      </c>
      <c r="B8" s="1140"/>
      <c r="C8" s="483">
        <v>43921</v>
      </c>
      <c r="D8" s="331"/>
      <c r="E8" s="331"/>
      <c r="F8" s="331"/>
      <c r="G8" s="331"/>
      <c r="J8" s="1139"/>
      <c r="K8" s="1139"/>
      <c r="L8" s="332"/>
      <c r="M8" s="332"/>
      <c r="N8" s="332"/>
      <c r="O8" s="332"/>
      <c r="P8" s="332"/>
    </row>
    <row r="9" spans="1:27" ht="21.75" customHeight="1">
      <c r="A9" s="1141" t="s">
        <v>438</v>
      </c>
      <c r="B9" s="1141"/>
      <c r="C9" s="484">
        <v>15</v>
      </c>
      <c r="D9" s="331"/>
      <c r="E9" s="332"/>
      <c r="F9" s="332"/>
      <c r="G9" s="332"/>
    </row>
    <row r="10" spans="1:27" ht="12.75" customHeight="1">
      <c r="A10" s="17" t="s">
        <v>367</v>
      </c>
    </row>
    <row r="11" spans="1:27" ht="12.75" customHeight="1"/>
    <row r="12" spans="1:27" ht="12.75" customHeight="1">
      <c r="A12" s="151" t="s">
        <v>792</v>
      </c>
    </row>
    <row r="13" spans="1:27" ht="12.75" customHeight="1">
      <c r="A13" s="565" t="s">
        <v>793</v>
      </c>
      <c r="Z13" s="65"/>
      <c r="AA13" s="65"/>
    </row>
    <row r="14" spans="1:27" s="273" customFormat="1" ht="12.75" customHeight="1">
      <c r="A14" s="43"/>
      <c r="F14" s="205"/>
      <c r="I14" s="65" t="s">
        <v>440</v>
      </c>
      <c r="Y14" s="65"/>
      <c r="Z14" s="65"/>
      <c r="AA14" s="65"/>
    </row>
    <row r="15" spans="1:27" s="273" customFormat="1" ht="22.5" customHeight="1">
      <c r="A15" s="485"/>
      <c r="B15" s="1145" t="s">
        <v>439</v>
      </c>
      <c r="C15" s="1145"/>
      <c r="D15" s="1145"/>
      <c r="E15" s="1145"/>
      <c r="F15" s="1145" t="s">
        <v>377</v>
      </c>
      <c r="G15" s="1145"/>
      <c r="H15" s="1145"/>
      <c r="I15" s="1145"/>
      <c r="Y15" s="65"/>
      <c r="Z15" s="65"/>
      <c r="AA15" s="65"/>
    </row>
    <row r="16" spans="1:27" ht="135" customHeight="1">
      <c r="A16" s="1146" t="s">
        <v>441</v>
      </c>
      <c r="B16" s="884" t="s">
        <v>884</v>
      </c>
      <c r="C16" s="1144" t="s">
        <v>442</v>
      </c>
      <c r="D16" s="884" t="s">
        <v>443</v>
      </c>
      <c r="E16" s="1144" t="s">
        <v>442</v>
      </c>
      <c r="F16" s="884" t="s">
        <v>885</v>
      </c>
      <c r="G16" s="1144" t="s">
        <v>444</v>
      </c>
      <c r="H16" s="884" t="s">
        <v>882</v>
      </c>
      <c r="I16" s="1144" t="s">
        <v>444</v>
      </c>
    </row>
    <row r="17" spans="1:16" ht="15.75" customHeight="1">
      <c r="A17" s="1146"/>
      <c r="B17" s="536">
        <v>43921</v>
      </c>
      <c r="C17" s="1144"/>
      <c r="D17" s="536">
        <v>43921</v>
      </c>
      <c r="E17" s="1144"/>
      <c r="F17" s="536" t="s">
        <v>1444</v>
      </c>
      <c r="G17" s="1144"/>
      <c r="H17" s="536" t="s">
        <v>1444</v>
      </c>
      <c r="I17" s="1144"/>
      <c r="J17" s="1139"/>
      <c r="K17" s="233"/>
      <c r="L17" s="333"/>
      <c r="M17" s="233"/>
      <c r="N17" s="334"/>
      <c r="O17" s="273"/>
    </row>
    <row r="18" spans="1:16" ht="16.5" customHeight="1">
      <c r="A18" s="486" t="s">
        <v>445</v>
      </c>
      <c r="B18" s="487">
        <v>43020</v>
      </c>
      <c r="C18" s="488">
        <v>2.0592142721579047E-2</v>
      </c>
      <c r="D18" s="487">
        <v>2610926.1551000006</v>
      </c>
      <c r="E18" s="488">
        <v>4.5316550754782317E-2</v>
      </c>
      <c r="F18" s="487">
        <v>2420</v>
      </c>
      <c r="G18" s="488">
        <v>-0.20052857614800132</v>
      </c>
      <c r="H18" s="487">
        <v>291762.72612999997</v>
      </c>
      <c r="I18" s="490">
        <v>-0.30739011099869595</v>
      </c>
      <c r="J18" s="1139"/>
      <c r="K18" s="335"/>
      <c r="L18" s="336"/>
      <c r="M18" s="335"/>
      <c r="N18" s="336"/>
      <c r="O18" s="273"/>
    </row>
    <row r="19" spans="1:16" ht="16.5" customHeight="1">
      <c r="A19" s="486" t="s">
        <v>446</v>
      </c>
      <c r="B19" s="487">
        <v>106870</v>
      </c>
      <c r="C19" s="488">
        <v>0.18803846367628257</v>
      </c>
      <c r="D19" s="487">
        <v>14612027.084620001</v>
      </c>
      <c r="E19" s="488">
        <v>0.14815687113699114</v>
      </c>
      <c r="F19" s="487">
        <v>7928</v>
      </c>
      <c r="G19" s="488">
        <v>-0.15226689478186484</v>
      </c>
      <c r="H19" s="487">
        <v>1503352.1164200001</v>
      </c>
      <c r="I19" s="490">
        <v>-0.13982246218835434</v>
      </c>
      <c r="J19" s="42"/>
      <c r="K19" s="337"/>
      <c r="L19" s="338"/>
      <c r="M19" s="337"/>
      <c r="N19" s="339"/>
      <c r="O19" s="273"/>
    </row>
    <row r="20" spans="1:16" ht="16.5" customHeight="1">
      <c r="A20" s="486" t="s">
        <v>447</v>
      </c>
      <c r="B20" s="487">
        <v>27</v>
      </c>
      <c r="C20" s="488">
        <v>-0.86499999999999999</v>
      </c>
      <c r="D20" s="487">
        <v>456.05218000000002</v>
      </c>
      <c r="E20" s="488">
        <v>-0.96565161496849949</v>
      </c>
      <c r="F20" s="487"/>
      <c r="G20" s="488"/>
      <c r="H20" s="487"/>
      <c r="I20" s="489"/>
      <c r="J20" s="42"/>
      <c r="K20" s="337"/>
      <c r="L20" s="338"/>
      <c r="M20" s="337"/>
      <c r="N20" s="339"/>
      <c r="O20" s="273"/>
    </row>
    <row r="21" spans="1:16" ht="16.5" customHeight="1">
      <c r="A21" s="491" t="s">
        <v>448</v>
      </c>
      <c r="B21" s="492">
        <v>149917</v>
      </c>
      <c r="C21" s="493">
        <v>0.13309953366035054</v>
      </c>
      <c r="D21" s="492">
        <v>17223409.291900001</v>
      </c>
      <c r="E21" s="493">
        <v>0.13032874789111878</v>
      </c>
      <c r="F21" s="492">
        <v>10348</v>
      </c>
      <c r="G21" s="493">
        <v>-0.16406817998222797</v>
      </c>
      <c r="H21" s="492">
        <v>1795114.8425500002</v>
      </c>
      <c r="I21" s="494">
        <v>-0.17236690980126596</v>
      </c>
      <c r="J21" s="42"/>
      <c r="K21" s="337"/>
      <c r="L21" s="338"/>
      <c r="M21" s="337"/>
      <c r="N21" s="339"/>
      <c r="O21" s="273"/>
    </row>
    <row r="22" spans="1:16" ht="12.75" customHeight="1">
      <c r="A22" s="17" t="s">
        <v>449</v>
      </c>
    </row>
    <row r="23" spans="1:16" ht="49.5" customHeight="1">
      <c r="A23" s="1142" t="s">
        <v>450</v>
      </c>
      <c r="B23" s="1142"/>
      <c r="C23" s="1142"/>
      <c r="D23" s="1142"/>
      <c r="E23" s="1142"/>
      <c r="F23" s="1142"/>
      <c r="G23" s="1142"/>
      <c r="H23" s="1142"/>
      <c r="I23" s="1142"/>
    </row>
    <row r="24" spans="1:16" ht="56.25" customHeight="1">
      <c r="A24" s="1142" t="s">
        <v>883</v>
      </c>
      <c r="B24" s="1142"/>
      <c r="C24" s="1142"/>
      <c r="D24" s="1142"/>
      <c r="E24" s="1142"/>
      <c r="F24" s="1142"/>
      <c r="G24" s="1142"/>
      <c r="H24" s="1142"/>
      <c r="I24" s="1142"/>
    </row>
    <row r="25" spans="1:16" ht="23.25" customHeight="1">
      <c r="A25" s="1143" t="s">
        <v>400</v>
      </c>
      <c r="B25" s="1143"/>
      <c r="C25" s="1143"/>
      <c r="D25" s="1143"/>
      <c r="E25" s="1143"/>
      <c r="F25" s="1143"/>
      <c r="G25" s="1143"/>
      <c r="H25" s="1143"/>
      <c r="I25" s="1143"/>
      <c r="J25" s="159"/>
      <c r="K25" s="71"/>
      <c r="L25" s="71"/>
      <c r="M25" s="71"/>
      <c r="N25" s="71"/>
      <c r="O25" s="71"/>
      <c r="P25" s="71"/>
    </row>
    <row r="26" spans="1:16">
      <c r="A26" s="159"/>
      <c r="B26" s="71"/>
      <c r="C26" s="71"/>
      <c r="D26" s="71"/>
      <c r="E26" s="71"/>
      <c r="F26" s="71"/>
      <c r="G26" s="71"/>
    </row>
    <row r="27" spans="1:16" ht="12.75" customHeight="1">
      <c r="A27" s="661" t="s">
        <v>93</v>
      </c>
    </row>
    <row r="28" spans="1:16" ht="12.75" customHeight="1"/>
    <row r="29" spans="1:16" ht="12.75" customHeight="1"/>
    <row r="30" spans="1:16" ht="12.75" customHeight="1"/>
    <row r="31" spans="1:16" ht="12.75" customHeight="1"/>
    <row r="32" spans="1:16" ht="12.75" customHeight="1">
      <c r="I32" s="35" t="s">
        <v>924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2" t="s">
        <v>794</v>
      </c>
    </row>
    <row r="2" spans="1:5" ht="12.75" customHeight="1">
      <c r="A2" s="568" t="s">
        <v>795</v>
      </c>
    </row>
    <row r="3" spans="1:5" ht="12.75" customHeight="1"/>
    <row r="4" spans="1:5" ht="12.75" customHeight="1">
      <c r="D4" s="65" t="s">
        <v>378</v>
      </c>
      <c r="E4" s="74"/>
    </row>
    <row r="5" spans="1:5" ht="45" customHeight="1">
      <c r="A5" s="1146" t="s">
        <v>368</v>
      </c>
      <c r="B5" s="495" t="s">
        <v>406</v>
      </c>
      <c r="C5" s="1149" t="s">
        <v>407</v>
      </c>
      <c r="D5" s="1149"/>
    </row>
    <row r="6" spans="1:5" ht="22.5" customHeight="1">
      <c r="A6" s="1147"/>
      <c r="B6" s="868">
        <v>43921</v>
      </c>
      <c r="C6" s="869" t="s">
        <v>408</v>
      </c>
      <c r="D6" s="869" t="s">
        <v>409</v>
      </c>
    </row>
    <row r="7" spans="1:5" ht="12.75" customHeight="1">
      <c r="A7" s="504" t="s">
        <v>410</v>
      </c>
      <c r="B7" s="505">
        <v>14570651.027640004</v>
      </c>
      <c r="C7" s="506">
        <v>7.6066869933767975E-2</v>
      </c>
      <c r="D7" s="505">
        <v>1029995.2981900033</v>
      </c>
      <c r="E7" s="44"/>
    </row>
    <row r="8" spans="1:5" ht="12.75" customHeight="1">
      <c r="A8" s="496" t="s">
        <v>411</v>
      </c>
      <c r="B8" s="497">
        <v>21890.241819999996</v>
      </c>
      <c r="C8" s="498">
        <v>-0.35204001981593086</v>
      </c>
      <c r="D8" s="497">
        <v>-11893.08198000001</v>
      </c>
      <c r="E8" s="53"/>
    </row>
    <row r="9" spans="1:5" ht="12.75" customHeight="1">
      <c r="A9" s="496" t="s">
        <v>412</v>
      </c>
      <c r="B9" s="497">
        <v>4435316.4171200003</v>
      </c>
      <c r="C9" s="498">
        <v>-1.8813767930143381E-2</v>
      </c>
      <c r="D9" s="497">
        <v>-85045.03125</v>
      </c>
      <c r="E9" s="53"/>
    </row>
    <row r="10" spans="1:5" ht="12.75" customHeight="1">
      <c r="A10" s="496" t="s">
        <v>413</v>
      </c>
      <c r="B10" s="497">
        <v>131240.34763000003</v>
      </c>
      <c r="C10" s="498">
        <v>-0.61907615225444101</v>
      </c>
      <c r="D10" s="497">
        <v>-213291.37020999996</v>
      </c>
    </row>
    <row r="11" spans="1:5" ht="12.75" customHeight="1">
      <c r="A11" s="496" t="s">
        <v>414</v>
      </c>
      <c r="B11" s="497">
        <v>9842899.6781900004</v>
      </c>
      <c r="C11" s="498">
        <v>0.15564488611120039</v>
      </c>
      <c r="D11" s="497">
        <v>1325664.1532600001</v>
      </c>
    </row>
    <row r="12" spans="1:5" ht="12.75" customHeight="1">
      <c r="A12" s="496" t="s">
        <v>415</v>
      </c>
      <c r="B12" s="497">
        <v>139304.34287999998</v>
      </c>
      <c r="C12" s="498">
        <v>0.11672434500764151</v>
      </c>
      <c r="D12" s="497">
        <v>14560.628369999977</v>
      </c>
    </row>
    <row r="13" spans="1:5" ht="12.75" customHeight="1">
      <c r="A13" s="504" t="s">
        <v>416</v>
      </c>
      <c r="B13" s="505">
        <v>7259442.2530700015</v>
      </c>
      <c r="C13" s="506">
        <v>0.23919952668197142</v>
      </c>
      <c r="D13" s="505">
        <v>1401271.6382800015</v>
      </c>
    </row>
    <row r="14" spans="1:5" ht="12.75" customHeight="1">
      <c r="A14" s="496" t="s">
        <v>417</v>
      </c>
      <c r="B14" s="497">
        <v>246454.78839999999</v>
      </c>
      <c r="C14" s="498">
        <v>-0.38609591865322945</v>
      </c>
      <c r="D14" s="497">
        <v>-155000.09012000004</v>
      </c>
    </row>
    <row r="15" spans="1:5" ht="12.75" customHeight="1">
      <c r="A15" s="496" t="s">
        <v>418</v>
      </c>
      <c r="B15" s="497">
        <v>5572801.4861400006</v>
      </c>
      <c r="C15" s="498">
        <v>0.11844351595399503</v>
      </c>
      <c r="D15" s="497">
        <v>590161.40942000039</v>
      </c>
    </row>
    <row r="16" spans="1:5" ht="12.75" customHeight="1">
      <c r="A16" s="496" t="s">
        <v>419</v>
      </c>
      <c r="B16" s="497">
        <v>43464.223960000003</v>
      </c>
      <c r="C16" s="498">
        <v>-0.57850258694280132</v>
      </c>
      <c r="D16" s="497">
        <v>-59654.377989999994</v>
      </c>
    </row>
    <row r="17" spans="1:6" ht="12.75" customHeight="1">
      <c r="A17" s="496" t="s">
        <v>420</v>
      </c>
      <c r="B17" s="497">
        <v>1396721.7545700001</v>
      </c>
      <c r="C17" s="498">
        <v>2.7651844760858384</v>
      </c>
      <c r="D17" s="497">
        <v>1025764.6969700002</v>
      </c>
    </row>
    <row r="18" spans="1:6" ht="22.5">
      <c r="A18" s="499" t="s">
        <v>421</v>
      </c>
      <c r="B18" s="497">
        <v>125528.35100999998</v>
      </c>
      <c r="C18" s="498">
        <v>0.23133369394963602</v>
      </c>
      <c r="D18" s="497">
        <v>23583.320489999984</v>
      </c>
    </row>
    <row r="19" spans="1:6" ht="12.75" customHeight="1">
      <c r="A19" s="507" t="s">
        <v>422</v>
      </c>
      <c r="B19" s="508">
        <v>21955621.631719999</v>
      </c>
      <c r="C19" s="509">
        <v>0.12588477705745205</v>
      </c>
      <c r="D19" s="508">
        <v>2454850.2569600046</v>
      </c>
    </row>
    <row r="20" spans="1:6" ht="12.75" customHeight="1">
      <c r="A20" s="496" t="s">
        <v>423</v>
      </c>
      <c r="B20" s="497">
        <v>29541542.179649998</v>
      </c>
      <c r="C20" s="498">
        <v>0.11279107095006455</v>
      </c>
      <c r="D20" s="497">
        <v>2994292.6996299997</v>
      </c>
    </row>
    <row r="21" spans="1:6" ht="12.75" customHeight="1">
      <c r="A21" s="500" t="s">
        <v>310</v>
      </c>
      <c r="B21" s="501">
        <v>2294238.3806799999</v>
      </c>
      <c r="C21" s="502">
        <v>-6.3900319990351515E-3</v>
      </c>
      <c r="D21" s="501">
        <v>-14754.538640000392</v>
      </c>
    </row>
    <row r="22" spans="1:6" ht="12.75" customHeight="1">
      <c r="A22" s="500" t="s">
        <v>316</v>
      </c>
      <c r="B22" s="501">
        <v>89283.044280000002</v>
      </c>
      <c r="C22" s="502">
        <v>4.5848841457898228E-2</v>
      </c>
      <c r="D22" s="501">
        <v>3914.0686300000234</v>
      </c>
    </row>
    <row r="23" spans="1:6" ht="12.75" customHeight="1">
      <c r="A23" s="500" t="s">
        <v>312</v>
      </c>
      <c r="B23" s="501">
        <v>13024818.689169995</v>
      </c>
      <c r="C23" s="502">
        <v>0.21126000437088213</v>
      </c>
      <c r="D23" s="501">
        <v>2271703.2208399959</v>
      </c>
    </row>
    <row r="24" spans="1:6" ht="12.75" customHeight="1">
      <c r="A24" s="500" t="s">
        <v>313</v>
      </c>
      <c r="B24" s="501">
        <v>6128757.8182600001</v>
      </c>
      <c r="C24" s="502">
        <v>3.3397357749461641E-2</v>
      </c>
      <c r="D24" s="501">
        <v>198069.32530000061</v>
      </c>
    </row>
    <row r="25" spans="1:6" ht="22.5">
      <c r="A25" s="503" t="s">
        <v>424</v>
      </c>
      <c r="B25" s="501">
        <v>418523.69931999996</v>
      </c>
      <c r="C25" s="502">
        <v>-9.6586982453235326E-3</v>
      </c>
      <c r="D25" s="501">
        <v>-4081.8191799999913</v>
      </c>
    </row>
    <row r="26" spans="1:6">
      <c r="A26" s="507" t="s">
        <v>425</v>
      </c>
      <c r="B26" s="508">
        <v>21955621.63171</v>
      </c>
      <c r="C26" s="509">
        <v>0.12588477705693932</v>
      </c>
      <c r="D26" s="508">
        <v>2454850.2569500059</v>
      </c>
    </row>
    <row r="27" spans="1:6" ht="12.75" customHeight="1">
      <c r="A27" s="496" t="s">
        <v>426</v>
      </c>
      <c r="B27" s="497">
        <v>29541542.179649998</v>
      </c>
      <c r="C27" s="498">
        <v>0.11279107095006455</v>
      </c>
      <c r="D27" s="497">
        <v>2994292.6996299997</v>
      </c>
    </row>
    <row r="28" spans="1:6" ht="12.75" customHeight="1">
      <c r="A28" s="22" t="s">
        <v>367</v>
      </c>
    </row>
    <row r="29" spans="1:6" ht="12.75" customHeight="1">
      <c r="E29" s="71"/>
      <c r="F29" s="71"/>
    </row>
    <row r="30" spans="1:6" ht="26.25" customHeight="1">
      <c r="A30" s="1143" t="s">
        <v>400</v>
      </c>
      <c r="B30" s="1143"/>
      <c r="C30" s="1143"/>
      <c r="D30" s="1143"/>
      <c r="E30" s="71"/>
      <c r="F30" s="71"/>
    </row>
    <row r="31" spans="1:6" ht="12.75" customHeight="1"/>
    <row r="32" spans="1:6" ht="12.75" customHeight="1">
      <c r="A32" s="151" t="s">
        <v>796</v>
      </c>
    </row>
    <row r="33" spans="1:4" ht="12.75" customHeight="1">
      <c r="A33" s="565" t="s">
        <v>1494</v>
      </c>
    </row>
    <row r="34" spans="1:4" s="273" customFormat="1" ht="12.75" customHeight="1">
      <c r="A34" s="43"/>
    </row>
    <row r="35" spans="1:4" s="273" customFormat="1" ht="12.75" customHeight="1">
      <c r="A35" s="43"/>
      <c r="D35" s="65" t="s">
        <v>302</v>
      </c>
    </row>
    <row r="36" spans="1:4" ht="55.5" customHeight="1">
      <c r="A36" s="1146" t="s">
        <v>368</v>
      </c>
      <c r="B36" s="510" t="s">
        <v>369</v>
      </c>
      <c r="C36" s="1149" t="s">
        <v>427</v>
      </c>
      <c r="D36" s="1149"/>
    </row>
    <row r="37" spans="1:4" ht="21" customHeight="1">
      <c r="A37" s="1148"/>
      <c r="B37" s="511" t="s">
        <v>1444</v>
      </c>
      <c r="C37" s="495" t="s">
        <v>408</v>
      </c>
      <c r="D37" s="495" t="s">
        <v>409</v>
      </c>
    </row>
    <row r="38" spans="1:4">
      <c r="A38" s="80" t="s">
        <v>428</v>
      </c>
      <c r="B38" s="130">
        <v>164563.37434000004</v>
      </c>
      <c r="C38" s="131">
        <v>9.4173043610917509E-2</v>
      </c>
      <c r="D38" s="130">
        <v>14163.604120000033</v>
      </c>
    </row>
    <row r="39" spans="1:4">
      <c r="A39" s="80" t="s">
        <v>370</v>
      </c>
      <c r="B39" s="130">
        <v>47504.757620000011</v>
      </c>
      <c r="C39" s="131">
        <v>6.2755539356741999E-4</v>
      </c>
      <c r="D39" s="130">
        <v>29.793170000019018</v>
      </c>
    </row>
    <row r="40" spans="1:4">
      <c r="A40" s="132" t="s">
        <v>371</v>
      </c>
      <c r="B40" s="133">
        <v>117058.61672000001</v>
      </c>
      <c r="C40" s="134">
        <v>0.13732171602620274</v>
      </c>
      <c r="D40" s="135">
        <v>14133.810950000014</v>
      </c>
    </row>
    <row r="41" spans="1:4">
      <c r="A41" s="80" t="s">
        <v>429</v>
      </c>
      <c r="B41" s="130">
        <v>8402.0994900000005</v>
      </c>
      <c r="C41" s="131">
        <v>2.790521388909703E-2</v>
      </c>
      <c r="D41" s="130">
        <v>228.09728000000177</v>
      </c>
    </row>
    <row r="42" spans="1:4">
      <c r="A42" s="80" t="s">
        <v>430</v>
      </c>
      <c r="B42" s="130">
        <v>6697.1029100000005</v>
      </c>
      <c r="C42" s="131">
        <v>0.15562506489506361</v>
      </c>
      <c r="D42" s="130">
        <v>901.88168000000042</v>
      </c>
    </row>
    <row r="43" spans="1:4" ht="19.5" customHeight="1">
      <c r="A43" s="132" t="s">
        <v>431</v>
      </c>
      <c r="B43" s="133">
        <v>1704.99658</v>
      </c>
      <c r="C43" s="134">
        <v>-0.28324776667753598</v>
      </c>
      <c r="D43" s="135">
        <v>-673.78440000000046</v>
      </c>
    </row>
    <row r="44" spans="1:4">
      <c r="A44" s="80" t="s">
        <v>432</v>
      </c>
      <c r="B44" s="130">
        <v>317578.70392999996</v>
      </c>
      <c r="C44" s="131">
        <v>-1.3692925168447504E-2</v>
      </c>
      <c r="D44" s="130">
        <v>-4408.952890000015</v>
      </c>
    </row>
    <row r="45" spans="1:4">
      <c r="A45" s="80" t="s">
        <v>433</v>
      </c>
      <c r="B45" s="130">
        <v>372595.15972</v>
      </c>
      <c r="C45" s="131">
        <v>0.12914543666882922</v>
      </c>
      <c r="D45" s="130">
        <v>42615.382430000056</v>
      </c>
    </row>
    <row r="46" spans="1:4" ht="19.5" customHeight="1">
      <c r="A46" s="132" t="s">
        <v>372</v>
      </c>
      <c r="B46" s="133">
        <v>-55016.455790000007</v>
      </c>
      <c r="C46" s="134">
        <v>5.8838371489162498</v>
      </c>
      <c r="D46" s="135">
        <v>-47024.335320000006</v>
      </c>
    </row>
    <row r="47" spans="1:4" ht="28.5" customHeight="1">
      <c r="A47" s="80" t="s">
        <v>373</v>
      </c>
      <c r="B47" s="130">
        <v>63747.157510000005</v>
      </c>
      <c r="C47" s="131">
        <v>-0.34491627814366121</v>
      </c>
      <c r="D47" s="130">
        <v>-33564.308769999989</v>
      </c>
    </row>
    <row r="48" spans="1:4" ht="19.5" customHeight="1">
      <c r="A48" s="80" t="s">
        <v>374</v>
      </c>
      <c r="B48" s="130">
        <v>23623.286720000004</v>
      </c>
      <c r="C48" s="131">
        <v>9.6185026855927429</v>
      </c>
      <c r="D48" s="130">
        <v>21398.558110000005</v>
      </c>
    </row>
    <row r="49" spans="1:4">
      <c r="A49" s="80" t="s">
        <v>434</v>
      </c>
      <c r="B49" s="130">
        <v>40123.870790000008</v>
      </c>
      <c r="C49" s="131">
        <v>-0.57802873699116142</v>
      </c>
      <c r="D49" s="130">
        <v>-54962.866879999994</v>
      </c>
    </row>
    <row r="50" spans="1:4">
      <c r="A50" s="80" t="s">
        <v>435</v>
      </c>
      <c r="B50" s="130">
        <v>7531.5609799999984</v>
      </c>
      <c r="C50" s="131">
        <v>-0.5209866636497329</v>
      </c>
      <c r="D50" s="130">
        <v>-8191.5106099999994</v>
      </c>
    </row>
    <row r="51" spans="1:4" ht="19.5" customHeight="1">
      <c r="A51" s="512" t="s">
        <v>436</v>
      </c>
      <c r="B51" s="513">
        <v>32592.309809999995</v>
      </c>
      <c r="C51" s="514">
        <v>-0.58932958342490938</v>
      </c>
      <c r="D51" s="515">
        <v>-46771.356270000004</v>
      </c>
    </row>
    <row r="52" spans="1:4" ht="12.75" customHeight="1"/>
    <row r="53" spans="1:4" ht="21" customHeight="1">
      <c r="A53" s="1143" t="s">
        <v>375</v>
      </c>
      <c r="B53" s="1143"/>
      <c r="C53" s="1143"/>
    </row>
    <row r="54" spans="1:4" ht="12.75" customHeight="1"/>
    <row r="55" spans="1:4" ht="12.75" customHeight="1">
      <c r="A55" s="661" t="s">
        <v>93</v>
      </c>
    </row>
    <row r="56" spans="1:4" ht="12.75" customHeight="1">
      <c r="D56" s="35" t="s">
        <v>1481</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73" customWidth="1"/>
    <col min="4" max="4" width="21.85546875" customWidth="1"/>
    <col min="5" max="5" width="14.85546875" customWidth="1"/>
  </cols>
  <sheetData>
    <row r="1" spans="1:8" ht="12.75" customHeight="1">
      <c r="A1" s="151" t="s">
        <v>797</v>
      </c>
    </row>
    <row r="2" spans="1:8" ht="12.75" customHeight="1">
      <c r="A2" s="565" t="s">
        <v>798</v>
      </c>
    </row>
    <row r="3" spans="1:8">
      <c r="D3" s="330"/>
      <c r="E3" s="65" t="s">
        <v>302</v>
      </c>
    </row>
    <row r="4" spans="1:8" ht="79.5" customHeight="1">
      <c r="A4" s="1146" t="s">
        <v>401</v>
      </c>
      <c r="B4" s="495" t="s">
        <v>402</v>
      </c>
      <c r="C4" s="535" t="s">
        <v>383</v>
      </c>
      <c r="D4" s="495" t="s">
        <v>403</v>
      </c>
      <c r="E4" s="535" t="s">
        <v>383</v>
      </c>
    </row>
    <row r="5" spans="1:8" ht="15.75" customHeight="1">
      <c r="A5" s="1146"/>
      <c r="B5" s="536" t="s">
        <v>1444</v>
      </c>
      <c r="C5" s="537"/>
      <c r="D5" s="536" t="s">
        <v>1444</v>
      </c>
      <c r="E5" s="537"/>
    </row>
    <row r="6" spans="1:8">
      <c r="A6" s="538" t="s">
        <v>1516</v>
      </c>
      <c r="B6" s="539">
        <v>663</v>
      </c>
      <c r="C6" s="540">
        <v>0.2774566473988439</v>
      </c>
      <c r="D6" s="539">
        <v>71606.149650000007</v>
      </c>
      <c r="E6" s="540">
        <v>0.32956146900903582</v>
      </c>
      <c r="F6" s="44"/>
      <c r="G6" s="77"/>
      <c r="H6" s="77"/>
    </row>
    <row r="7" spans="1:8">
      <c r="A7" s="538" t="s">
        <v>739</v>
      </c>
      <c r="B7" s="539">
        <v>385</v>
      </c>
      <c r="C7" s="540">
        <v>-0.16122004357298475</v>
      </c>
      <c r="D7" s="539">
        <v>57278.391560000004</v>
      </c>
      <c r="E7" s="540">
        <v>-0.12095925863580237</v>
      </c>
      <c r="F7" s="44"/>
      <c r="G7" s="77"/>
      <c r="H7" s="77"/>
    </row>
    <row r="8" spans="1:8">
      <c r="A8" s="538" t="s">
        <v>1210</v>
      </c>
      <c r="B8" s="539">
        <v>242</v>
      </c>
      <c r="C8" s="540">
        <v>0.3672316384180791</v>
      </c>
      <c r="D8" s="539">
        <v>50643.253679999994</v>
      </c>
      <c r="E8" s="540">
        <v>-0.13581329407983081</v>
      </c>
      <c r="F8" s="44"/>
      <c r="G8" s="77"/>
      <c r="H8" s="77"/>
    </row>
    <row r="9" spans="1:8">
      <c r="A9" s="538" t="s">
        <v>1211</v>
      </c>
      <c r="B9" s="539">
        <v>1068</v>
      </c>
      <c r="C9" s="540">
        <v>-0.3046875</v>
      </c>
      <c r="D9" s="539">
        <v>269393.52906000003</v>
      </c>
      <c r="E9" s="540">
        <v>-0.24065024058050025</v>
      </c>
      <c r="F9" s="44"/>
      <c r="G9" s="77"/>
      <c r="H9" s="77"/>
    </row>
    <row r="10" spans="1:8">
      <c r="A10" s="538" t="s">
        <v>1517</v>
      </c>
      <c r="B10" s="539">
        <v>0</v>
      </c>
      <c r="C10" s="540"/>
      <c r="D10" s="539">
        <v>0</v>
      </c>
      <c r="E10" s="540"/>
      <c r="F10" s="44"/>
      <c r="G10" s="77"/>
      <c r="H10" s="77"/>
    </row>
    <row r="11" spans="1:8">
      <c r="A11" s="538" t="s">
        <v>1518</v>
      </c>
      <c r="B11" s="539">
        <v>24</v>
      </c>
      <c r="C11" s="540">
        <v>-0.35135135135135137</v>
      </c>
      <c r="D11" s="539">
        <v>8201.491</v>
      </c>
      <c r="E11" s="540">
        <v>-0.30294158718033254</v>
      </c>
      <c r="F11" s="44"/>
      <c r="G11" s="77"/>
      <c r="H11" s="77"/>
    </row>
    <row r="12" spans="1:8">
      <c r="A12" s="538" t="s">
        <v>740</v>
      </c>
      <c r="B12" s="539">
        <v>1006</v>
      </c>
      <c r="C12" s="540">
        <v>6.6808059384941679E-2</v>
      </c>
      <c r="D12" s="539">
        <v>166561.48986999999</v>
      </c>
      <c r="E12" s="540">
        <v>6.7986001498957463E-2</v>
      </c>
      <c r="F12" s="44"/>
      <c r="G12" s="77"/>
      <c r="H12" s="77"/>
    </row>
    <row r="13" spans="1:8">
      <c r="A13" s="538" t="s">
        <v>970</v>
      </c>
      <c r="B13" s="539">
        <v>563</v>
      </c>
      <c r="C13" s="540">
        <v>1.9927536231884056E-2</v>
      </c>
      <c r="D13" s="539">
        <v>147476.25787</v>
      </c>
      <c r="E13" s="540">
        <v>0.13342239814948623</v>
      </c>
      <c r="F13" s="44"/>
      <c r="G13" s="77"/>
      <c r="H13" s="77"/>
    </row>
    <row r="14" spans="1:8">
      <c r="A14" s="538" t="s">
        <v>971</v>
      </c>
      <c r="B14" s="539">
        <v>1102</v>
      </c>
      <c r="C14" s="540">
        <v>-0.40656973613354874</v>
      </c>
      <c r="D14" s="539">
        <v>216303.73580000002</v>
      </c>
      <c r="E14" s="540">
        <v>-0.40744261218607331</v>
      </c>
      <c r="F14" s="44"/>
      <c r="G14" s="77"/>
      <c r="H14" s="77"/>
    </row>
    <row r="15" spans="1:8">
      <c r="A15" s="538" t="s">
        <v>1212</v>
      </c>
      <c r="B15" s="539">
        <v>603</v>
      </c>
      <c r="C15" s="540">
        <v>-0.20866141732283464</v>
      </c>
      <c r="D15" s="539">
        <v>89298.116180000012</v>
      </c>
      <c r="E15" s="540">
        <v>-0.48598041182564011</v>
      </c>
      <c r="F15" s="44"/>
      <c r="G15" s="77"/>
      <c r="H15" s="77"/>
    </row>
    <row r="16" spans="1:8">
      <c r="A16" s="538" t="s">
        <v>1213</v>
      </c>
      <c r="B16" s="539">
        <v>2457</v>
      </c>
      <c r="C16" s="540">
        <v>-0.16143344709897611</v>
      </c>
      <c r="D16" s="539">
        <v>288250.87559000001</v>
      </c>
      <c r="E16" s="540">
        <v>-0.18807818111870814</v>
      </c>
      <c r="F16" s="44"/>
      <c r="G16" s="77"/>
      <c r="H16" s="77"/>
    </row>
    <row r="17" spans="1:11">
      <c r="A17" s="538" t="s">
        <v>265</v>
      </c>
      <c r="B17" s="539">
        <v>483</v>
      </c>
      <c r="C17" s="540">
        <v>-0.32067510548523209</v>
      </c>
      <c r="D17" s="539">
        <v>97705.713539999997</v>
      </c>
      <c r="E17" s="540">
        <v>-0.23869374136260074</v>
      </c>
      <c r="F17" s="44"/>
      <c r="G17" s="77"/>
      <c r="H17" s="77"/>
    </row>
    <row r="18" spans="1:11">
      <c r="A18" s="538" t="s">
        <v>1519</v>
      </c>
      <c r="B18" s="539">
        <v>78</v>
      </c>
      <c r="C18" s="540">
        <v>-0.29729729729729731</v>
      </c>
      <c r="D18" s="539">
        <v>35406.995200000005</v>
      </c>
      <c r="E18" s="540">
        <v>-0.33366597483142796</v>
      </c>
      <c r="F18" s="44"/>
      <c r="G18" s="77"/>
      <c r="H18" s="77"/>
    </row>
    <row r="19" spans="1:11" s="273" customFormat="1">
      <c r="A19" s="538" t="s">
        <v>1520</v>
      </c>
      <c r="B19" s="539">
        <v>1674</v>
      </c>
      <c r="C19" s="540">
        <v>-6.2184873949579833E-2</v>
      </c>
      <c r="D19" s="539">
        <v>296988.84354999999</v>
      </c>
      <c r="E19" s="540">
        <v>0.12714750076298187</v>
      </c>
      <c r="F19" s="44"/>
      <c r="G19" s="77"/>
      <c r="H19" s="77"/>
    </row>
    <row r="20" spans="1:11">
      <c r="A20" s="538" t="s">
        <v>1521</v>
      </c>
      <c r="B20" s="539">
        <v>0</v>
      </c>
      <c r="C20" s="540"/>
      <c r="D20" s="539">
        <v>0</v>
      </c>
      <c r="E20" s="540"/>
      <c r="F20" s="44"/>
      <c r="G20" s="77"/>
      <c r="H20" s="77"/>
    </row>
    <row r="21" spans="1:11">
      <c r="A21" s="541" t="s">
        <v>404</v>
      </c>
      <c r="B21" s="542">
        <v>10348</v>
      </c>
      <c r="C21" s="543">
        <v>-0.16406817998222797</v>
      </c>
      <c r="D21" s="542">
        <v>1795114.8425500002</v>
      </c>
      <c r="E21" s="543">
        <v>-0.17236690980126596</v>
      </c>
      <c r="G21" s="77"/>
      <c r="H21" s="77"/>
    </row>
    <row r="22" spans="1:11">
      <c r="A22" s="17" t="s">
        <v>398</v>
      </c>
    </row>
    <row r="23" spans="1:11" ht="76.5" customHeight="1">
      <c r="A23" s="1142" t="s">
        <v>405</v>
      </c>
      <c r="B23" s="1142"/>
      <c r="C23" s="1142"/>
      <c r="D23" s="1142"/>
      <c r="E23" s="1142"/>
      <c r="G23" s="1150"/>
      <c r="H23" s="1150"/>
      <c r="I23" s="1150"/>
      <c r="J23" s="1150"/>
      <c r="K23" s="1150"/>
    </row>
    <row r="24" spans="1:11" ht="21.75" customHeight="1">
      <c r="A24" s="1143" t="s">
        <v>375</v>
      </c>
      <c r="B24" s="1143"/>
      <c r="C24" s="1143"/>
      <c r="D24" s="1143"/>
      <c r="E24" s="1143"/>
      <c r="F24" s="71"/>
    </row>
    <row r="25" spans="1:11" ht="12.75" customHeight="1"/>
    <row r="26" spans="1:11" ht="12.75" customHeight="1">
      <c r="A26" s="661" t="s">
        <v>93</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925</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8" t="s">
        <v>799</v>
      </c>
    </row>
    <row r="2" spans="1:9" ht="12.75" customHeight="1">
      <c r="A2" s="569" t="s">
        <v>800</v>
      </c>
    </row>
    <row r="3" spans="1:9" ht="12.75" customHeight="1">
      <c r="E3" s="74"/>
      <c r="F3" s="74"/>
      <c r="I3" s="65" t="s">
        <v>378</v>
      </c>
    </row>
    <row r="4" spans="1:9" s="273" customFormat="1" ht="21" customHeight="1">
      <c r="A4" s="485"/>
      <c r="B4" s="1145" t="s">
        <v>376</v>
      </c>
      <c r="C4" s="1145"/>
      <c r="D4" s="1145"/>
      <c r="E4" s="1145"/>
      <c r="F4" s="1145" t="s">
        <v>377</v>
      </c>
      <c r="G4" s="1145"/>
      <c r="H4" s="1145"/>
      <c r="I4" s="1145"/>
    </row>
    <row r="5" spans="1:9" ht="89.25" customHeight="1">
      <c r="A5" s="495" t="s">
        <v>379</v>
      </c>
      <c r="B5" s="885" t="s">
        <v>380</v>
      </c>
      <c r="C5" s="1152" t="s">
        <v>381</v>
      </c>
      <c r="D5" s="885" t="s">
        <v>878</v>
      </c>
      <c r="E5" s="1152" t="s">
        <v>381</v>
      </c>
      <c r="F5" s="885" t="s">
        <v>382</v>
      </c>
      <c r="G5" s="1152" t="s">
        <v>1220</v>
      </c>
      <c r="H5" s="885" t="s">
        <v>879</v>
      </c>
      <c r="I5" s="1152" t="s">
        <v>1220</v>
      </c>
    </row>
    <row r="6" spans="1:9" ht="17.25" customHeight="1">
      <c r="A6" s="516"/>
      <c r="B6" s="536">
        <v>43921</v>
      </c>
      <c r="C6" s="1152"/>
      <c r="D6" s="536">
        <v>43921</v>
      </c>
      <c r="E6" s="1152"/>
      <c r="F6" s="536" t="s">
        <v>1444</v>
      </c>
      <c r="G6" s="1152"/>
      <c r="H6" s="536" t="s">
        <v>1444</v>
      </c>
      <c r="I6" s="1152"/>
    </row>
    <row r="7" spans="1:9" ht="12.75" customHeight="1">
      <c r="A7" s="529" t="s">
        <v>384</v>
      </c>
      <c r="B7" s="530"/>
      <c r="C7" s="531"/>
      <c r="D7" s="530"/>
      <c r="E7" s="531"/>
      <c r="F7" s="530"/>
      <c r="G7" s="531"/>
      <c r="H7" s="530"/>
      <c r="I7" s="531"/>
    </row>
    <row r="8" spans="1:9" ht="12.75" customHeight="1">
      <c r="A8" s="521" t="s">
        <v>385</v>
      </c>
      <c r="B8" s="518">
        <v>32</v>
      </c>
      <c r="C8" s="519">
        <v>6.6666666666666666E-2</v>
      </c>
      <c r="D8" s="520">
        <v>173456.79494999998</v>
      </c>
      <c r="E8" s="519">
        <v>-0.12239252416080294</v>
      </c>
      <c r="F8" s="518">
        <v>4</v>
      </c>
      <c r="G8" s="519">
        <v>0</v>
      </c>
      <c r="H8" s="520">
        <v>9357.3991500000011</v>
      </c>
      <c r="I8" s="519">
        <v>-0.87475742802065315</v>
      </c>
    </row>
    <row r="9" spans="1:9" ht="12.75" customHeight="1">
      <c r="A9" s="521" t="s">
        <v>386</v>
      </c>
      <c r="B9" s="518">
        <v>35405</v>
      </c>
      <c r="C9" s="519">
        <v>1.843861465884248E-2</v>
      </c>
      <c r="D9" s="520">
        <v>1933647.9932099998</v>
      </c>
      <c r="E9" s="519">
        <v>8.8822853228555348E-2</v>
      </c>
      <c r="F9" s="518">
        <v>2083</v>
      </c>
      <c r="G9" s="519">
        <v>-0.21926536731634183</v>
      </c>
      <c r="H9" s="520">
        <v>245447.54177000004</v>
      </c>
      <c r="I9" s="519">
        <v>-0.19136198779715077</v>
      </c>
    </row>
    <row r="10" spans="1:9" ht="12.75" customHeight="1">
      <c r="A10" s="517" t="s">
        <v>387</v>
      </c>
      <c r="B10" s="518">
        <v>6883</v>
      </c>
      <c r="C10" s="519">
        <v>6.1045167257592105E-2</v>
      </c>
      <c r="D10" s="520">
        <v>416138.89899000007</v>
      </c>
      <c r="E10" s="519">
        <v>8.5170884798378942E-3</v>
      </c>
      <c r="F10" s="518">
        <v>316</v>
      </c>
      <c r="G10" s="519">
        <v>-2.1671826625386997E-2</v>
      </c>
      <c r="H10" s="520">
        <v>33913.791520000006</v>
      </c>
      <c r="I10" s="519">
        <v>8.8983537388371836E-3</v>
      </c>
    </row>
    <row r="11" spans="1:9" ht="12.75" customHeight="1">
      <c r="A11" s="521" t="s">
        <v>388</v>
      </c>
      <c r="B11" s="518">
        <v>112</v>
      </c>
      <c r="C11" s="519">
        <v>-0.17647058823529413</v>
      </c>
      <c r="D11" s="520">
        <v>39461.863109999998</v>
      </c>
      <c r="E11" s="519">
        <v>-0.3009422383398585</v>
      </c>
      <c r="F11" s="518">
        <v>0</v>
      </c>
      <c r="G11" s="519">
        <v>-1</v>
      </c>
      <c r="H11" s="520">
        <v>0</v>
      </c>
      <c r="I11" s="519">
        <v>-1</v>
      </c>
    </row>
    <row r="12" spans="1:9" ht="12.75" customHeight="1">
      <c r="A12" s="522" t="s">
        <v>389</v>
      </c>
      <c r="B12" s="518">
        <v>0</v>
      </c>
      <c r="C12" s="519"/>
      <c r="D12" s="520">
        <v>0</v>
      </c>
      <c r="E12" s="519"/>
      <c r="F12" s="518">
        <v>0</v>
      </c>
      <c r="G12" s="519"/>
      <c r="H12" s="520">
        <v>0</v>
      </c>
      <c r="I12" s="519"/>
    </row>
    <row r="13" spans="1:9" ht="29.25">
      <c r="A13" s="517" t="s">
        <v>390</v>
      </c>
      <c r="B13" s="518">
        <v>582</v>
      </c>
      <c r="C13" s="519">
        <v>-0.20383036935704515</v>
      </c>
      <c r="D13" s="520">
        <v>48019.856620000006</v>
      </c>
      <c r="E13" s="519">
        <v>-0.12741375443459974</v>
      </c>
      <c r="F13" s="518">
        <v>17</v>
      </c>
      <c r="G13" s="519">
        <v>-0.37037037037037035</v>
      </c>
      <c r="H13" s="520">
        <v>3043.9936899999998</v>
      </c>
      <c r="I13" s="519">
        <v>-0.64287755609745889</v>
      </c>
    </row>
    <row r="14" spans="1:9" ht="12.75" customHeight="1">
      <c r="A14" s="521" t="s">
        <v>391</v>
      </c>
      <c r="B14" s="518">
        <v>6</v>
      </c>
      <c r="C14" s="519">
        <v>0.5</v>
      </c>
      <c r="D14" s="520">
        <v>200.74822</v>
      </c>
      <c r="E14" s="519">
        <v>1.6130557885523842</v>
      </c>
      <c r="F14" s="518">
        <v>0</v>
      </c>
      <c r="G14" s="519">
        <v>-1</v>
      </c>
      <c r="H14" s="520">
        <v>0</v>
      </c>
      <c r="I14" s="519">
        <v>-1</v>
      </c>
    </row>
    <row r="15" spans="1:9" ht="22.5" customHeight="1">
      <c r="A15" s="523" t="s">
        <v>392</v>
      </c>
      <c r="B15" s="526">
        <v>43020</v>
      </c>
      <c r="C15" s="525">
        <v>2.0592142721579047E-2</v>
      </c>
      <c r="D15" s="526">
        <v>2610926.1551000006</v>
      </c>
      <c r="E15" s="525">
        <v>4.5316550754782317E-2</v>
      </c>
      <c r="F15" s="526">
        <v>2420</v>
      </c>
      <c r="G15" s="527">
        <v>-0.20052857614800132</v>
      </c>
      <c r="H15" s="526">
        <v>291762.72612999997</v>
      </c>
      <c r="I15" s="527">
        <v>-0.30739011099869595</v>
      </c>
    </row>
    <row r="16" spans="1:9" ht="15" customHeight="1">
      <c r="A16" s="529" t="s">
        <v>393</v>
      </c>
      <c r="B16" s="532"/>
      <c r="C16" s="528"/>
      <c r="D16" s="532"/>
      <c r="E16" s="533"/>
      <c r="F16" s="532"/>
      <c r="G16" s="528"/>
      <c r="H16" s="532"/>
      <c r="I16" s="533"/>
    </row>
    <row r="17" spans="1:9" ht="12.75" customHeight="1">
      <c r="A17" s="521" t="s">
        <v>385</v>
      </c>
      <c r="B17" s="518">
        <v>297</v>
      </c>
      <c r="C17" s="519">
        <v>-0.11077844311377245</v>
      </c>
      <c r="D17" s="518">
        <v>704514.65815000015</v>
      </c>
      <c r="E17" s="519">
        <v>-0.16111997055204416</v>
      </c>
      <c r="F17" s="518">
        <v>4</v>
      </c>
      <c r="G17" s="519">
        <v>0</v>
      </c>
      <c r="H17" s="520">
        <v>3396.2026599999999</v>
      </c>
      <c r="I17" s="519">
        <v>-0.57150316926288069</v>
      </c>
    </row>
    <row r="18" spans="1:9" ht="12.75" customHeight="1">
      <c r="A18" s="521" t="s">
        <v>386</v>
      </c>
      <c r="B18" s="518">
        <v>74553</v>
      </c>
      <c r="C18" s="519">
        <v>0.23338186149621148</v>
      </c>
      <c r="D18" s="518">
        <v>6495531.4547199998</v>
      </c>
      <c r="E18" s="519">
        <v>0.24530845016006267</v>
      </c>
      <c r="F18" s="518">
        <v>6043</v>
      </c>
      <c r="G18" s="519">
        <v>-0.11806771745475773</v>
      </c>
      <c r="H18" s="520">
        <v>823361.42551999993</v>
      </c>
      <c r="I18" s="519">
        <v>-8.9248467223476E-2</v>
      </c>
    </row>
    <row r="19" spans="1:9" ht="12.75" customHeight="1">
      <c r="A19" s="517" t="s">
        <v>387</v>
      </c>
      <c r="B19" s="518">
        <v>22693</v>
      </c>
      <c r="C19" s="519">
        <v>9.8881410101205755E-2</v>
      </c>
      <c r="D19" s="518">
        <v>4038893.85507</v>
      </c>
      <c r="E19" s="519">
        <v>8.5601879840426845E-2</v>
      </c>
      <c r="F19" s="518">
        <v>1375</v>
      </c>
      <c r="G19" s="519">
        <v>-0.25149700598802394</v>
      </c>
      <c r="H19" s="520">
        <v>392869.81416000001</v>
      </c>
      <c r="I19" s="519">
        <v>-0.21598413998118507</v>
      </c>
    </row>
    <row r="20" spans="1:9" ht="12.75" customHeight="1">
      <c r="A20" s="521" t="s">
        <v>388</v>
      </c>
      <c r="B20" s="518">
        <v>1405</v>
      </c>
      <c r="C20" s="519">
        <v>0.1866554054054054</v>
      </c>
      <c r="D20" s="518">
        <v>1129770.9576100002</v>
      </c>
      <c r="E20" s="519">
        <v>0.33527060273254611</v>
      </c>
      <c r="F20" s="518">
        <v>97</v>
      </c>
      <c r="G20" s="519">
        <v>-0.21774193548387097</v>
      </c>
      <c r="H20" s="520">
        <v>121342.08117</v>
      </c>
      <c r="I20" s="519">
        <v>2.1548957298570485E-2</v>
      </c>
    </row>
    <row r="21" spans="1:9" ht="12.75" customHeight="1">
      <c r="A21" s="522" t="s">
        <v>389</v>
      </c>
      <c r="B21" s="518">
        <v>0</v>
      </c>
      <c r="C21" s="519">
        <v>-1</v>
      </c>
      <c r="D21" s="518">
        <v>0</v>
      </c>
      <c r="E21" s="519">
        <v>-1</v>
      </c>
      <c r="F21" s="518">
        <v>0</v>
      </c>
      <c r="G21" s="519"/>
      <c r="H21" s="520">
        <v>0</v>
      </c>
      <c r="I21" s="519"/>
    </row>
    <row r="22" spans="1:9" ht="29.25">
      <c r="A22" s="517" t="s">
        <v>390</v>
      </c>
      <c r="B22" s="518">
        <v>7529</v>
      </c>
      <c r="C22" s="519">
        <v>9.2743105950653118E-2</v>
      </c>
      <c r="D22" s="518">
        <v>2204614.8338000001</v>
      </c>
      <c r="E22" s="519">
        <v>6.4309376288709474E-2</v>
      </c>
      <c r="F22" s="518">
        <v>386</v>
      </c>
      <c r="G22" s="519">
        <v>-0.24313725490196078</v>
      </c>
      <c r="H22" s="520">
        <v>158995.70980000001</v>
      </c>
      <c r="I22" s="519">
        <v>-0.2515210672949218</v>
      </c>
    </row>
    <row r="23" spans="1:9" ht="12.75" customHeight="1">
      <c r="A23" s="521" t="s">
        <v>394</v>
      </c>
      <c r="B23" s="518">
        <v>393</v>
      </c>
      <c r="C23" s="519">
        <v>-0.12472160356347439</v>
      </c>
      <c r="D23" s="518">
        <v>38701.325270000001</v>
      </c>
      <c r="E23" s="519">
        <v>0.19102507518697681</v>
      </c>
      <c r="F23" s="518">
        <v>23</v>
      </c>
      <c r="G23" s="519">
        <v>-0.08</v>
      </c>
      <c r="H23" s="520">
        <v>3386.8831099999998</v>
      </c>
      <c r="I23" s="519">
        <v>-1.6637422790598471E-2</v>
      </c>
    </row>
    <row r="24" spans="1:9" ht="22.5" customHeight="1">
      <c r="A24" s="523" t="s">
        <v>395</v>
      </c>
      <c r="B24" s="524">
        <v>106870</v>
      </c>
      <c r="C24" s="525">
        <v>0.18803846367628257</v>
      </c>
      <c r="D24" s="526">
        <v>14612027.084620001</v>
      </c>
      <c r="E24" s="525">
        <v>0.14815687113699114</v>
      </c>
      <c r="F24" s="526">
        <v>7928</v>
      </c>
      <c r="G24" s="527">
        <v>-0.15226689478186484</v>
      </c>
      <c r="H24" s="526">
        <v>1503352.1164200001</v>
      </c>
      <c r="I24" s="527">
        <v>-0.13982246218835434</v>
      </c>
    </row>
    <row r="25" spans="1:9" ht="15" customHeight="1">
      <c r="A25" s="529" t="s">
        <v>396</v>
      </c>
      <c r="B25" s="532"/>
      <c r="C25" s="528"/>
      <c r="D25" s="532"/>
      <c r="E25" s="534"/>
      <c r="F25" s="532"/>
      <c r="G25" s="528"/>
      <c r="H25" s="532"/>
      <c r="I25" s="534"/>
    </row>
    <row r="26" spans="1:9" ht="12.75" customHeight="1">
      <c r="A26" s="521" t="s">
        <v>385</v>
      </c>
      <c r="B26" s="518">
        <v>13</v>
      </c>
      <c r="C26" s="519">
        <v>-0.8571428571428571</v>
      </c>
      <c r="D26" s="518">
        <v>456.05203</v>
      </c>
      <c r="E26" s="519">
        <v>-0.96565162587796627</v>
      </c>
      <c r="F26" s="518"/>
      <c r="G26" s="519"/>
      <c r="H26" s="518"/>
      <c r="I26" s="519"/>
    </row>
    <row r="27" spans="1:9" ht="12.75" customHeight="1">
      <c r="A27" s="521" t="s">
        <v>386</v>
      </c>
      <c r="B27" s="518">
        <v>7</v>
      </c>
      <c r="C27" s="519">
        <v>-0.7407407407407407</v>
      </c>
      <c r="D27" s="518">
        <v>1.4999999999999999E-4</v>
      </c>
      <c r="E27" s="519">
        <v>0</v>
      </c>
      <c r="F27" s="518"/>
      <c r="G27" s="519"/>
      <c r="H27" s="518"/>
      <c r="I27" s="519"/>
    </row>
    <row r="28" spans="1:9" ht="12.75" customHeight="1">
      <c r="A28" s="517" t="s">
        <v>387</v>
      </c>
      <c r="B28" s="518">
        <v>1</v>
      </c>
      <c r="C28" s="519">
        <v>-0.97499999999999998</v>
      </c>
      <c r="D28" s="518">
        <v>0</v>
      </c>
      <c r="E28" s="519"/>
      <c r="F28" s="518"/>
      <c r="G28" s="519"/>
      <c r="H28" s="518"/>
      <c r="I28" s="519"/>
    </row>
    <row r="29" spans="1:9" ht="12.75" customHeight="1">
      <c r="A29" s="521" t="s">
        <v>388</v>
      </c>
      <c r="B29" s="518">
        <v>0</v>
      </c>
      <c r="C29" s="519">
        <v>-1</v>
      </c>
      <c r="D29" s="518">
        <v>0</v>
      </c>
      <c r="E29" s="519"/>
      <c r="F29" s="518"/>
      <c r="G29" s="519"/>
      <c r="H29" s="518"/>
      <c r="I29" s="519"/>
    </row>
    <row r="30" spans="1:9" ht="12.75" customHeight="1">
      <c r="A30" s="522" t="s">
        <v>397</v>
      </c>
      <c r="B30" s="518">
        <v>0</v>
      </c>
      <c r="C30" s="519"/>
      <c r="D30" s="518">
        <v>0</v>
      </c>
      <c r="E30" s="519"/>
      <c r="F30" s="518"/>
      <c r="G30" s="519"/>
      <c r="H30" s="518"/>
      <c r="I30" s="519"/>
    </row>
    <row r="31" spans="1:9" ht="29.25">
      <c r="A31" s="517" t="s">
        <v>390</v>
      </c>
      <c r="B31" s="518">
        <v>6</v>
      </c>
      <c r="C31" s="519">
        <v>-0.83783783783783783</v>
      </c>
      <c r="D31" s="518">
        <v>0</v>
      </c>
      <c r="E31" s="519"/>
      <c r="F31" s="518"/>
      <c r="G31" s="519"/>
      <c r="H31" s="518"/>
      <c r="I31" s="519"/>
    </row>
    <row r="32" spans="1:9" ht="12.75" customHeight="1">
      <c r="A32" s="521" t="s">
        <v>391</v>
      </c>
      <c r="B32" s="518">
        <v>0</v>
      </c>
      <c r="C32" s="519"/>
      <c r="D32" s="518">
        <v>0</v>
      </c>
      <c r="E32" s="519"/>
      <c r="F32" s="518"/>
      <c r="G32" s="519"/>
      <c r="H32" s="518"/>
      <c r="I32" s="519"/>
    </row>
    <row r="33" spans="1:9" ht="22.5" customHeight="1">
      <c r="A33" s="523" t="s">
        <v>392</v>
      </c>
      <c r="B33" s="526">
        <v>27</v>
      </c>
      <c r="C33" s="525">
        <v>-0.86499999999999999</v>
      </c>
      <c r="D33" s="526">
        <v>456.05218000000002</v>
      </c>
      <c r="E33" s="525">
        <v>-0.96565161496849949</v>
      </c>
      <c r="F33" s="526"/>
      <c r="G33" s="525"/>
      <c r="H33" s="526"/>
      <c r="I33" s="525"/>
    </row>
    <row r="34" spans="1:9" ht="12.75" customHeight="1">
      <c r="A34" s="17" t="s">
        <v>398</v>
      </c>
    </row>
    <row r="35" spans="1:9" ht="48" customHeight="1">
      <c r="A35" s="1153" t="s">
        <v>399</v>
      </c>
      <c r="B35" s="1153"/>
      <c r="C35" s="1153"/>
      <c r="D35" s="1153"/>
      <c r="E35" s="1153"/>
      <c r="F35" s="1153"/>
      <c r="G35" s="1153"/>
      <c r="H35" s="1153"/>
      <c r="I35" s="1153"/>
    </row>
    <row r="36" spans="1:9" ht="25.5" customHeight="1">
      <c r="A36" s="1151" t="s">
        <v>400</v>
      </c>
      <c r="B36" s="1151"/>
      <c r="C36" s="1151"/>
      <c r="D36" s="1151"/>
      <c r="E36" s="1151"/>
      <c r="F36" s="1151"/>
      <c r="G36" s="1151"/>
      <c r="H36" s="1151"/>
      <c r="I36" s="1151"/>
    </row>
    <row r="37" spans="1:9" ht="58.5" customHeight="1">
      <c r="A37" s="1142" t="s">
        <v>880</v>
      </c>
      <c r="B37" s="1142"/>
      <c r="C37" s="1142"/>
      <c r="D37" s="1142"/>
      <c r="E37" s="1142"/>
      <c r="F37" s="1142"/>
      <c r="G37" s="1142"/>
      <c r="H37" s="1142"/>
      <c r="I37" s="1142"/>
    </row>
    <row r="38" spans="1:9" ht="22.5" customHeight="1">
      <c r="A38" s="1151" t="s">
        <v>375</v>
      </c>
      <c r="B38" s="1151"/>
      <c r="C38" s="1151"/>
      <c r="D38" s="1151"/>
      <c r="E38" s="1151"/>
      <c r="F38" s="1151"/>
      <c r="G38" s="1151"/>
      <c r="H38" s="1151"/>
      <c r="I38" s="1151"/>
    </row>
    <row r="39" spans="1:9" ht="12.75" customHeight="1"/>
    <row r="40" spans="1:9" ht="12.75" customHeight="1">
      <c r="A40" s="661" t="s">
        <v>93</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7" t="s">
        <v>926</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85546875" style="273" customWidth="1"/>
    <col min="3" max="3" width="13.140625" style="273" customWidth="1"/>
    <col min="4" max="18" width="10" customWidth="1"/>
    <col min="19" max="19" width="12.140625" customWidth="1"/>
  </cols>
  <sheetData>
    <row r="1" spans="1:19" ht="18">
      <c r="A1" s="714" t="s">
        <v>1379</v>
      </c>
      <c r="B1" s="714"/>
      <c r="C1" s="714"/>
      <c r="D1" s="606"/>
      <c r="E1" s="606"/>
      <c r="F1" s="606"/>
      <c r="G1" s="606"/>
      <c r="H1" s="606"/>
      <c r="I1" s="606"/>
      <c r="J1" s="606"/>
      <c r="K1" s="606"/>
      <c r="L1" s="606"/>
      <c r="M1" s="606"/>
      <c r="N1" s="606"/>
      <c r="O1" s="606"/>
      <c r="P1" s="606"/>
      <c r="Q1" s="606"/>
      <c r="R1" s="606"/>
      <c r="S1" s="606"/>
    </row>
    <row r="2" spans="1:19" ht="16.5">
      <c r="A2" s="715" t="s">
        <v>1380</v>
      </c>
      <c r="B2" s="715"/>
      <c r="C2" s="715"/>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4" t="s">
        <v>741</v>
      </c>
      <c r="B4" s="154"/>
      <c r="C4" s="154"/>
      <c r="D4" s="357"/>
      <c r="E4" s="5"/>
      <c r="F4" s="6"/>
      <c r="G4" s="7"/>
      <c r="S4" s="141" t="str">
        <f>Naslovnica!A20</f>
        <v>Lipanj 2020.</v>
      </c>
    </row>
    <row r="5" spans="1:19" ht="12.75" customHeight="1">
      <c r="A5" s="597" t="s">
        <v>1346</v>
      </c>
      <c r="B5" s="597"/>
      <c r="C5" s="597"/>
      <c r="D5" s="358"/>
      <c r="E5" s="9"/>
      <c r="F5" s="10"/>
      <c r="G5" s="11"/>
      <c r="S5" s="573" t="str">
        <f>Naslovnica!A24</f>
        <v>June 2020</v>
      </c>
    </row>
    <row r="6" spans="1:19" ht="12.75" customHeight="1">
      <c r="E6" s="273"/>
    </row>
    <row r="7" spans="1:19" ht="12.75" customHeight="1">
      <c r="A7" s="1030"/>
      <c r="B7" s="1030"/>
      <c r="C7" s="1030"/>
      <c r="D7" s="1029" t="s">
        <v>19</v>
      </c>
      <c r="E7" s="1029"/>
      <c r="F7" s="1029"/>
      <c r="G7" s="1029" t="s">
        <v>20</v>
      </c>
      <c r="H7" s="1029"/>
      <c r="I7" s="1029"/>
      <c r="J7" s="1029" t="s">
        <v>21</v>
      </c>
      <c r="K7" s="1029"/>
      <c r="L7" s="1029"/>
      <c r="M7" s="1029" t="s">
        <v>22</v>
      </c>
      <c r="N7" s="1029"/>
      <c r="O7" s="1029"/>
      <c r="P7" s="1029" t="s">
        <v>696</v>
      </c>
      <c r="Q7" s="1029"/>
      <c r="R7" s="1029"/>
      <c r="S7" s="1029" t="s">
        <v>544</v>
      </c>
    </row>
    <row r="8" spans="1:19" ht="15" customHeight="1">
      <c r="A8" s="1037"/>
      <c r="B8" s="1037"/>
      <c r="C8" s="1037"/>
      <c r="D8" s="1031" t="s">
        <v>694</v>
      </c>
      <c r="E8" s="1032"/>
      <c r="F8" s="1032"/>
      <c r="G8" s="1031" t="s">
        <v>695</v>
      </c>
      <c r="H8" s="1032"/>
      <c r="I8" s="1032"/>
      <c r="J8" s="1031" t="s">
        <v>694</v>
      </c>
      <c r="K8" s="1032"/>
      <c r="L8" s="1032"/>
      <c r="M8" s="1031" t="s">
        <v>694</v>
      </c>
      <c r="N8" s="1032"/>
      <c r="O8" s="1032"/>
      <c r="P8" s="1031" t="s">
        <v>694</v>
      </c>
      <c r="Q8" s="1032"/>
      <c r="R8" s="1032"/>
      <c r="S8" s="1030"/>
    </row>
    <row r="9" spans="1:19">
      <c r="A9" s="1037" t="s">
        <v>693</v>
      </c>
      <c r="B9" s="1037"/>
      <c r="C9" s="1037"/>
      <c r="D9" s="717" t="s">
        <v>132</v>
      </c>
      <c r="E9" s="717" t="s">
        <v>133</v>
      </c>
      <c r="F9" s="717" t="s">
        <v>134</v>
      </c>
      <c r="G9" s="717" t="s">
        <v>132</v>
      </c>
      <c r="H9" s="717" t="s">
        <v>133</v>
      </c>
      <c r="I9" s="717" t="s">
        <v>134</v>
      </c>
      <c r="J9" s="717" t="s">
        <v>132</v>
      </c>
      <c r="K9" s="717" t="s">
        <v>133</v>
      </c>
      <c r="L9" s="717" t="s">
        <v>134</v>
      </c>
      <c r="M9" s="717" t="s">
        <v>132</v>
      </c>
      <c r="N9" s="717" t="s">
        <v>133</v>
      </c>
      <c r="O9" s="717" t="s">
        <v>134</v>
      </c>
      <c r="P9" s="717" t="s">
        <v>132</v>
      </c>
      <c r="Q9" s="717" t="s">
        <v>133</v>
      </c>
      <c r="R9" s="717" t="s">
        <v>134</v>
      </c>
      <c r="S9" s="1030"/>
    </row>
    <row r="10" spans="1:19" s="349" customFormat="1" ht="22.5" customHeight="1">
      <c r="A10" s="1038" t="s">
        <v>697</v>
      </c>
      <c r="B10" s="1038"/>
      <c r="C10" s="1038"/>
      <c r="D10" s="719">
        <v>11486</v>
      </c>
      <c r="E10" s="719">
        <v>659426</v>
      </c>
      <c r="F10" s="719">
        <v>14830</v>
      </c>
      <c r="G10" s="719">
        <v>14588</v>
      </c>
      <c r="H10" s="719">
        <v>335855</v>
      </c>
      <c r="I10" s="719">
        <v>5396</v>
      </c>
      <c r="J10" s="719">
        <v>14340</v>
      </c>
      <c r="K10" s="719">
        <v>370499</v>
      </c>
      <c r="L10" s="719">
        <v>6853</v>
      </c>
      <c r="M10" s="719">
        <v>10699</v>
      </c>
      <c r="N10" s="719">
        <v>574426</v>
      </c>
      <c r="O10" s="719">
        <v>14116</v>
      </c>
      <c r="P10" s="719">
        <v>51113</v>
      </c>
      <c r="Q10" s="719">
        <v>1940206</v>
      </c>
      <c r="R10" s="719">
        <v>41195</v>
      </c>
      <c r="S10" s="719">
        <v>2032514</v>
      </c>
    </row>
    <row r="11" spans="1:19" ht="21.75" customHeight="1">
      <c r="A11" s="1039" t="s">
        <v>698</v>
      </c>
      <c r="B11" s="1039"/>
      <c r="C11" s="1039"/>
      <c r="D11" s="718">
        <v>5.6511295863152728E-3</v>
      </c>
      <c r="E11" s="718">
        <v>0.32443860165292837</v>
      </c>
      <c r="F11" s="718">
        <v>7.2963827063429821E-3</v>
      </c>
      <c r="G11" s="718">
        <v>7.177318335814661E-3</v>
      </c>
      <c r="H11" s="718">
        <v>0.16524117423053419</v>
      </c>
      <c r="I11" s="718">
        <v>2.654840261862895E-3</v>
      </c>
      <c r="J11" s="718">
        <v>7.0553019560996872E-3</v>
      </c>
      <c r="K11" s="718">
        <v>0.18228607527426624</v>
      </c>
      <c r="L11" s="718">
        <v>3.3716864926883654E-3</v>
      </c>
      <c r="M11" s="718">
        <v>5.2639243813326743E-3</v>
      </c>
      <c r="N11" s="718">
        <v>0.28261847150868336</v>
      </c>
      <c r="O11" s="718">
        <v>6.9450936131313238E-3</v>
      </c>
      <c r="P11" s="718">
        <v>2.5147674259562297E-2</v>
      </c>
      <c r="Q11" s="718">
        <v>0.95458432266641213</v>
      </c>
      <c r="R11" s="718">
        <v>2.0268003074025567E-2</v>
      </c>
      <c r="S11" s="718">
        <v>1</v>
      </c>
    </row>
    <row r="12" spans="1:19" ht="22.5" customHeight="1">
      <c r="A12" s="1040" t="s">
        <v>699</v>
      </c>
      <c r="B12" s="1040"/>
      <c r="C12" s="1040"/>
      <c r="D12" s="350">
        <v>6</v>
      </c>
      <c r="E12" s="350">
        <v>5</v>
      </c>
      <c r="F12" s="350">
        <v>1</v>
      </c>
      <c r="G12" s="350">
        <v>7</v>
      </c>
      <c r="H12" s="350">
        <v>14</v>
      </c>
      <c r="I12" s="350">
        <v>2</v>
      </c>
      <c r="J12" s="350">
        <v>7</v>
      </c>
      <c r="K12" s="350">
        <v>12</v>
      </c>
      <c r="L12" s="350">
        <v>2</v>
      </c>
      <c r="M12" s="350">
        <v>2</v>
      </c>
      <c r="N12" s="350">
        <v>13</v>
      </c>
      <c r="O12" s="350">
        <v>1</v>
      </c>
      <c r="P12" s="350">
        <v>22</v>
      </c>
      <c r="Q12" s="350">
        <v>44</v>
      </c>
      <c r="R12" s="350">
        <v>6</v>
      </c>
      <c r="S12" s="350">
        <v>72</v>
      </c>
    </row>
    <row r="13" spans="1:19" ht="22.5" customHeight="1">
      <c r="A13" s="1040" t="s">
        <v>700</v>
      </c>
      <c r="B13" s="1040"/>
      <c r="C13" s="1040"/>
      <c r="D13" s="350">
        <v>0</v>
      </c>
      <c r="E13" s="350">
        <v>1</v>
      </c>
      <c r="F13" s="350">
        <v>0</v>
      </c>
      <c r="G13" s="350">
        <v>0</v>
      </c>
      <c r="H13" s="350">
        <v>1</v>
      </c>
      <c r="I13" s="350">
        <v>0</v>
      </c>
      <c r="J13" s="350">
        <v>0</v>
      </c>
      <c r="K13" s="350">
        <v>1</v>
      </c>
      <c r="L13" s="350">
        <v>0</v>
      </c>
      <c r="M13" s="350">
        <v>0</v>
      </c>
      <c r="N13" s="350">
        <v>0</v>
      </c>
      <c r="O13" s="350">
        <v>0</v>
      </c>
      <c r="P13" s="350">
        <v>0</v>
      </c>
      <c r="Q13" s="350">
        <v>3</v>
      </c>
      <c r="R13" s="350">
        <v>0</v>
      </c>
      <c r="S13" s="350">
        <v>3</v>
      </c>
    </row>
    <row r="14" spans="1:19" ht="22.5" customHeight="1">
      <c r="A14" s="1040" t="s">
        <v>701</v>
      </c>
      <c r="B14" s="1040"/>
      <c r="C14" s="1040"/>
      <c r="D14" s="350">
        <v>220</v>
      </c>
      <c r="E14" s="350">
        <v>0</v>
      </c>
      <c r="F14" s="350">
        <v>0</v>
      </c>
      <c r="G14" s="350">
        <v>220</v>
      </c>
      <c r="H14" s="350">
        <v>1</v>
      </c>
      <c r="I14" s="350">
        <v>0</v>
      </c>
      <c r="J14" s="350">
        <v>441</v>
      </c>
      <c r="K14" s="350">
        <v>0</v>
      </c>
      <c r="L14" s="350">
        <v>0</v>
      </c>
      <c r="M14" s="350">
        <v>220</v>
      </c>
      <c r="N14" s="350">
        <v>0</v>
      </c>
      <c r="O14" s="350">
        <v>0</v>
      </c>
      <c r="P14" s="350">
        <v>1101</v>
      </c>
      <c r="Q14" s="350">
        <v>1</v>
      </c>
      <c r="R14" s="350">
        <v>0</v>
      </c>
      <c r="S14" s="350">
        <v>1102</v>
      </c>
    </row>
    <row r="15" spans="1:19" ht="21.75" customHeight="1">
      <c r="A15" s="1039" t="s">
        <v>702</v>
      </c>
      <c r="B15" s="1039"/>
      <c r="C15" s="1039"/>
      <c r="D15" s="722">
        <v>226</v>
      </c>
      <c r="E15" s="722">
        <v>6</v>
      </c>
      <c r="F15" s="722">
        <v>1</v>
      </c>
      <c r="G15" s="722">
        <v>227</v>
      </c>
      <c r="H15" s="722">
        <v>16</v>
      </c>
      <c r="I15" s="722">
        <v>2</v>
      </c>
      <c r="J15" s="722">
        <v>448</v>
      </c>
      <c r="K15" s="722">
        <v>13</v>
      </c>
      <c r="L15" s="722">
        <v>2</v>
      </c>
      <c r="M15" s="722">
        <v>222</v>
      </c>
      <c r="N15" s="722">
        <v>13</v>
      </c>
      <c r="O15" s="722">
        <v>1</v>
      </c>
      <c r="P15" s="722">
        <v>1123</v>
      </c>
      <c r="Q15" s="722">
        <v>48</v>
      </c>
      <c r="R15" s="722">
        <v>6</v>
      </c>
      <c r="S15" s="722">
        <v>1177</v>
      </c>
    </row>
    <row r="16" spans="1:19" ht="22.5" customHeight="1">
      <c r="A16" s="1041" t="s">
        <v>703</v>
      </c>
      <c r="B16" s="1041"/>
      <c r="C16" s="1041"/>
      <c r="D16" s="176">
        <v>7</v>
      </c>
      <c r="E16" s="176">
        <v>828</v>
      </c>
      <c r="F16" s="176">
        <v>0</v>
      </c>
      <c r="G16" s="176">
        <v>2</v>
      </c>
      <c r="H16" s="176">
        <v>315</v>
      </c>
      <c r="I16" s="176">
        <v>0</v>
      </c>
      <c r="J16" s="176">
        <v>4</v>
      </c>
      <c r="K16" s="176">
        <v>424</v>
      </c>
      <c r="L16" s="176">
        <v>0</v>
      </c>
      <c r="M16" s="176">
        <v>3</v>
      </c>
      <c r="N16" s="176">
        <v>793</v>
      </c>
      <c r="O16" s="176">
        <v>0</v>
      </c>
      <c r="P16" s="176">
        <v>16</v>
      </c>
      <c r="Q16" s="176">
        <v>2360</v>
      </c>
      <c r="R16" s="176">
        <v>0</v>
      </c>
      <c r="S16" s="176">
        <v>2376</v>
      </c>
    </row>
    <row r="17" spans="1:20" ht="22.5" customHeight="1">
      <c r="A17" s="1041" t="s">
        <v>704</v>
      </c>
      <c r="B17" s="1041"/>
      <c r="C17" s="1041"/>
      <c r="D17" s="177">
        <v>6</v>
      </c>
      <c r="E17" s="176">
        <v>7</v>
      </c>
      <c r="F17" s="176">
        <v>822</v>
      </c>
      <c r="G17" s="176">
        <v>5</v>
      </c>
      <c r="H17" s="176">
        <v>1</v>
      </c>
      <c r="I17" s="176">
        <v>311</v>
      </c>
      <c r="J17" s="176">
        <v>10</v>
      </c>
      <c r="K17" s="176">
        <v>4</v>
      </c>
      <c r="L17" s="176">
        <v>414</v>
      </c>
      <c r="M17" s="176">
        <v>8</v>
      </c>
      <c r="N17" s="176">
        <v>3</v>
      </c>
      <c r="O17" s="176">
        <v>785</v>
      </c>
      <c r="P17" s="176">
        <v>29</v>
      </c>
      <c r="Q17" s="176">
        <v>15</v>
      </c>
      <c r="R17" s="176">
        <v>2332</v>
      </c>
      <c r="S17" s="176">
        <v>2376</v>
      </c>
    </row>
    <row r="18" spans="1:20" ht="22.5" customHeight="1">
      <c r="A18" s="1043" t="s">
        <v>705</v>
      </c>
      <c r="B18" s="1043"/>
      <c r="C18" s="1043"/>
      <c r="D18" s="176">
        <v>2</v>
      </c>
      <c r="E18" s="176">
        <v>8</v>
      </c>
      <c r="F18" s="176">
        <v>1</v>
      </c>
      <c r="G18" s="176">
        <v>3</v>
      </c>
      <c r="H18" s="176">
        <v>3</v>
      </c>
      <c r="I18" s="176">
        <v>0</v>
      </c>
      <c r="J18" s="176">
        <v>1</v>
      </c>
      <c r="K18" s="176">
        <v>2</v>
      </c>
      <c r="L18" s="176">
        <v>0</v>
      </c>
      <c r="M18" s="176">
        <v>0</v>
      </c>
      <c r="N18" s="176">
        <v>6</v>
      </c>
      <c r="O18" s="176">
        <v>0</v>
      </c>
      <c r="P18" s="176">
        <v>6</v>
      </c>
      <c r="Q18" s="176">
        <v>19</v>
      </c>
      <c r="R18" s="176">
        <v>1</v>
      </c>
      <c r="S18" s="176">
        <v>26</v>
      </c>
    </row>
    <row r="19" spans="1:20" ht="22.5" customHeight="1">
      <c r="A19" s="1042" t="s">
        <v>706</v>
      </c>
      <c r="B19" s="1042"/>
      <c r="C19" s="1042"/>
      <c r="D19" s="176">
        <v>2</v>
      </c>
      <c r="E19" s="176">
        <v>1</v>
      </c>
      <c r="F19" s="176">
        <v>0</v>
      </c>
      <c r="G19" s="176">
        <v>3</v>
      </c>
      <c r="H19" s="176">
        <v>8</v>
      </c>
      <c r="I19" s="176">
        <v>1</v>
      </c>
      <c r="J19" s="176">
        <v>1</v>
      </c>
      <c r="K19" s="176">
        <v>4</v>
      </c>
      <c r="L19" s="176">
        <v>0</v>
      </c>
      <c r="M19" s="176">
        <v>0</v>
      </c>
      <c r="N19" s="176">
        <v>6</v>
      </c>
      <c r="O19" s="176">
        <v>0</v>
      </c>
      <c r="P19" s="176">
        <v>6</v>
      </c>
      <c r="Q19" s="176">
        <v>19</v>
      </c>
      <c r="R19" s="176">
        <v>1</v>
      </c>
      <c r="S19" s="176">
        <v>26</v>
      </c>
    </row>
    <row r="20" spans="1:20" ht="22.5" customHeight="1">
      <c r="A20" s="1039" t="s">
        <v>707</v>
      </c>
      <c r="B20" s="1039"/>
      <c r="C20" s="1039"/>
      <c r="D20" s="722">
        <v>-1</v>
      </c>
      <c r="E20" s="722">
        <v>-828</v>
      </c>
      <c r="F20" s="722">
        <v>821</v>
      </c>
      <c r="G20" s="722">
        <v>3</v>
      </c>
      <c r="H20" s="722">
        <v>-309</v>
      </c>
      <c r="I20" s="722">
        <v>312</v>
      </c>
      <c r="J20" s="722">
        <v>6</v>
      </c>
      <c r="K20" s="722">
        <v>-418</v>
      </c>
      <c r="L20" s="722">
        <v>414</v>
      </c>
      <c r="M20" s="722">
        <v>5</v>
      </c>
      <c r="N20" s="722">
        <v>-790</v>
      </c>
      <c r="O20" s="722">
        <v>785</v>
      </c>
      <c r="P20" s="722">
        <v>13</v>
      </c>
      <c r="Q20" s="722">
        <v>-2345</v>
      </c>
      <c r="R20" s="722">
        <v>2332</v>
      </c>
      <c r="S20" s="722">
        <v>0</v>
      </c>
    </row>
    <row r="21" spans="1:20" ht="22.5" customHeight="1">
      <c r="A21" s="1039" t="s">
        <v>708</v>
      </c>
      <c r="B21" s="1039"/>
      <c r="C21" s="1039"/>
      <c r="D21" s="722">
        <v>0</v>
      </c>
      <c r="E21" s="722">
        <v>182</v>
      </c>
      <c r="F21" s="722">
        <v>253</v>
      </c>
      <c r="G21" s="722">
        <v>2</v>
      </c>
      <c r="H21" s="722">
        <v>77</v>
      </c>
      <c r="I21" s="722">
        <v>96</v>
      </c>
      <c r="J21" s="722">
        <v>3</v>
      </c>
      <c r="K21" s="722">
        <v>113</v>
      </c>
      <c r="L21" s="722">
        <v>131</v>
      </c>
      <c r="M21" s="722">
        <v>0</v>
      </c>
      <c r="N21" s="722">
        <v>146</v>
      </c>
      <c r="O21" s="722">
        <v>267</v>
      </c>
      <c r="P21" s="722">
        <v>5</v>
      </c>
      <c r="Q21" s="722">
        <v>518</v>
      </c>
      <c r="R21" s="722">
        <v>747</v>
      </c>
      <c r="S21" s="722">
        <v>1270</v>
      </c>
    </row>
    <row r="22" spans="1:20" ht="21.75" customHeight="1">
      <c r="A22" s="1038" t="s">
        <v>709</v>
      </c>
      <c r="B22" s="1038"/>
      <c r="C22" s="1038"/>
      <c r="D22" s="720">
        <v>11711</v>
      </c>
      <c r="E22" s="720">
        <v>658422</v>
      </c>
      <c r="F22" s="720">
        <v>15399</v>
      </c>
      <c r="G22" s="720">
        <v>14816</v>
      </c>
      <c r="H22" s="720">
        <v>335485</v>
      </c>
      <c r="I22" s="720">
        <v>5614</v>
      </c>
      <c r="J22" s="721">
        <v>14791</v>
      </c>
      <c r="K22" s="720">
        <v>369981</v>
      </c>
      <c r="L22" s="720">
        <v>7138</v>
      </c>
      <c r="M22" s="720">
        <v>10926</v>
      </c>
      <c r="N22" s="720">
        <v>573503</v>
      </c>
      <c r="O22" s="720">
        <v>14635</v>
      </c>
      <c r="P22" s="720">
        <v>52244</v>
      </c>
      <c r="Q22" s="720">
        <v>1937391</v>
      </c>
      <c r="R22" s="720">
        <v>42786</v>
      </c>
      <c r="S22" s="720">
        <v>2032421</v>
      </c>
    </row>
    <row r="23" spans="1:20" s="273" customFormat="1" ht="22.5" customHeight="1">
      <c r="A23" s="1042" t="s">
        <v>738</v>
      </c>
      <c r="B23" s="1042"/>
      <c r="C23" s="1042"/>
      <c r="D23" s="353">
        <v>225</v>
      </c>
      <c r="E23" s="353">
        <v>-1004</v>
      </c>
      <c r="F23" s="353">
        <v>569</v>
      </c>
      <c r="G23" s="353">
        <v>228</v>
      </c>
      <c r="H23" s="353">
        <v>-370</v>
      </c>
      <c r="I23" s="353">
        <v>218</v>
      </c>
      <c r="J23" s="353">
        <v>451</v>
      </c>
      <c r="K23" s="353">
        <v>-518</v>
      </c>
      <c r="L23" s="353">
        <v>285</v>
      </c>
      <c r="M23" s="353">
        <v>227</v>
      </c>
      <c r="N23" s="353">
        <v>-923</v>
      </c>
      <c r="O23" s="353">
        <v>519</v>
      </c>
      <c r="P23" s="353">
        <v>1131</v>
      </c>
      <c r="Q23" s="353">
        <v>-2815</v>
      </c>
      <c r="R23" s="353">
        <v>1591</v>
      </c>
      <c r="S23" s="353">
        <v>-93</v>
      </c>
      <c r="T23" s="304"/>
    </row>
    <row r="24" spans="1:20" ht="22.5" customHeight="1">
      <c r="A24" s="1039" t="s">
        <v>710</v>
      </c>
      <c r="B24" s="1039"/>
      <c r="C24" s="1039"/>
      <c r="D24" s="718">
        <v>1.958906494863312E-2</v>
      </c>
      <c r="E24" s="718">
        <v>-1.5225362663892537E-3</v>
      </c>
      <c r="F24" s="718">
        <v>3.8368172623061365E-2</v>
      </c>
      <c r="G24" s="718">
        <v>1.5629284343295861E-2</v>
      </c>
      <c r="H24" s="718">
        <v>-1.101665897485522E-3</v>
      </c>
      <c r="I24" s="718">
        <v>4.0400296515937732E-2</v>
      </c>
      <c r="J24" s="718">
        <v>3.1450488145048812E-2</v>
      </c>
      <c r="K24" s="718">
        <v>-1.3981144348567743E-3</v>
      </c>
      <c r="L24" s="718">
        <v>4.1587625857288778E-2</v>
      </c>
      <c r="M24" s="718">
        <v>2.1216936162258154E-2</v>
      </c>
      <c r="N24" s="718">
        <v>-1.6068214182505666E-3</v>
      </c>
      <c r="O24" s="718">
        <v>3.676678945877019E-2</v>
      </c>
      <c r="P24" s="718">
        <v>2.2127443116232662E-2</v>
      </c>
      <c r="Q24" s="718">
        <v>-1.45087686565241E-3</v>
      </c>
      <c r="R24" s="718">
        <v>3.8621191892219929E-2</v>
      </c>
      <c r="S24" s="718">
        <v>-4.5756142393115128E-5</v>
      </c>
    </row>
    <row r="25" spans="1:20" ht="21.75" customHeight="1">
      <c r="A25" s="1039" t="s">
        <v>698</v>
      </c>
      <c r="B25" s="1039"/>
      <c r="C25" s="1039"/>
      <c r="D25" s="718">
        <v>5.7620935819891646E-3</v>
      </c>
      <c r="E25" s="718">
        <v>0.32395945525065917</v>
      </c>
      <c r="F25" s="718">
        <v>7.5766782571130686E-3</v>
      </c>
      <c r="G25" s="718">
        <v>7.2898282393263998E-3</v>
      </c>
      <c r="H25" s="718">
        <v>0.16506668647883485</v>
      </c>
      <c r="I25" s="718">
        <v>2.7622229843127974E-3</v>
      </c>
      <c r="J25" s="718">
        <v>7.2775276382206246E-3</v>
      </c>
      <c r="K25" s="718">
        <v>0.1820395479086272</v>
      </c>
      <c r="L25" s="718">
        <v>3.5120676277208313E-3</v>
      </c>
      <c r="M25" s="718">
        <v>5.3758547072678348E-3</v>
      </c>
      <c r="N25" s="718">
        <v>0.28217726543860744</v>
      </c>
      <c r="O25" s="718">
        <v>7.2007718873205893E-3</v>
      </c>
      <c r="P25" s="718">
        <v>2.5705304166804024E-2</v>
      </c>
      <c r="Q25" s="718">
        <v>0.95324295507672874</v>
      </c>
      <c r="R25" s="718">
        <v>2.1051740756467287E-2</v>
      </c>
      <c r="S25" s="718">
        <v>1</v>
      </c>
    </row>
    <row r="26" spans="1:20">
      <c r="A26" s="22" t="s">
        <v>711</v>
      </c>
      <c r="B26" s="22"/>
      <c r="C26" s="22"/>
    </row>
    <row r="27" spans="1:20" ht="12.75" customHeight="1">
      <c r="A27" s="175" t="s">
        <v>712</v>
      </c>
      <c r="B27" s="175"/>
      <c r="C27" s="175"/>
      <c r="D27" s="173"/>
      <c r="E27" s="173"/>
      <c r="F27" s="173"/>
      <c r="G27" s="173"/>
      <c r="H27" s="174"/>
    </row>
    <row r="28" spans="1:20" ht="12.75" customHeight="1">
      <c r="A28" s="170" t="s">
        <v>713</v>
      </c>
      <c r="B28" s="170"/>
      <c r="C28" s="170"/>
      <c r="D28" s="172"/>
      <c r="E28" s="172"/>
      <c r="F28" s="172"/>
      <c r="G28" s="172"/>
      <c r="H28" s="172"/>
    </row>
    <row r="29" spans="1:20" ht="12.75" customHeight="1">
      <c r="A29" s="171"/>
      <c r="B29" s="171"/>
      <c r="C29" s="171"/>
      <c r="D29" s="170"/>
      <c r="E29" s="170"/>
      <c r="F29" s="170"/>
      <c r="G29" s="170"/>
      <c r="H29" s="170"/>
    </row>
    <row r="30" spans="1:20" ht="12.75" customHeight="1">
      <c r="B30" s="660"/>
      <c r="C30" s="660"/>
    </row>
    <row r="31" spans="1:20" ht="12.75" customHeight="1">
      <c r="A31" s="153" t="s">
        <v>742</v>
      </c>
      <c r="B31" s="205"/>
      <c r="C31" s="205"/>
      <c r="D31" s="205"/>
      <c r="E31" s="205"/>
      <c r="F31" s="205"/>
      <c r="S31" s="141" t="str">
        <f>Naslovnica!A20</f>
        <v>Lipanj 2020.</v>
      </c>
    </row>
    <row r="32" spans="1:20">
      <c r="A32" s="605" t="s">
        <v>1347</v>
      </c>
      <c r="B32" s="205"/>
      <c r="C32" s="205"/>
      <c r="D32" s="205"/>
      <c r="E32" s="205"/>
      <c r="F32" s="205"/>
      <c r="S32" s="573" t="str">
        <f>Naslovnica!A24</f>
        <v>June 2020</v>
      </c>
    </row>
    <row r="33" spans="1:19">
      <c r="B33"/>
      <c r="C33"/>
    </row>
    <row r="34" spans="1:19" ht="32.25" customHeight="1">
      <c r="A34" s="723"/>
      <c r="B34" s="1037" t="s">
        <v>681</v>
      </c>
      <c r="C34" s="1037"/>
      <c r="D34" s="1037"/>
      <c r="E34" s="1036" t="s">
        <v>682</v>
      </c>
      <c r="F34" s="1036"/>
      <c r="G34" s="1036"/>
      <c r="H34" s="1036" t="s">
        <v>683</v>
      </c>
      <c r="I34" s="1036"/>
      <c r="J34" s="1036"/>
      <c r="K34" s="1035" t="s">
        <v>684</v>
      </c>
      <c r="L34" s="1035"/>
      <c r="M34" s="1035"/>
      <c r="N34" s="1035" t="s">
        <v>685</v>
      </c>
      <c r="O34" s="1035"/>
      <c r="P34" s="1035"/>
      <c r="Q34" s="1036" t="s">
        <v>686</v>
      </c>
      <c r="R34" s="1036"/>
      <c r="S34" s="1036"/>
    </row>
    <row r="35" spans="1:19" ht="21">
      <c r="A35" s="723" t="s">
        <v>623</v>
      </c>
      <c r="B35" s="1037" t="s">
        <v>687</v>
      </c>
      <c r="C35" s="1037"/>
      <c r="D35" s="1037"/>
      <c r="E35" s="1037" t="s">
        <v>688</v>
      </c>
      <c r="F35" s="1037"/>
      <c r="G35" s="1037"/>
      <c r="H35" s="1037" t="s">
        <v>688</v>
      </c>
      <c r="I35" s="1037"/>
      <c r="J35" s="1037"/>
      <c r="K35" s="1037" t="s">
        <v>689</v>
      </c>
      <c r="L35" s="1037"/>
      <c r="M35" s="1037"/>
      <c r="N35" s="1037" t="s">
        <v>689</v>
      </c>
      <c r="O35" s="1037"/>
      <c r="P35" s="1037"/>
      <c r="Q35" s="1037" t="s">
        <v>689</v>
      </c>
      <c r="R35" s="1037"/>
      <c r="S35" s="1037"/>
    </row>
    <row r="36" spans="1:19">
      <c r="A36" s="723"/>
      <c r="B36" s="724" t="s">
        <v>132</v>
      </c>
      <c r="C36" s="724" t="s">
        <v>133</v>
      </c>
      <c r="D36" s="724" t="s">
        <v>134</v>
      </c>
      <c r="E36" s="724" t="s">
        <v>132</v>
      </c>
      <c r="F36" s="724" t="s">
        <v>133</v>
      </c>
      <c r="G36" s="724" t="s">
        <v>134</v>
      </c>
      <c r="H36" s="724" t="s">
        <v>132</v>
      </c>
      <c r="I36" s="724" t="s">
        <v>133</v>
      </c>
      <c r="J36" s="724" t="s">
        <v>134</v>
      </c>
      <c r="K36" s="724" t="s">
        <v>132</v>
      </c>
      <c r="L36" s="724" t="s">
        <v>133</v>
      </c>
      <c r="M36" s="724" t="s">
        <v>134</v>
      </c>
      <c r="N36" s="724" t="s">
        <v>132</v>
      </c>
      <c r="O36" s="724" t="s">
        <v>133</v>
      </c>
      <c r="P36" s="724" t="s">
        <v>134</v>
      </c>
      <c r="Q36" s="716" t="s">
        <v>132</v>
      </c>
      <c r="R36" s="716" t="s">
        <v>133</v>
      </c>
      <c r="S36" s="716" t="s">
        <v>134</v>
      </c>
    </row>
    <row r="37" spans="1:19">
      <c r="A37" s="180" t="s">
        <v>6</v>
      </c>
      <c r="B37" s="189">
        <v>2367</v>
      </c>
      <c r="C37" s="189">
        <v>1646</v>
      </c>
      <c r="D37" s="189">
        <v>7</v>
      </c>
      <c r="E37" s="189">
        <v>1436</v>
      </c>
      <c r="F37" s="189">
        <v>1144</v>
      </c>
      <c r="G37" s="189">
        <v>3</v>
      </c>
      <c r="H37" s="189">
        <v>3803</v>
      </c>
      <c r="I37" s="189">
        <v>2790</v>
      </c>
      <c r="J37" s="189">
        <v>10</v>
      </c>
      <c r="K37" s="189">
        <v>-186</v>
      </c>
      <c r="L37" s="189">
        <v>-179</v>
      </c>
      <c r="M37" s="189">
        <v>0</v>
      </c>
      <c r="N37" s="189">
        <v>-137</v>
      </c>
      <c r="O37" s="189">
        <v>-114</v>
      </c>
      <c r="P37" s="189">
        <v>0</v>
      </c>
      <c r="Q37" s="190">
        <v>-7.8284052350945266E-2</v>
      </c>
      <c r="R37" s="190">
        <v>-9.5037301329873536E-2</v>
      </c>
      <c r="S37" s="190">
        <v>0</v>
      </c>
    </row>
    <row r="38" spans="1:19">
      <c r="A38" s="78" t="s">
        <v>7</v>
      </c>
      <c r="B38" s="189">
        <v>13344</v>
      </c>
      <c r="C38" s="189">
        <v>98800</v>
      </c>
      <c r="D38" s="189">
        <v>152</v>
      </c>
      <c r="E38" s="189">
        <v>10431</v>
      </c>
      <c r="F38" s="189">
        <v>76326</v>
      </c>
      <c r="G38" s="189">
        <v>100</v>
      </c>
      <c r="H38" s="189">
        <v>23775</v>
      </c>
      <c r="I38" s="189">
        <v>175126</v>
      </c>
      <c r="J38" s="189">
        <v>252</v>
      </c>
      <c r="K38" s="189">
        <v>474</v>
      </c>
      <c r="L38" s="189">
        <v>-1599</v>
      </c>
      <c r="M38" s="189">
        <v>-2</v>
      </c>
      <c r="N38" s="189">
        <v>168</v>
      </c>
      <c r="O38" s="189">
        <v>-1318</v>
      </c>
      <c r="P38" s="189">
        <v>1</v>
      </c>
      <c r="Q38" s="190">
        <v>2.7752561276099152E-2</v>
      </c>
      <c r="R38" s="190">
        <v>-1.6383682593530735E-2</v>
      </c>
      <c r="S38" s="190">
        <v>-3.9525691699604515E-3</v>
      </c>
    </row>
    <row r="39" spans="1:19">
      <c r="A39" s="78" t="s">
        <v>8</v>
      </c>
      <c r="B39" s="189">
        <v>6397</v>
      </c>
      <c r="C39" s="189">
        <v>124423</v>
      </c>
      <c r="D39" s="189">
        <v>122</v>
      </c>
      <c r="E39" s="189">
        <v>4441</v>
      </c>
      <c r="F39" s="189">
        <v>110570</v>
      </c>
      <c r="G39" s="189">
        <v>120</v>
      </c>
      <c r="H39" s="189">
        <v>10838</v>
      </c>
      <c r="I39" s="189">
        <v>234993</v>
      </c>
      <c r="J39" s="189">
        <v>242</v>
      </c>
      <c r="K39" s="189">
        <v>233</v>
      </c>
      <c r="L39" s="189">
        <v>-399</v>
      </c>
      <c r="M39" s="189">
        <v>4</v>
      </c>
      <c r="N39" s="189">
        <v>221</v>
      </c>
      <c r="O39" s="189">
        <v>-557</v>
      </c>
      <c r="P39" s="189">
        <v>0</v>
      </c>
      <c r="Q39" s="190">
        <v>4.3721109399075475E-2</v>
      </c>
      <c r="R39" s="190">
        <v>-4.0517230418437578E-3</v>
      </c>
      <c r="S39" s="190">
        <v>1.6806722689075571E-2</v>
      </c>
    </row>
    <row r="40" spans="1:19">
      <c r="A40" s="78" t="s">
        <v>9</v>
      </c>
      <c r="B40" s="189">
        <v>4252</v>
      </c>
      <c r="C40" s="189">
        <v>143718</v>
      </c>
      <c r="D40" s="189">
        <v>76</v>
      </c>
      <c r="E40" s="189">
        <v>1164</v>
      </c>
      <c r="F40" s="189">
        <v>132353</v>
      </c>
      <c r="G40" s="189">
        <v>75</v>
      </c>
      <c r="H40" s="189">
        <v>5416</v>
      </c>
      <c r="I40" s="189">
        <v>276071</v>
      </c>
      <c r="J40" s="189">
        <v>151</v>
      </c>
      <c r="K40" s="189">
        <v>103</v>
      </c>
      <c r="L40" s="189">
        <v>-418</v>
      </c>
      <c r="M40" s="189">
        <v>0</v>
      </c>
      <c r="N40" s="189">
        <v>32</v>
      </c>
      <c r="O40" s="189">
        <v>-311</v>
      </c>
      <c r="P40" s="189">
        <v>1</v>
      </c>
      <c r="Q40" s="190">
        <v>2.5563340276462787E-2</v>
      </c>
      <c r="R40" s="190">
        <v>-2.6336705202312238E-3</v>
      </c>
      <c r="S40" s="190">
        <v>6.6666666666665986E-3</v>
      </c>
    </row>
    <row r="41" spans="1:19">
      <c r="A41" s="78" t="s">
        <v>10</v>
      </c>
      <c r="B41" s="189">
        <v>3927</v>
      </c>
      <c r="C41" s="189">
        <v>161594</v>
      </c>
      <c r="D41" s="189">
        <v>85</v>
      </c>
      <c r="E41" s="189">
        <v>1029</v>
      </c>
      <c r="F41" s="189">
        <v>148190</v>
      </c>
      <c r="G41" s="189">
        <v>65</v>
      </c>
      <c r="H41" s="189">
        <v>4956</v>
      </c>
      <c r="I41" s="189">
        <v>309784</v>
      </c>
      <c r="J41" s="189">
        <v>150</v>
      </c>
      <c r="K41" s="189">
        <v>113</v>
      </c>
      <c r="L41" s="189">
        <v>-144</v>
      </c>
      <c r="M41" s="189">
        <v>0</v>
      </c>
      <c r="N41" s="189">
        <v>29</v>
      </c>
      <c r="O41" s="189">
        <v>-131</v>
      </c>
      <c r="P41" s="189">
        <v>-1</v>
      </c>
      <c r="Q41" s="190">
        <v>2.9497299542999622E-2</v>
      </c>
      <c r="R41" s="190">
        <v>-8.8692797177314375E-4</v>
      </c>
      <c r="S41" s="190">
        <v>-6.6225165562914245E-3</v>
      </c>
    </row>
    <row r="42" spans="1:19">
      <c r="A42" s="78" t="s">
        <v>11</v>
      </c>
      <c r="B42" s="189">
        <v>1243</v>
      </c>
      <c r="C42" s="189">
        <v>152053</v>
      </c>
      <c r="D42" s="189">
        <v>82</v>
      </c>
      <c r="E42" s="189">
        <v>510</v>
      </c>
      <c r="F42" s="189">
        <v>144065</v>
      </c>
      <c r="G42" s="189">
        <v>88</v>
      </c>
      <c r="H42" s="189">
        <v>1753</v>
      </c>
      <c r="I42" s="189">
        <v>296118</v>
      </c>
      <c r="J42" s="189">
        <v>170</v>
      </c>
      <c r="K42" s="189">
        <v>57</v>
      </c>
      <c r="L42" s="189">
        <v>545</v>
      </c>
      <c r="M42" s="189">
        <v>1</v>
      </c>
      <c r="N42" s="189">
        <v>13</v>
      </c>
      <c r="O42" s="189">
        <v>267</v>
      </c>
      <c r="P42" s="189">
        <v>1</v>
      </c>
      <c r="Q42" s="190">
        <v>4.1592394533570998E-2</v>
      </c>
      <c r="R42" s="190">
        <v>2.749690151910178E-3</v>
      </c>
      <c r="S42" s="190">
        <v>1.1904761904761862E-2</v>
      </c>
    </row>
    <row r="43" spans="1:19">
      <c r="A43" s="78" t="s">
        <v>12</v>
      </c>
      <c r="B43" s="189">
        <v>677</v>
      </c>
      <c r="C43" s="189">
        <v>124421</v>
      </c>
      <c r="D43" s="189">
        <v>104</v>
      </c>
      <c r="E43" s="189">
        <v>380</v>
      </c>
      <c r="F43" s="189">
        <v>128464</v>
      </c>
      <c r="G43" s="189">
        <v>77</v>
      </c>
      <c r="H43" s="189">
        <v>1057</v>
      </c>
      <c r="I43" s="189">
        <v>252885</v>
      </c>
      <c r="J43" s="189">
        <v>181</v>
      </c>
      <c r="K43" s="189">
        <v>5</v>
      </c>
      <c r="L43" s="189">
        <v>324</v>
      </c>
      <c r="M43" s="189">
        <v>0</v>
      </c>
      <c r="N43" s="189">
        <v>5</v>
      </c>
      <c r="O43" s="189">
        <v>262</v>
      </c>
      <c r="P43" s="189">
        <v>-3</v>
      </c>
      <c r="Q43" s="190">
        <v>9.5510983763131829E-3</v>
      </c>
      <c r="R43" s="190">
        <v>2.3226409934244963E-3</v>
      </c>
      <c r="S43" s="190">
        <v>-1.6304347826086918E-2</v>
      </c>
    </row>
    <row r="44" spans="1:19">
      <c r="A44" s="78" t="s">
        <v>13</v>
      </c>
      <c r="B44" s="189">
        <v>422</v>
      </c>
      <c r="C44" s="189">
        <v>112280</v>
      </c>
      <c r="D44" s="189">
        <v>111</v>
      </c>
      <c r="E44" s="189">
        <v>224</v>
      </c>
      <c r="F44" s="189">
        <v>119745</v>
      </c>
      <c r="G44" s="189">
        <v>147</v>
      </c>
      <c r="H44" s="189">
        <v>646</v>
      </c>
      <c r="I44" s="189">
        <v>232025</v>
      </c>
      <c r="J44" s="189">
        <v>258</v>
      </c>
      <c r="K44" s="189">
        <v>6</v>
      </c>
      <c r="L44" s="189">
        <v>-133</v>
      </c>
      <c r="M44" s="189">
        <v>-1</v>
      </c>
      <c r="N44" s="189">
        <v>1</v>
      </c>
      <c r="O44" s="189">
        <v>-39</v>
      </c>
      <c r="P44" s="189">
        <v>1</v>
      </c>
      <c r="Q44" s="190">
        <v>1.0954616588419341E-2</v>
      </c>
      <c r="R44" s="190">
        <v>-7.4075031115816703E-4</v>
      </c>
      <c r="S44" s="190">
        <v>0</v>
      </c>
    </row>
    <row r="45" spans="1:19">
      <c r="A45" s="78" t="s">
        <v>14</v>
      </c>
      <c r="B45" s="189">
        <v>0</v>
      </c>
      <c r="C45" s="189">
        <v>83501</v>
      </c>
      <c r="D45" s="189">
        <v>187</v>
      </c>
      <c r="E45" s="189">
        <v>0</v>
      </c>
      <c r="F45" s="189">
        <v>74070</v>
      </c>
      <c r="G45" s="189">
        <v>8178</v>
      </c>
      <c r="H45" s="189">
        <v>0</v>
      </c>
      <c r="I45" s="189">
        <v>157571</v>
      </c>
      <c r="J45" s="189">
        <v>8365</v>
      </c>
      <c r="K45" s="189">
        <v>-4</v>
      </c>
      <c r="L45" s="189">
        <v>1233</v>
      </c>
      <c r="M45" s="189">
        <v>-1</v>
      </c>
      <c r="N45" s="189">
        <v>-2</v>
      </c>
      <c r="O45" s="189">
        <v>452</v>
      </c>
      <c r="P45" s="189">
        <v>744</v>
      </c>
      <c r="Q45" s="190">
        <v>-1</v>
      </c>
      <c r="R45" s="190">
        <v>1.0809181068216489E-2</v>
      </c>
      <c r="S45" s="190">
        <v>9.7480976121752771E-2</v>
      </c>
    </row>
    <row r="46" spans="1:19">
      <c r="A46" s="78" t="s">
        <v>15</v>
      </c>
      <c r="B46" s="189">
        <v>0</v>
      </c>
      <c r="C46" s="189">
        <v>24</v>
      </c>
      <c r="D46" s="189">
        <v>18047</v>
      </c>
      <c r="E46" s="189">
        <v>0</v>
      </c>
      <c r="F46" s="189">
        <v>1</v>
      </c>
      <c r="G46" s="189">
        <v>12972</v>
      </c>
      <c r="H46" s="189">
        <v>0</v>
      </c>
      <c r="I46" s="189">
        <v>25</v>
      </c>
      <c r="J46" s="189">
        <v>31019</v>
      </c>
      <c r="K46" s="189">
        <v>0</v>
      </c>
      <c r="L46" s="189">
        <v>-556</v>
      </c>
      <c r="M46" s="189">
        <v>682</v>
      </c>
      <c r="N46" s="189">
        <v>0</v>
      </c>
      <c r="O46" s="189">
        <v>0</v>
      </c>
      <c r="P46" s="189">
        <v>171</v>
      </c>
      <c r="Q46" s="190" t="s">
        <v>975</v>
      </c>
      <c r="R46" s="190">
        <v>-0.95697074010327021</v>
      </c>
      <c r="S46" s="190">
        <v>2.8276867997082844E-2</v>
      </c>
    </row>
    <row r="47" spans="1:19">
      <c r="A47" s="78" t="s">
        <v>16</v>
      </c>
      <c r="B47" s="189">
        <v>0</v>
      </c>
      <c r="C47" s="189">
        <v>3</v>
      </c>
      <c r="D47" s="189">
        <v>1293</v>
      </c>
      <c r="E47" s="189">
        <v>0</v>
      </c>
      <c r="F47" s="189">
        <v>0</v>
      </c>
      <c r="G47" s="189">
        <v>695</v>
      </c>
      <c r="H47" s="189">
        <v>0</v>
      </c>
      <c r="I47" s="189">
        <v>3</v>
      </c>
      <c r="J47" s="189">
        <v>1988</v>
      </c>
      <c r="K47" s="189">
        <v>0</v>
      </c>
      <c r="L47" s="189">
        <v>0</v>
      </c>
      <c r="M47" s="189">
        <v>-7</v>
      </c>
      <c r="N47" s="189">
        <v>0</v>
      </c>
      <c r="O47" s="189">
        <v>0</v>
      </c>
      <c r="P47" s="189">
        <v>0</v>
      </c>
      <c r="Q47" s="190" t="s">
        <v>975</v>
      </c>
      <c r="R47" s="190">
        <v>0</v>
      </c>
      <c r="S47" s="190">
        <v>-3.5087719298245723E-3</v>
      </c>
    </row>
    <row r="48" spans="1:19" ht="24">
      <c r="A48" s="726" t="s">
        <v>690</v>
      </c>
      <c r="B48" s="727">
        <v>32629</v>
      </c>
      <c r="C48" s="727">
        <v>1002463</v>
      </c>
      <c r="D48" s="727">
        <v>20266</v>
      </c>
      <c r="E48" s="727">
        <v>19615</v>
      </c>
      <c r="F48" s="727">
        <v>934928</v>
      </c>
      <c r="G48" s="727">
        <v>22520</v>
      </c>
      <c r="H48" s="727">
        <v>52244</v>
      </c>
      <c r="I48" s="727">
        <v>1937391</v>
      </c>
      <c r="J48" s="727">
        <v>42786</v>
      </c>
      <c r="K48" s="727">
        <v>801</v>
      </c>
      <c r="L48" s="727">
        <v>-1326</v>
      </c>
      <c r="M48" s="727">
        <v>676</v>
      </c>
      <c r="N48" s="727">
        <v>330</v>
      </c>
      <c r="O48" s="727">
        <v>-1489</v>
      </c>
      <c r="P48" s="727">
        <v>915</v>
      </c>
      <c r="Q48" s="728">
        <v>2.2127443116232604E-2</v>
      </c>
      <c r="R48" s="728">
        <v>-1.4508768656523729E-3</v>
      </c>
      <c r="S48" s="728">
        <v>3.8621191892219908E-2</v>
      </c>
    </row>
    <row r="49" spans="1:19" ht="24">
      <c r="A49" s="729" t="s">
        <v>691</v>
      </c>
      <c r="B49" s="1034">
        <v>1055358</v>
      </c>
      <c r="C49" s="1034"/>
      <c r="D49" s="1034"/>
      <c r="E49" s="1034">
        <v>977063</v>
      </c>
      <c r="F49" s="1034"/>
      <c r="G49" s="1034"/>
      <c r="H49" s="1034">
        <v>2032421</v>
      </c>
      <c r="I49" s="1034"/>
      <c r="J49" s="1034"/>
      <c r="K49" s="1034">
        <v>151</v>
      </c>
      <c r="L49" s="1034"/>
      <c r="M49" s="1034"/>
      <c r="N49" s="1034">
        <v>-244</v>
      </c>
      <c r="O49" s="1034"/>
      <c r="P49" s="1034"/>
      <c r="Q49" s="1033">
        <v>-4.5756142393105215E-5</v>
      </c>
      <c r="R49" s="1033"/>
      <c r="S49" s="1033"/>
    </row>
    <row r="50" spans="1:19">
      <c r="A50" s="15" t="s">
        <v>692</v>
      </c>
      <c r="B50"/>
      <c r="C50"/>
    </row>
    <row r="53" spans="1:19">
      <c r="A53" s="660" t="s">
        <v>93</v>
      </c>
    </row>
    <row r="54" spans="1:19">
      <c r="S54" s="14" t="s">
        <v>911</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1" t="s">
        <v>801</v>
      </c>
      <c r="C1" s="43"/>
      <c r="O1" s="141"/>
    </row>
    <row r="2" spans="1:15">
      <c r="A2" s="568" t="s">
        <v>802</v>
      </c>
      <c r="O2" s="66"/>
    </row>
    <row r="3" spans="1:15" ht="12.75" customHeight="1">
      <c r="A3" s="43"/>
      <c r="B3" s="64"/>
      <c r="C3" s="64"/>
      <c r="D3" s="64"/>
      <c r="E3" s="64"/>
      <c r="F3" s="64"/>
      <c r="G3" s="64"/>
      <c r="H3" s="64"/>
      <c r="I3" s="64"/>
      <c r="J3" s="64"/>
      <c r="K3" s="64"/>
      <c r="L3" s="64"/>
      <c r="M3" s="64"/>
      <c r="O3" s="65" t="s">
        <v>302</v>
      </c>
    </row>
    <row r="4" spans="1:15" ht="30.75" customHeight="1">
      <c r="A4" s="544" t="s">
        <v>1522</v>
      </c>
      <c r="B4" s="1154" t="s">
        <v>341</v>
      </c>
      <c r="C4" s="1154"/>
      <c r="D4" s="1154" t="s">
        <v>342</v>
      </c>
      <c r="E4" s="1154"/>
      <c r="F4" s="1154" t="s">
        <v>343</v>
      </c>
      <c r="G4" s="1154"/>
      <c r="H4" s="1154" t="s">
        <v>344</v>
      </c>
      <c r="I4" s="1154"/>
      <c r="J4" s="1154" t="s">
        <v>345</v>
      </c>
      <c r="K4" s="1154"/>
      <c r="L4" s="1154" t="s">
        <v>346</v>
      </c>
      <c r="M4" s="1154"/>
      <c r="N4" s="1154" t="s">
        <v>347</v>
      </c>
      <c r="O4" s="1154"/>
    </row>
    <row r="5" spans="1:15" ht="48.75" customHeight="1">
      <c r="A5" s="870" t="s">
        <v>340</v>
      </c>
      <c r="B5" s="871" t="s">
        <v>348</v>
      </c>
      <c r="C5" s="871" t="s">
        <v>349</v>
      </c>
      <c r="D5" s="871" t="s">
        <v>348</v>
      </c>
      <c r="E5" s="871" t="s">
        <v>349</v>
      </c>
      <c r="F5" s="871" t="s">
        <v>348</v>
      </c>
      <c r="G5" s="871" t="s">
        <v>349</v>
      </c>
      <c r="H5" s="871" t="s">
        <v>348</v>
      </c>
      <c r="I5" s="871" t="s">
        <v>349</v>
      </c>
      <c r="J5" s="871" t="s">
        <v>348</v>
      </c>
      <c r="K5" s="871" t="s">
        <v>349</v>
      </c>
      <c r="L5" s="871" t="s">
        <v>348</v>
      </c>
      <c r="M5" s="871" t="s">
        <v>349</v>
      </c>
      <c r="N5" s="871" t="s">
        <v>348</v>
      </c>
      <c r="O5" s="871" t="s">
        <v>349</v>
      </c>
    </row>
    <row r="6" spans="1:15" ht="13.5" customHeight="1">
      <c r="A6" s="545" t="s">
        <v>350</v>
      </c>
      <c r="B6" s="546">
        <v>14559162.69595</v>
      </c>
      <c r="C6" s="546">
        <v>223172.36499999999</v>
      </c>
      <c r="D6" s="546">
        <v>120127.36717999999</v>
      </c>
      <c r="E6" s="546">
        <v>12133.14507</v>
      </c>
      <c r="F6" s="546">
        <v>58942.057340000007</v>
      </c>
      <c r="G6" s="546">
        <v>16940.463789999998</v>
      </c>
      <c r="H6" s="546">
        <v>60736.911300000007</v>
      </c>
      <c r="I6" s="546">
        <v>47504.750190000006</v>
      </c>
      <c r="J6" s="546">
        <v>418189.33649999998</v>
      </c>
      <c r="K6" s="546">
        <v>296135.26823000005</v>
      </c>
      <c r="L6" s="546">
        <v>15217158.368270002</v>
      </c>
      <c r="M6" s="546">
        <v>595885.99228000001</v>
      </c>
      <c r="N6" s="546">
        <v>704724.6052600001</v>
      </c>
      <c r="O6" s="546">
        <v>143534.65091999999</v>
      </c>
    </row>
    <row r="7" spans="1:15" ht="13.5" customHeight="1">
      <c r="A7" s="549" t="s">
        <v>351</v>
      </c>
      <c r="B7" s="550">
        <v>657317.02331999992</v>
      </c>
      <c r="C7" s="550">
        <v>17350.256470000004</v>
      </c>
      <c r="D7" s="550">
        <v>3450.3293399999998</v>
      </c>
      <c r="E7" s="550">
        <v>1083.43983</v>
      </c>
      <c r="F7" s="550">
        <v>0</v>
      </c>
      <c r="G7" s="550">
        <v>0</v>
      </c>
      <c r="H7" s="550">
        <v>52414.795319999997</v>
      </c>
      <c r="I7" s="550">
        <v>43502.941479999994</v>
      </c>
      <c r="J7" s="550">
        <v>92442.063110000003</v>
      </c>
      <c r="K7" s="550">
        <v>81222.92856</v>
      </c>
      <c r="L7" s="550">
        <v>805624.21109</v>
      </c>
      <c r="M7" s="550">
        <v>143159.56633999996</v>
      </c>
      <c r="N7" s="550">
        <v>116650.11804999999</v>
      </c>
      <c r="O7" s="550">
        <v>48401.385090000003</v>
      </c>
    </row>
    <row r="8" spans="1:15" ht="13.5" customHeight="1">
      <c r="A8" s="549" t="s">
        <v>352</v>
      </c>
      <c r="B8" s="550">
        <v>6607375.1090000002</v>
      </c>
      <c r="C8" s="550">
        <v>76222.275020000016</v>
      </c>
      <c r="D8" s="550">
        <v>68458.60781999999</v>
      </c>
      <c r="E8" s="550">
        <v>4848.3983200000002</v>
      </c>
      <c r="F8" s="550">
        <v>9616.4056300000011</v>
      </c>
      <c r="G8" s="550">
        <v>3026.95928</v>
      </c>
      <c r="H8" s="550">
        <v>6449.7465099999999</v>
      </c>
      <c r="I8" s="550">
        <v>3129.1355099999996</v>
      </c>
      <c r="J8" s="550">
        <v>48767.116700000006</v>
      </c>
      <c r="K8" s="550">
        <v>46331.852530000018</v>
      </c>
      <c r="L8" s="550">
        <v>6740666.9856599998</v>
      </c>
      <c r="M8" s="550">
        <v>133558.62065999999</v>
      </c>
      <c r="N8" s="550">
        <v>72598.731390000001</v>
      </c>
      <c r="O8" s="550">
        <v>1603.5839200000003</v>
      </c>
    </row>
    <row r="9" spans="1:15" ht="13.5" customHeight="1">
      <c r="A9" s="549" t="s">
        <v>353</v>
      </c>
      <c r="B9" s="550">
        <v>4091760.3648100002</v>
      </c>
      <c r="C9" s="550">
        <v>81438.22358000002</v>
      </c>
      <c r="D9" s="550">
        <v>22385.402109999999</v>
      </c>
      <c r="E9" s="550">
        <v>2958.6116400000001</v>
      </c>
      <c r="F9" s="550">
        <v>15543.542569999998</v>
      </c>
      <c r="G9" s="550">
        <v>6937.8842100000002</v>
      </c>
      <c r="H9" s="550">
        <v>747.00161000000003</v>
      </c>
      <c r="I9" s="550">
        <v>431.71731</v>
      </c>
      <c r="J9" s="550">
        <v>27212.238080000003</v>
      </c>
      <c r="K9" s="550">
        <v>26603.245320000002</v>
      </c>
      <c r="L9" s="550">
        <v>4157648.5491799996</v>
      </c>
      <c r="M9" s="550">
        <v>118369.68206000004</v>
      </c>
      <c r="N9" s="550">
        <v>202434.95068000001</v>
      </c>
      <c r="O9" s="550">
        <v>6313.7129300000006</v>
      </c>
    </row>
    <row r="10" spans="1:15" ht="13.5" customHeight="1">
      <c r="A10" s="549" t="s">
        <v>354</v>
      </c>
      <c r="B10" s="550">
        <v>1097349.9102900003</v>
      </c>
      <c r="C10" s="550">
        <v>19153.158090000001</v>
      </c>
      <c r="D10" s="550">
        <v>17523.05284</v>
      </c>
      <c r="E10" s="550">
        <v>756.82275000000004</v>
      </c>
      <c r="F10" s="550">
        <v>22816.191469999998</v>
      </c>
      <c r="G10" s="550">
        <v>2754.8166200000001</v>
      </c>
      <c r="H10" s="550">
        <v>6.50305</v>
      </c>
      <c r="I10" s="550">
        <v>0</v>
      </c>
      <c r="J10" s="550">
        <v>6811.9962299999997</v>
      </c>
      <c r="K10" s="550">
        <v>6811.9962399999995</v>
      </c>
      <c r="L10" s="550">
        <v>1144507.6538799999</v>
      </c>
      <c r="M10" s="550">
        <v>29476.793699999998</v>
      </c>
      <c r="N10" s="550">
        <v>27434.40148</v>
      </c>
      <c r="O10" s="550">
        <v>603.08851000000004</v>
      </c>
    </row>
    <row r="11" spans="1:15" ht="13.5" customHeight="1">
      <c r="A11" s="549" t="s">
        <v>355</v>
      </c>
      <c r="B11" s="550">
        <v>0</v>
      </c>
      <c r="C11" s="550">
        <v>0</v>
      </c>
      <c r="D11" s="550">
        <v>0</v>
      </c>
      <c r="E11" s="550">
        <v>0</v>
      </c>
      <c r="F11" s="550">
        <v>0</v>
      </c>
      <c r="G11" s="550">
        <v>0</v>
      </c>
      <c r="H11" s="550">
        <v>0</v>
      </c>
      <c r="I11" s="550">
        <v>0</v>
      </c>
      <c r="J11" s="550">
        <v>0</v>
      </c>
      <c r="K11" s="550">
        <v>0</v>
      </c>
      <c r="L11" s="550">
        <v>0</v>
      </c>
      <c r="M11" s="550">
        <v>0</v>
      </c>
      <c r="N11" s="550">
        <v>0</v>
      </c>
      <c r="O11" s="550">
        <v>0</v>
      </c>
    </row>
    <row r="12" spans="1:15" ht="22.5">
      <c r="A12" s="549" t="s">
        <v>356</v>
      </c>
      <c r="B12" s="550">
        <v>2065798.8458900002</v>
      </c>
      <c r="C12" s="550">
        <v>27350.040850000001</v>
      </c>
      <c r="D12" s="550">
        <v>8229.0615699999998</v>
      </c>
      <c r="E12" s="550">
        <v>2482.9975600000002</v>
      </c>
      <c r="F12" s="550">
        <v>10676.60895</v>
      </c>
      <c r="G12" s="550">
        <v>3986.4218200000005</v>
      </c>
      <c r="H12" s="550">
        <v>1024.8243</v>
      </c>
      <c r="I12" s="550">
        <v>387.42406</v>
      </c>
      <c r="J12" s="550">
        <v>240656.35829000003</v>
      </c>
      <c r="K12" s="550">
        <v>132939.59275000001</v>
      </c>
      <c r="L12" s="550">
        <v>2326385.6989999996</v>
      </c>
      <c r="M12" s="550">
        <v>167146.47704000003</v>
      </c>
      <c r="N12" s="550">
        <v>285606.40365999995</v>
      </c>
      <c r="O12" s="550">
        <v>86612.880470000004</v>
      </c>
    </row>
    <row r="13" spans="1:15" ht="13.5" customHeight="1">
      <c r="A13" s="549" t="s">
        <v>357</v>
      </c>
      <c r="B13" s="550">
        <v>39561.442640000001</v>
      </c>
      <c r="C13" s="550">
        <v>1658.4110000000001</v>
      </c>
      <c r="D13" s="550">
        <v>80.913499999999999</v>
      </c>
      <c r="E13" s="550">
        <v>2.8749600000000002</v>
      </c>
      <c r="F13" s="550">
        <v>289.30872000000005</v>
      </c>
      <c r="G13" s="550">
        <v>234.38186000000002</v>
      </c>
      <c r="H13" s="550">
        <v>94.040510000000012</v>
      </c>
      <c r="I13" s="550">
        <v>53.531829999999999</v>
      </c>
      <c r="J13" s="550">
        <v>2299.5640899999999</v>
      </c>
      <c r="K13" s="550">
        <v>2225.6528299999995</v>
      </c>
      <c r="L13" s="550">
        <v>42325.269460000003</v>
      </c>
      <c r="M13" s="550">
        <v>4174.8524799999996</v>
      </c>
      <c r="N13" s="550">
        <v>0</v>
      </c>
      <c r="O13" s="550">
        <v>0</v>
      </c>
    </row>
    <row r="14" spans="1:15" ht="13.5" customHeight="1">
      <c r="A14" s="545" t="s">
        <v>358</v>
      </c>
      <c r="B14" s="546">
        <v>2703482.5644500009</v>
      </c>
      <c r="C14" s="546">
        <v>1216.6865999999998</v>
      </c>
      <c r="D14" s="546">
        <v>7506.3495499999999</v>
      </c>
      <c r="E14" s="546">
        <v>1236.5467699999997</v>
      </c>
      <c r="F14" s="546">
        <v>1548.4252700000002</v>
      </c>
      <c r="G14" s="546">
        <v>595.85481000000004</v>
      </c>
      <c r="H14" s="546">
        <v>6596.7965600000007</v>
      </c>
      <c r="I14" s="546">
        <v>1583.66398</v>
      </c>
      <c r="J14" s="546">
        <v>89210.53085000001</v>
      </c>
      <c r="K14" s="546">
        <v>86103.634340000019</v>
      </c>
      <c r="L14" s="546">
        <v>2808344.6666799998</v>
      </c>
      <c r="M14" s="546">
        <v>90736.386499999993</v>
      </c>
      <c r="N14" s="546">
        <v>20328.977940000001</v>
      </c>
      <c r="O14" s="546">
        <v>276.91322000000002</v>
      </c>
    </row>
    <row r="15" spans="1:15" ht="13.5" customHeight="1">
      <c r="A15" s="549" t="s">
        <v>351</v>
      </c>
      <c r="B15" s="550">
        <v>173786.38249000002</v>
      </c>
      <c r="C15" s="550">
        <v>11.123569999999999</v>
      </c>
      <c r="D15" s="550">
        <v>0</v>
      </c>
      <c r="E15" s="550">
        <v>0</v>
      </c>
      <c r="F15" s="550">
        <v>0</v>
      </c>
      <c r="G15" s="550">
        <v>0</v>
      </c>
      <c r="H15" s="550">
        <v>59.23751</v>
      </c>
      <c r="I15" s="550">
        <v>59.23751</v>
      </c>
      <c r="J15" s="550">
        <v>78.148669999999996</v>
      </c>
      <c r="K15" s="550">
        <v>78.148669999999996</v>
      </c>
      <c r="L15" s="550">
        <v>173923.76867000002</v>
      </c>
      <c r="M15" s="550">
        <v>148.50975</v>
      </c>
      <c r="N15" s="550">
        <v>1130.89366</v>
      </c>
      <c r="O15" s="550">
        <v>1.421</v>
      </c>
    </row>
    <row r="16" spans="1:15" ht="13.5" customHeight="1">
      <c r="A16" s="549" t="s">
        <v>352</v>
      </c>
      <c r="B16" s="550">
        <v>2009084.2283099997</v>
      </c>
      <c r="C16" s="550">
        <v>726.68335000000013</v>
      </c>
      <c r="D16" s="550">
        <v>7316.2640600000004</v>
      </c>
      <c r="E16" s="550">
        <v>1223.7648399999998</v>
      </c>
      <c r="F16" s="550">
        <v>1547.46505</v>
      </c>
      <c r="G16" s="550">
        <v>595.81925999999999</v>
      </c>
      <c r="H16" s="550">
        <v>6408.3250900000003</v>
      </c>
      <c r="I16" s="550">
        <v>1400.92362</v>
      </c>
      <c r="J16" s="550">
        <v>65821.024839999998</v>
      </c>
      <c r="K16" s="550">
        <v>63593.614389999995</v>
      </c>
      <c r="L16" s="550">
        <v>2090177.3073500001</v>
      </c>
      <c r="M16" s="550">
        <v>67540.805459999989</v>
      </c>
      <c r="N16" s="550">
        <v>5485.0865000000003</v>
      </c>
      <c r="O16" s="550">
        <v>71.674159999999986</v>
      </c>
    </row>
    <row r="17" spans="1:15" ht="13.5" customHeight="1">
      <c r="A17" s="549" t="s">
        <v>359</v>
      </c>
      <c r="B17" s="550">
        <v>432451.02688999998</v>
      </c>
      <c r="C17" s="550">
        <v>229.16938000000002</v>
      </c>
      <c r="D17" s="550">
        <v>190.08548999999999</v>
      </c>
      <c r="E17" s="550">
        <v>12.781930000000003</v>
      </c>
      <c r="F17" s="550">
        <v>0.96022000000000007</v>
      </c>
      <c r="G17" s="550">
        <v>3.5549999999999998E-2</v>
      </c>
      <c r="H17" s="550">
        <v>129.23396</v>
      </c>
      <c r="I17" s="550">
        <v>123.50285000000001</v>
      </c>
      <c r="J17" s="550">
        <v>8451.0412799999995</v>
      </c>
      <c r="K17" s="550">
        <v>8232.1375000000007</v>
      </c>
      <c r="L17" s="550">
        <v>441222.34784000006</v>
      </c>
      <c r="M17" s="550">
        <v>8597.6272100000006</v>
      </c>
      <c r="N17" s="550">
        <v>2679.1614599999998</v>
      </c>
      <c r="O17" s="550">
        <v>47.196270000000005</v>
      </c>
    </row>
    <row r="18" spans="1:15" ht="13.5" customHeight="1">
      <c r="A18" s="549" t="s">
        <v>360</v>
      </c>
      <c r="B18" s="550">
        <v>39628.106769999999</v>
      </c>
      <c r="C18" s="550">
        <v>175.92842999999999</v>
      </c>
      <c r="D18" s="550">
        <v>0</v>
      </c>
      <c r="E18" s="550">
        <v>0</v>
      </c>
      <c r="F18" s="550">
        <v>0</v>
      </c>
      <c r="G18" s="550">
        <v>0</v>
      </c>
      <c r="H18" s="550">
        <v>0</v>
      </c>
      <c r="I18" s="550">
        <v>0</v>
      </c>
      <c r="J18" s="550">
        <v>9719.8475799999997</v>
      </c>
      <c r="K18" s="550">
        <v>9059.2653000000009</v>
      </c>
      <c r="L18" s="550">
        <v>49347.954349999993</v>
      </c>
      <c r="M18" s="550">
        <v>9235.1937300000009</v>
      </c>
      <c r="N18" s="550">
        <v>3459.8428100000001</v>
      </c>
      <c r="O18" s="550">
        <v>153.23041000000001</v>
      </c>
    </row>
    <row r="19" spans="1:15" ht="13.5" customHeight="1">
      <c r="A19" s="549" t="s">
        <v>361</v>
      </c>
      <c r="B19" s="550">
        <v>0</v>
      </c>
      <c r="C19" s="550">
        <v>0</v>
      </c>
      <c r="D19" s="550">
        <v>0</v>
      </c>
      <c r="E19" s="550">
        <v>0</v>
      </c>
      <c r="F19" s="550">
        <v>0</v>
      </c>
      <c r="G19" s="550">
        <v>0</v>
      </c>
      <c r="H19" s="550">
        <v>0</v>
      </c>
      <c r="I19" s="550">
        <v>0</v>
      </c>
      <c r="J19" s="550">
        <v>0</v>
      </c>
      <c r="K19" s="550">
        <v>0</v>
      </c>
      <c r="L19" s="550">
        <v>0</v>
      </c>
      <c r="M19" s="550">
        <v>0</v>
      </c>
      <c r="N19" s="550">
        <v>0</v>
      </c>
      <c r="O19" s="550">
        <v>0</v>
      </c>
    </row>
    <row r="20" spans="1:15" ht="22.5">
      <c r="A20" s="549" t="s">
        <v>356</v>
      </c>
      <c r="B20" s="550">
        <v>48330.227620000005</v>
      </c>
      <c r="C20" s="550">
        <v>73.777359999999987</v>
      </c>
      <c r="D20" s="550">
        <v>0</v>
      </c>
      <c r="E20" s="550">
        <v>0</v>
      </c>
      <c r="F20" s="550">
        <v>0</v>
      </c>
      <c r="G20" s="550">
        <v>0</v>
      </c>
      <c r="H20" s="550">
        <v>0</v>
      </c>
      <c r="I20" s="550">
        <v>0</v>
      </c>
      <c r="J20" s="550">
        <v>5140.4684800000005</v>
      </c>
      <c r="K20" s="550">
        <v>5140.4684800000005</v>
      </c>
      <c r="L20" s="550">
        <v>53470.696100000001</v>
      </c>
      <c r="M20" s="550">
        <v>5214.2458399999996</v>
      </c>
      <c r="N20" s="550">
        <v>7573.9935099999993</v>
      </c>
      <c r="O20" s="550">
        <v>3.3913800000000003</v>
      </c>
    </row>
    <row r="21" spans="1:15" ht="13.5" customHeight="1">
      <c r="A21" s="549" t="s">
        <v>362</v>
      </c>
      <c r="B21" s="550">
        <v>202.59236999999999</v>
      </c>
      <c r="C21" s="550">
        <v>4.5100000000000001E-3</v>
      </c>
      <c r="D21" s="550">
        <v>0</v>
      </c>
      <c r="E21" s="550">
        <v>0</v>
      </c>
      <c r="F21" s="550">
        <v>0</v>
      </c>
      <c r="G21" s="550">
        <v>0</v>
      </c>
      <c r="H21" s="550">
        <v>0</v>
      </c>
      <c r="I21" s="550">
        <v>0</v>
      </c>
      <c r="J21" s="550">
        <v>0</v>
      </c>
      <c r="K21" s="550">
        <v>0</v>
      </c>
      <c r="L21" s="550">
        <v>202.59236999999999</v>
      </c>
      <c r="M21" s="550">
        <v>4.5100000000000001E-3</v>
      </c>
      <c r="N21" s="550">
        <v>0</v>
      </c>
      <c r="O21" s="550">
        <v>0</v>
      </c>
    </row>
    <row r="22" spans="1:15" ht="13.5" customHeight="1">
      <c r="A22" s="545" t="s">
        <v>363</v>
      </c>
      <c r="B22" s="546">
        <v>456.77936</v>
      </c>
      <c r="C22" s="546">
        <v>35.28904</v>
      </c>
      <c r="D22" s="546">
        <v>0</v>
      </c>
      <c r="E22" s="546">
        <v>0</v>
      </c>
      <c r="F22" s="546">
        <v>0</v>
      </c>
      <c r="G22" s="546">
        <v>0</v>
      </c>
      <c r="H22" s="546">
        <v>0</v>
      </c>
      <c r="I22" s="546">
        <v>0</v>
      </c>
      <c r="J22" s="546">
        <v>136155.72941999999</v>
      </c>
      <c r="K22" s="546">
        <v>119602.03668999999</v>
      </c>
      <c r="L22" s="546">
        <v>136612.50878</v>
      </c>
      <c r="M22" s="546">
        <v>119637.32574</v>
      </c>
      <c r="N22" s="546">
        <v>0</v>
      </c>
      <c r="O22" s="546">
        <v>0</v>
      </c>
    </row>
    <row r="23" spans="1:15" ht="13.5" customHeight="1">
      <c r="A23" s="549" t="s">
        <v>351</v>
      </c>
      <c r="B23" s="550">
        <v>456.41356999999999</v>
      </c>
      <c r="C23" s="550">
        <v>35.287190000000002</v>
      </c>
      <c r="D23" s="550">
        <v>0</v>
      </c>
      <c r="E23" s="550">
        <v>0</v>
      </c>
      <c r="F23" s="550">
        <v>0</v>
      </c>
      <c r="G23" s="550">
        <v>0</v>
      </c>
      <c r="H23" s="550">
        <v>0</v>
      </c>
      <c r="I23" s="550">
        <v>0</v>
      </c>
      <c r="J23" s="550">
        <v>130773.44764</v>
      </c>
      <c r="K23" s="550">
        <v>114219.75491999999</v>
      </c>
      <c r="L23" s="550">
        <v>131229.86121</v>
      </c>
      <c r="M23" s="550">
        <v>114255.04211999998</v>
      </c>
      <c r="N23" s="550">
        <v>0</v>
      </c>
      <c r="O23" s="550">
        <v>0</v>
      </c>
    </row>
    <row r="24" spans="1:15" ht="13.5" customHeight="1">
      <c r="A24" s="549" t="s">
        <v>364</v>
      </c>
      <c r="B24" s="550">
        <v>0.10015</v>
      </c>
      <c r="C24" s="550">
        <v>1.8500000000000001E-3</v>
      </c>
      <c r="D24" s="550">
        <v>0</v>
      </c>
      <c r="E24" s="550">
        <v>0</v>
      </c>
      <c r="F24" s="550">
        <v>0</v>
      </c>
      <c r="G24" s="550">
        <v>0</v>
      </c>
      <c r="H24" s="550">
        <v>0</v>
      </c>
      <c r="I24" s="550">
        <v>0</v>
      </c>
      <c r="J24" s="550">
        <v>887.64604000000008</v>
      </c>
      <c r="K24" s="550">
        <v>887.64604000000008</v>
      </c>
      <c r="L24" s="550">
        <v>887.74619000000007</v>
      </c>
      <c r="M24" s="550">
        <v>887.64788999999996</v>
      </c>
      <c r="N24" s="550">
        <v>0</v>
      </c>
      <c r="O24" s="550">
        <v>0</v>
      </c>
    </row>
    <row r="25" spans="1:15" ht="13.5" customHeight="1">
      <c r="A25" s="549" t="s">
        <v>353</v>
      </c>
      <c r="B25" s="550">
        <v>0.26562999999999998</v>
      </c>
      <c r="C25" s="550">
        <v>0</v>
      </c>
      <c r="D25" s="550">
        <v>0</v>
      </c>
      <c r="E25" s="550">
        <v>0</v>
      </c>
      <c r="F25" s="550">
        <v>0</v>
      </c>
      <c r="G25" s="550">
        <v>0</v>
      </c>
      <c r="H25" s="550">
        <v>0</v>
      </c>
      <c r="I25" s="550">
        <v>0</v>
      </c>
      <c r="J25" s="550">
        <v>0</v>
      </c>
      <c r="K25" s="550">
        <v>0</v>
      </c>
      <c r="L25" s="550">
        <v>0.26562999999999998</v>
      </c>
      <c r="M25" s="550">
        <v>0</v>
      </c>
      <c r="N25" s="550">
        <v>0</v>
      </c>
      <c r="O25" s="550">
        <v>0</v>
      </c>
    </row>
    <row r="26" spans="1:15" ht="13.5" customHeight="1">
      <c r="A26" s="549" t="s">
        <v>365</v>
      </c>
      <c r="B26" s="550">
        <v>0</v>
      </c>
      <c r="C26" s="550">
        <v>0</v>
      </c>
      <c r="D26" s="550">
        <v>0</v>
      </c>
      <c r="E26" s="550">
        <v>0</v>
      </c>
      <c r="F26" s="550">
        <v>0</v>
      </c>
      <c r="G26" s="550">
        <v>0</v>
      </c>
      <c r="H26" s="550">
        <v>0</v>
      </c>
      <c r="I26" s="550">
        <v>0</v>
      </c>
      <c r="J26" s="550">
        <v>0</v>
      </c>
      <c r="K26" s="550">
        <v>0</v>
      </c>
      <c r="L26" s="550">
        <v>0</v>
      </c>
      <c r="M26" s="550">
        <v>0</v>
      </c>
      <c r="N26" s="550">
        <v>0</v>
      </c>
      <c r="O26" s="550">
        <v>0</v>
      </c>
    </row>
    <row r="27" spans="1:15" ht="13.5" customHeight="1">
      <c r="A27" s="549" t="s">
        <v>361</v>
      </c>
      <c r="B27" s="550">
        <v>0</v>
      </c>
      <c r="C27" s="550">
        <v>0</v>
      </c>
      <c r="D27" s="550">
        <v>0</v>
      </c>
      <c r="E27" s="550">
        <v>0</v>
      </c>
      <c r="F27" s="550">
        <v>0</v>
      </c>
      <c r="G27" s="550">
        <v>0</v>
      </c>
      <c r="H27" s="550">
        <v>0</v>
      </c>
      <c r="I27" s="550">
        <v>0</v>
      </c>
      <c r="J27" s="550">
        <v>0</v>
      </c>
      <c r="K27" s="550">
        <v>0</v>
      </c>
      <c r="L27" s="550">
        <v>0</v>
      </c>
      <c r="M27" s="550">
        <v>0</v>
      </c>
      <c r="N27" s="550">
        <v>0</v>
      </c>
      <c r="O27" s="550">
        <v>0</v>
      </c>
    </row>
    <row r="28" spans="1:15" ht="22.5">
      <c r="A28" s="549" t="s">
        <v>356</v>
      </c>
      <c r="B28" s="550">
        <v>1.0000000000000001E-5</v>
      </c>
      <c r="C28" s="550">
        <v>0</v>
      </c>
      <c r="D28" s="550">
        <v>0</v>
      </c>
      <c r="E28" s="550">
        <v>0</v>
      </c>
      <c r="F28" s="550">
        <v>0</v>
      </c>
      <c r="G28" s="550">
        <v>0</v>
      </c>
      <c r="H28" s="550">
        <v>0</v>
      </c>
      <c r="I28" s="550">
        <v>0</v>
      </c>
      <c r="J28" s="550">
        <v>4494.6357400000006</v>
      </c>
      <c r="K28" s="550">
        <v>4494.6357300000009</v>
      </c>
      <c r="L28" s="550">
        <v>4494.6357500000004</v>
      </c>
      <c r="M28" s="550">
        <v>4494.6357300000009</v>
      </c>
      <c r="N28" s="550">
        <v>0</v>
      </c>
      <c r="O28" s="550">
        <v>0</v>
      </c>
    </row>
    <row r="29" spans="1:15" ht="13.5" customHeight="1">
      <c r="A29" s="549" t="s">
        <v>362</v>
      </c>
      <c r="B29" s="550">
        <v>0</v>
      </c>
      <c r="C29" s="550">
        <v>0</v>
      </c>
      <c r="D29" s="550">
        <v>0</v>
      </c>
      <c r="E29" s="550">
        <v>0</v>
      </c>
      <c r="F29" s="550">
        <v>0</v>
      </c>
      <c r="G29" s="550">
        <v>0</v>
      </c>
      <c r="H29" s="550">
        <v>0</v>
      </c>
      <c r="I29" s="550">
        <v>0</v>
      </c>
      <c r="J29" s="550">
        <v>0</v>
      </c>
      <c r="K29" s="550">
        <v>0</v>
      </c>
      <c r="L29" s="550">
        <v>0</v>
      </c>
      <c r="M29" s="550">
        <v>0</v>
      </c>
      <c r="N29" s="550">
        <v>0</v>
      </c>
      <c r="O29" s="550">
        <v>0</v>
      </c>
    </row>
    <row r="30" spans="1:15" ht="13.5" customHeight="1">
      <c r="A30" s="547" t="s">
        <v>366</v>
      </c>
      <c r="B30" s="548">
        <v>17263102.039759997</v>
      </c>
      <c r="C30" s="548">
        <v>224424.34064000001</v>
      </c>
      <c r="D30" s="548">
        <v>127633.71672999999</v>
      </c>
      <c r="E30" s="548">
        <v>13369.69184</v>
      </c>
      <c r="F30" s="548">
        <v>60490.482610000006</v>
      </c>
      <c r="G30" s="548">
        <v>17536.318599999999</v>
      </c>
      <c r="H30" s="548">
        <v>67333.707859999995</v>
      </c>
      <c r="I30" s="548">
        <v>49088.414169999996</v>
      </c>
      <c r="J30" s="548">
        <v>643555.59677000006</v>
      </c>
      <c r="K30" s="548">
        <v>501840.93926000001</v>
      </c>
      <c r="L30" s="548">
        <v>18162115.543729998</v>
      </c>
      <c r="M30" s="548">
        <v>806259.70452000026</v>
      </c>
      <c r="N30" s="548">
        <v>725053.58320000011</v>
      </c>
      <c r="O30" s="548">
        <v>143811.56414</v>
      </c>
    </row>
    <row r="31" spans="1:15" ht="12.75" customHeight="1">
      <c r="A31" s="22" t="s">
        <v>367</v>
      </c>
      <c r="L31" s="136"/>
    </row>
    <row r="32" spans="1:15" ht="12.75" customHeight="1">
      <c r="B32" s="136"/>
      <c r="L32" s="136"/>
    </row>
    <row r="33" spans="1:15" ht="12.75" customHeight="1">
      <c r="A33" s="661" t="s">
        <v>93</v>
      </c>
    </row>
    <row r="34" spans="1:15" ht="12.75" customHeight="1">
      <c r="G34" s="35"/>
    </row>
    <row r="35" spans="1:15" ht="12.75" customHeight="1"/>
    <row r="36" spans="1:15" ht="12.75" customHeight="1"/>
    <row r="37" spans="1:15" ht="12.75" customHeight="1"/>
    <row r="38" spans="1:15" ht="12.75" customHeight="1"/>
    <row r="39" spans="1:15" ht="12.75" customHeight="1"/>
    <row r="46" spans="1:15">
      <c r="O46" s="272" t="s">
        <v>961</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9" customWidth="1"/>
    <col min="2" max="2" width="19.42578125" style="329" customWidth="1"/>
    <col min="3" max="16384" width="9.140625" style="329"/>
  </cols>
  <sheetData>
    <row r="1" spans="1:2">
      <c r="A1" s="151" t="s">
        <v>953</v>
      </c>
    </row>
    <row r="2" spans="1:2">
      <c r="A2" s="568" t="s">
        <v>954</v>
      </c>
    </row>
    <row r="4" spans="1:2">
      <c r="B4" s="65" t="s">
        <v>302</v>
      </c>
    </row>
    <row r="5" spans="1:2" ht="50.25" customHeight="1">
      <c r="A5" s="877" t="s">
        <v>956</v>
      </c>
      <c r="B5" s="877" t="s">
        <v>955</v>
      </c>
    </row>
    <row r="6" spans="1:2" ht="15" customHeight="1">
      <c r="A6" s="895">
        <v>42735</v>
      </c>
      <c r="B6" s="896">
        <v>40389.062909999993</v>
      </c>
    </row>
    <row r="7" spans="1:2" ht="15" customHeight="1">
      <c r="A7" s="895">
        <v>42825</v>
      </c>
      <c r="B7" s="896">
        <v>37713.038419999997</v>
      </c>
    </row>
    <row r="8" spans="1:2" ht="15" customHeight="1">
      <c r="A8" s="895">
        <v>42916</v>
      </c>
      <c r="B8" s="896">
        <v>142490.68692000001</v>
      </c>
    </row>
    <row r="9" spans="1:2" ht="15" customHeight="1">
      <c r="A9" s="895">
        <v>43008</v>
      </c>
      <c r="B9" s="896">
        <v>137477.17043999996</v>
      </c>
    </row>
    <row r="10" spans="1:2" ht="15" customHeight="1">
      <c r="A10" s="895">
        <v>43100</v>
      </c>
      <c r="B10" s="896">
        <v>132862.53498</v>
      </c>
    </row>
    <row r="11" spans="1:2" ht="15" customHeight="1">
      <c r="A11" s="895">
        <v>43190</v>
      </c>
      <c r="B11" s="896">
        <v>129902.28234000001</v>
      </c>
    </row>
    <row r="12" spans="1:2" ht="15" customHeight="1">
      <c r="A12" s="895">
        <v>43281</v>
      </c>
      <c r="B12" s="896">
        <v>125814.01814</v>
      </c>
    </row>
    <row r="13" spans="1:2" ht="15" customHeight="1">
      <c r="A13" s="895">
        <v>43373</v>
      </c>
      <c r="B13" s="896">
        <v>121555.80378999999</v>
      </c>
    </row>
    <row r="14" spans="1:2" ht="15" customHeight="1">
      <c r="A14" s="895">
        <v>43465</v>
      </c>
      <c r="B14" s="896">
        <v>116784.54037</v>
      </c>
    </row>
    <row r="15" spans="1:2" ht="15" customHeight="1">
      <c r="A15" s="895">
        <v>43555</v>
      </c>
      <c r="B15" s="896">
        <v>111231.46580000001</v>
      </c>
    </row>
    <row r="16" spans="1:2">
      <c r="A16" s="895">
        <v>43646</v>
      </c>
      <c r="B16" s="896">
        <v>106331.236</v>
      </c>
    </row>
    <row r="17" spans="1:2">
      <c r="A17" s="895">
        <v>43738</v>
      </c>
      <c r="B17" s="896">
        <v>100790.925</v>
      </c>
    </row>
    <row r="18" spans="1:2">
      <c r="A18" s="895">
        <v>43830</v>
      </c>
      <c r="B18" s="896">
        <v>96919.634150000013</v>
      </c>
    </row>
    <row r="19" spans="1:2">
      <c r="A19" s="895">
        <v>43921</v>
      </c>
      <c r="B19" s="896">
        <v>93745.450159999978</v>
      </c>
    </row>
    <row r="20" spans="1:2">
      <c r="A20" s="22" t="s">
        <v>957</v>
      </c>
    </row>
    <row r="21" spans="1:2">
      <c r="B21" s="907"/>
    </row>
    <row r="55" spans="8:8">
      <c r="H55" s="35" t="s">
        <v>962</v>
      </c>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6" customWidth="1"/>
    <col min="2" max="3" width="10.85546875" style="56" bestFit="1" customWidth="1"/>
    <col min="4"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55" t="s">
        <v>803</v>
      </c>
      <c r="B1" s="556"/>
      <c r="C1" s="556"/>
      <c r="D1" s="557" t="s">
        <v>1334</v>
      </c>
    </row>
    <row r="2" spans="1:11" ht="15" customHeight="1">
      <c r="A2" s="570" t="s">
        <v>804</v>
      </c>
      <c r="B2" s="556"/>
      <c r="C2" s="563"/>
      <c r="D2" s="564" t="s">
        <v>1336</v>
      </c>
    </row>
    <row r="3" spans="1:11" ht="15" customHeight="1">
      <c r="A3" s="565"/>
      <c r="B3" s="556"/>
      <c r="C3" s="563"/>
      <c r="D3" s="564"/>
    </row>
    <row r="4" spans="1:11" ht="15" customHeight="1">
      <c r="A4" s="151" t="s">
        <v>805</v>
      </c>
      <c r="B4" s="556"/>
      <c r="C4" s="563"/>
      <c r="D4" s="564"/>
    </row>
    <row r="5" spans="1:11" ht="15" customHeight="1">
      <c r="A5" s="565" t="s">
        <v>806</v>
      </c>
      <c r="B5" s="556"/>
      <c r="C5" s="563"/>
      <c r="D5" s="564"/>
    </row>
    <row r="6" spans="1:11" ht="15" customHeight="1">
      <c r="A6" s="564" t="s">
        <v>807</v>
      </c>
      <c r="B6" s="897">
        <v>43921</v>
      </c>
      <c r="C6" s="563"/>
      <c r="D6" s="564"/>
    </row>
    <row r="7" spans="1:11" ht="23.25">
      <c r="A7" s="667" t="s">
        <v>301</v>
      </c>
      <c r="B7" s="555">
        <v>6</v>
      </c>
      <c r="C7" s="668"/>
      <c r="D7" s="669"/>
      <c r="H7" s="151"/>
      <c r="I7" s="341"/>
      <c r="J7" s="342"/>
      <c r="K7" s="342"/>
    </row>
    <row r="8" spans="1:11">
      <c r="B8" s="242"/>
      <c r="C8" s="243"/>
      <c r="D8" s="241"/>
      <c r="E8" s="244"/>
      <c r="H8" s="565"/>
      <c r="I8" s="340"/>
      <c r="J8" s="340"/>
      <c r="K8" s="340"/>
    </row>
    <row r="9" spans="1:11">
      <c r="A9" s="231" t="s">
        <v>808</v>
      </c>
    </row>
    <row r="10" spans="1:11">
      <c r="A10" s="566" t="s">
        <v>809</v>
      </c>
    </row>
    <row r="11" spans="1:11" ht="12.75" customHeight="1">
      <c r="A11"/>
      <c r="B11"/>
      <c r="C11"/>
      <c r="D11" s="65" t="s">
        <v>302</v>
      </c>
    </row>
    <row r="12" spans="1:11" ht="22.5" customHeight="1">
      <c r="A12" s="1155" t="s">
        <v>306</v>
      </c>
      <c r="B12" s="551" t="s">
        <v>303</v>
      </c>
      <c r="C12" s="1155" t="s">
        <v>304</v>
      </c>
      <c r="D12" s="1155" t="s">
        <v>305</v>
      </c>
    </row>
    <row r="13" spans="1:11" ht="22.5" customHeight="1">
      <c r="A13" s="1156"/>
      <c r="B13" s="552">
        <v>43921</v>
      </c>
      <c r="C13" s="1155"/>
      <c r="D13" s="1155"/>
      <c r="E13" s="340"/>
    </row>
    <row r="14" spans="1:11" ht="15">
      <c r="A14" s="500" t="s">
        <v>307</v>
      </c>
      <c r="B14" s="497">
        <v>104909.91669000001</v>
      </c>
      <c r="C14" s="498">
        <v>0.4559142165891637</v>
      </c>
      <c r="D14" s="497">
        <v>32852.157040000006</v>
      </c>
      <c r="F14" s="53"/>
    </row>
    <row r="15" spans="1:11">
      <c r="A15" s="500" t="s">
        <v>308</v>
      </c>
      <c r="B15" s="497">
        <v>1076791.7563</v>
      </c>
      <c r="C15" s="498">
        <v>-0.1294395639157721</v>
      </c>
      <c r="D15" s="497">
        <v>-160103.13538999972</v>
      </c>
    </row>
    <row r="16" spans="1:11" ht="22.5">
      <c r="A16" s="503" t="s">
        <v>309</v>
      </c>
      <c r="B16" s="497">
        <v>1388.6276400000002</v>
      </c>
      <c r="C16" s="498">
        <v>1.4759627953252561</v>
      </c>
      <c r="D16" s="497">
        <v>827.78414000000021</v>
      </c>
      <c r="F16" s="53"/>
    </row>
    <row r="17" spans="1:4">
      <c r="A17" s="670" t="s">
        <v>311</v>
      </c>
      <c r="B17" s="671">
        <v>1183090.3006300002</v>
      </c>
      <c r="C17" s="672">
        <v>-9.6542108735921339E-2</v>
      </c>
      <c r="D17" s="671">
        <v>-126423.19420999964</v>
      </c>
    </row>
    <row r="18" spans="1:4">
      <c r="A18" s="500" t="s">
        <v>310</v>
      </c>
      <c r="B18" s="501">
        <v>73347.301460000002</v>
      </c>
      <c r="C18" s="502">
        <v>-0.38636006459835098</v>
      </c>
      <c r="D18" s="501">
        <v>-46180.938519999996</v>
      </c>
    </row>
    <row r="19" spans="1:4">
      <c r="A19" s="500" t="s">
        <v>316</v>
      </c>
      <c r="B19" s="497">
        <v>0</v>
      </c>
      <c r="C19" s="553"/>
      <c r="D19" s="554">
        <v>0</v>
      </c>
    </row>
    <row r="20" spans="1:4">
      <c r="A20" s="500" t="s">
        <v>312</v>
      </c>
      <c r="B20" s="497">
        <v>13142.416719999999</v>
      </c>
      <c r="C20" s="498">
        <v>3.616913494427914E-2</v>
      </c>
      <c r="D20" s="497">
        <v>458.75699999999779</v>
      </c>
    </row>
    <row r="21" spans="1:4">
      <c r="A21" s="500" t="s">
        <v>313</v>
      </c>
      <c r="B21" s="497">
        <v>1092454.9968600001</v>
      </c>
      <c r="C21" s="498">
        <v>-6.911235019868045E-2</v>
      </c>
      <c r="D21" s="497">
        <v>-81107.674309999915</v>
      </c>
    </row>
    <row r="22" spans="1:4" ht="22.5">
      <c r="A22" s="503" t="s">
        <v>314</v>
      </c>
      <c r="B22" s="497">
        <v>4145.5855899999997</v>
      </c>
      <c r="C22" s="498">
        <v>0.10876434590885781</v>
      </c>
      <c r="D22" s="497">
        <v>406.66161999999986</v>
      </c>
    </row>
    <row r="23" spans="1:4">
      <c r="A23" s="670" t="s">
        <v>315</v>
      </c>
      <c r="B23" s="673">
        <v>1183090.3006300002</v>
      </c>
      <c r="C23" s="674">
        <v>-9.6542108735921339E-2</v>
      </c>
      <c r="D23" s="673">
        <v>-126423.19420999964</v>
      </c>
    </row>
    <row r="24" spans="1:4">
      <c r="A24" s="22" t="s">
        <v>317</v>
      </c>
    </row>
    <row r="26" spans="1:4">
      <c r="A26" s="232" t="s">
        <v>810</v>
      </c>
    </row>
    <row r="27" spans="1:4">
      <c r="A27" s="567" t="s">
        <v>811</v>
      </c>
    </row>
    <row r="28" spans="1:4">
      <c r="D28" s="65" t="s">
        <v>302</v>
      </c>
    </row>
    <row r="29" spans="1:4" ht="24" customHeight="1">
      <c r="A29" s="1155" t="s">
        <v>306</v>
      </c>
      <c r="B29" s="551" t="s">
        <v>318</v>
      </c>
      <c r="C29" s="1155" t="s">
        <v>304</v>
      </c>
      <c r="D29" s="1155" t="s">
        <v>305</v>
      </c>
    </row>
    <row r="30" spans="1:4" ht="22.5">
      <c r="A30" s="1156"/>
      <c r="B30" s="552" t="s">
        <v>1444</v>
      </c>
      <c r="C30" s="1155"/>
      <c r="D30" s="1155"/>
    </row>
    <row r="31" spans="1:4">
      <c r="A31" s="503" t="s">
        <v>319</v>
      </c>
      <c r="B31" s="558">
        <v>10282.0155</v>
      </c>
      <c r="C31" s="498">
        <v>-0.17520250965876757</v>
      </c>
      <c r="D31" s="497">
        <v>-2184.0936000000002</v>
      </c>
    </row>
    <row r="32" spans="1:4">
      <c r="A32" s="503" t="s">
        <v>320</v>
      </c>
      <c r="B32" s="558">
        <v>3482.7786799999999</v>
      </c>
      <c r="C32" s="498">
        <v>-0.31019395271057071</v>
      </c>
      <c r="D32" s="497">
        <v>-1566.1458600000001</v>
      </c>
    </row>
    <row r="33" spans="1:4">
      <c r="A33" s="503" t="s">
        <v>321</v>
      </c>
      <c r="B33" s="558">
        <v>6799.236820000001</v>
      </c>
      <c r="C33" s="498">
        <v>-8.3312978799599882E-2</v>
      </c>
      <c r="D33" s="497">
        <v>-617.94773999999961</v>
      </c>
    </row>
    <row r="34" spans="1:4">
      <c r="A34" s="503" t="s">
        <v>322</v>
      </c>
      <c r="B34" s="558">
        <v>2615.5283599999998</v>
      </c>
      <c r="C34" s="498">
        <v>-0.22852587827682039</v>
      </c>
      <c r="D34" s="497">
        <v>-774.77118000000019</v>
      </c>
    </row>
    <row r="35" spans="1:4">
      <c r="A35" s="503" t="s">
        <v>323</v>
      </c>
      <c r="B35" s="558">
        <v>853.81584000000009</v>
      </c>
      <c r="C35" s="498">
        <v>-7.6441581367908157E-2</v>
      </c>
      <c r="D35" s="497">
        <v>-70.669089999999869</v>
      </c>
    </row>
    <row r="36" spans="1:4" ht="22.5">
      <c r="A36" s="503" t="s">
        <v>324</v>
      </c>
      <c r="B36" s="558">
        <v>1761.71252</v>
      </c>
      <c r="C36" s="559">
        <v>-0.28554542873764538</v>
      </c>
      <c r="D36" s="497">
        <v>-704.10208999999986</v>
      </c>
    </row>
    <row r="37" spans="1:4">
      <c r="A37" s="503" t="s">
        <v>326</v>
      </c>
      <c r="B37" s="558">
        <v>992.60511999999994</v>
      </c>
      <c r="C37" s="498">
        <v>-0.30536270730234222</v>
      </c>
      <c r="D37" s="497">
        <v>-436.34943000000021</v>
      </c>
    </row>
    <row r="38" spans="1:4">
      <c r="A38" s="503" t="s">
        <v>325</v>
      </c>
      <c r="B38" s="558">
        <v>5124.3696500000005</v>
      </c>
      <c r="C38" s="498">
        <v>-0.34182876444914295</v>
      </c>
      <c r="D38" s="497">
        <v>-2661.4000299999989</v>
      </c>
    </row>
    <row r="39" spans="1:4" ht="22.5">
      <c r="A39" s="503" t="s">
        <v>327</v>
      </c>
      <c r="B39" s="558">
        <v>-4131.7645299999995</v>
      </c>
      <c r="C39" s="559">
        <v>-0.35002600429564501</v>
      </c>
      <c r="D39" s="497">
        <v>2225.0506000000014</v>
      </c>
    </row>
    <row r="40" spans="1:4">
      <c r="A40" s="503" t="s">
        <v>329</v>
      </c>
      <c r="B40" s="558">
        <v>13890.14898</v>
      </c>
      <c r="C40" s="498">
        <v>-0.19642134056889302</v>
      </c>
      <c r="D40" s="497">
        <v>-3395.2142099999965</v>
      </c>
    </row>
    <row r="41" spans="1:4">
      <c r="A41" s="503" t="s">
        <v>328</v>
      </c>
      <c r="B41" s="558">
        <v>9460.9641699999993</v>
      </c>
      <c r="C41" s="498">
        <v>-0.31238891020617321</v>
      </c>
      <c r="D41" s="497">
        <v>-4298.2149800000007</v>
      </c>
    </row>
    <row r="42" spans="1:4" ht="22.5">
      <c r="A42" s="503" t="s">
        <v>330</v>
      </c>
      <c r="B42" s="558">
        <v>4429.1848100000007</v>
      </c>
      <c r="C42" s="559">
        <v>0.25608441299620893</v>
      </c>
      <c r="D42" s="497">
        <v>903.00077000000056</v>
      </c>
    </row>
    <row r="43" spans="1:4">
      <c r="A43" s="503" t="s">
        <v>333</v>
      </c>
      <c r="B43" s="558">
        <v>152.78817999999998</v>
      </c>
      <c r="C43" s="559">
        <v>4.1310227725175848E-2</v>
      </c>
      <c r="D43" s="497">
        <v>6.0613199999999949</v>
      </c>
    </row>
    <row r="44" spans="1:4" ht="21.75">
      <c r="A44" s="675" t="s">
        <v>331</v>
      </c>
      <c r="B44" s="676">
        <v>4276.3966300000011</v>
      </c>
      <c r="C44" s="677">
        <v>0.26540932529288641</v>
      </c>
      <c r="D44" s="671">
        <v>896.93945000000076</v>
      </c>
    </row>
    <row r="45" spans="1:4">
      <c r="A45" s="22" t="s">
        <v>332</v>
      </c>
    </row>
    <row r="47" spans="1:4">
      <c r="A47" s="232" t="s">
        <v>1333</v>
      </c>
    </row>
    <row r="48" spans="1:4">
      <c r="A48" s="567" t="s">
        <v>813</v>
      </c>
    </row>
    <row r="49" spans="1:5">
      <c r="B49" s="65" t="s">
        <v>302</v>
      </c>
    </row>
    <row r="50" spans="1:5" ht="22.5">
      <c r="A50" s="1155" t="s">
        <v>306</v>
      </c>
      <c r="B50" s="551" t="s">
        <v>318</v>
      </c>
      <c r="C50" s="233"/>
      <c r="D50" s="1157"/>
      <c r="E50" s="1157"/>
    </row>
    <row r="51" spans="1:5" ht="22.5">
      <c r="A51" s="1156"/>
      <c r="B51" s="552" t="s">
        <v>1444</v>
      </c>
      <c r="C51" s="234"/>
      <c r="D51" s="1157"/>
      <c r="E51" s="1157"/>
    </row>
    <row r="52" spans="1:5">
      <c r="A52" s="560" t="s">
        <v>334</v>
      </c>
      <c r="B52" s="561">
        <v>350516.61891000002</v>
      </c>
      <c r="C52" s="235"/>
      <c r="D52" s="236"/>
      <c r="E52" s="237"/>
    </row>
    <row r="53" spans="1:5" ht="22.5">
      <c r="A53" s="503" t="s">
        <v>335</v>
      </c>
      <c r="B53" s="561">
        <v>20090.807240000002</v>
      </c>
      <c r="C53" s="235"/>
      <c r="D53" s="236"/>
      <c r="E53" s="237"/>
    </row>
    <row r="54" spans="1:5" ht="22.5">
      <c r="A54" s="503" t="s">
        <v>336</v>
      </c>
      <c r="B54" s="561">
        <v>169025.07576999997</v>
      </c>
      <c r="C54" s="235"/>
      <c r="D54" s="236"/>
      <c r="E54" s="237"/>
    </row>
    <row r="55" spans="1:5">
      <c r="A55" s="678" t="s">
        <v>337</v>
      </c>
      <c r="B55" s="679">
        <v>539632.50191999995</v>
      </c>
      <c r="C55" s="238"/>
      <c r="D55" s="239"/>
      <c r="E55" s="240"/>
    </row>
    <row r="56" spans="1:5">
      <c r="A56" s="22" t="s">
        <v>317</v>
      </c>
    </row>
    <row r="57" spans="1:5">
      <c r="A57" s="22"/>
    </row>
    <row r="58" spans="1:5">
      <c r="A58" s="232" t="s">
        <v>814</v>
      </c>
    </row>
    <row r="59" spans="1:5">
      <c r="A59" s="567" t="s">
        <v>815</v>
      </c>
    </row>
    <row r="60" spans="1:5">
      <c r="A60" s="22"/>
      <c r="B60" s="65" t="s">
        <v>302</v>
      </c>
    </row>
    <row r="61" spans="1:5" ht="22.5">
      <c r="A61" s="1155" t="s">
        <v>306</v>
      </c>
      <c r="B61" s="551" t="s">
        <v>303</v>
      </c>
    </row>
    <row r="62" spans="1:5">
      <c r="A62" s="1156"/>
      <c r="B62" s="552">
        <v>43921</v>
      </c>
    </row>
    <row r="63" spans="1:5">
      <c r="A63" s="560" t="s">
        <v>338</v>
      </c>
      <c r="B63" s="561">
        <v>317893.14194999996</v>
      </c>
    </row>
    <row r="64" spans="1:5" ht="22.5">
      <c r="A64" s="503" t="s">
        <v>335</v>
      </c>
      <c r="B64" s="561">
        <v>49963.448619999996</v>
      </c>
    </row>
    <row r="65" spans="1:5" ht="22.5">
      <c r="A65" s="503" t="s">
        <v>336</v>
      </c>
      <c r="B65" s="561">
        <v>327288.16699999996</v>
      </c>
    </row>
    <row r="66" spans="1:5">
      <c r="A66" s="678" t="s">
        <v>339</v>
      </c>
      <c r="B66" s="679">
        <v>695144.7575699999</v>
      </c>
    </row>
    <row r="67" spans="1:5">
      <c r="A67" s="22" t="s">
        <v>332</v>
      </c>
    </row>
    <row r="69" spans="1:5">
      <c r="A69" s="661" t="s">
        <v>93</v>
      </c>
      <c r="E69" s="35" t="s">
        <v>1482</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76" customWidth="1"/>
    <col min="2" max="2" width="19.42578125" style="876" customWidth="1"/>
    <col min="3" max="16384" width="9.140625" style="876"/>
  </cols>
  <sheetData>
    <row r="1" spans="1:2" ht="12.75">
      <c r="A1" s="151" t="s">
        <v>958</v>
      </c>
    </row>
    <row r="2" spans="1:2">
      <c r="A2" s="568" t="s">
        <v>959</v>
      </c>
    </row>
    <row r="4" spans="1:2">
      <c r="B4" s="65" t="s">
        <v>302</v>
      </c>
    </row>
    <row r="5" spans="1:2" ht="48">
      <c r="A5" s="880" t="s">
        <v>956</v>
      </c>
      <c r="B5" s="880" t="s">
        <v>960</v>
      </c>
    </row>
    <row r="6" spans="1:2">
      <c r="A6" s="879">
        <v>42735</v>
      </c>
      <c r="B6" s="878">
        <v>1203495.0464000001</v>
      </c>
    </row>
    <row r="7" spans="1:2">
      <c r="A7" s="879">
        <v>42825</v>
      </c>
      <c r="B7" s="878">
        <v>1146319.70306</v>
      </c>
    </row>
    <row r="8" spans="1:2">
      <c r="A8" s="879">
        <v>42916</v>
      </c>
      <c r="B8" s="878">
        <v>877228.42964999995</v>
      </c>
    </row>
    <row r="9" spans="1:2">
      <c r="A9" s="879">
        <v>43008</v>
      </c>
      <c r="B9" s="878">
        <v>894151.84952999989</v>
      </c>
    </row>
    <row r="10" spans="1:2">
      <c r="A10" s="879">
        <v>43100</v>
      </c>
      <c r="B10" s="878">
        <v>1107262.56757</v>
      </c>
    </row>
    <row r="11" spans="1:2">
      <c r="A11" s="879">
        <v>43190</v>
      </c>
      <c r="B11" s="878">
        <v>900884.15221000009</v>
      </c>
    </row>
    <row r="12" spans="1:2">
      <c r="A12" s="879">
        <v>43281</v>
      </c>
      <c r="B12" s="878">
        <v>848211.15226999996</v>
      </c>
    </row>
    <row r="13" spans="1:2">
      <c r="A13" s="879">
        <v>43373</v>
      </c>
      <c r="B13" s="878">
        <v>810938.32378999994</v>
      </c>
    </row>
    <row r="14" spans="1:2">
      <c r="A14" s="879">
        <v>43465</v>
      </c>
      <c r="B14" s="878">
        <v>1130869.9720300001</v>
      </c>
    </row>
    <row r="15" spans="1:2">
      <c r="A15" s="879">
        <v>43555</v>
      </c>
      <c r="B15" s="878">
        <v>1115130.94731</v>
      </c>
    </row>
    <row r="16" spans="1:2">
      <c r="A16" s="879" t="s">
        <v>974</v>
      </c>
      <c r="B16" s="878">
        <v>963335.01599999995</v>
      </c>
    </row>
    <row r="17" spans="1:2">
      <c r="A17" s="879">
        <v>43738</v>
      </c>
      <c r="B17" s="878">
        <v>1183278.73</v>
      </c>
    </row>
    <row r="18" spans="1:2">
      <c r="A18" s="879">
        <v>43830</v>
      </c>
      <c r="B18" s="878">
        <v>1269940.3296900003</v>
      </c>
    </row>
    <row r="19" spans="1:2">
      <c r="A19" s="879">
        <v>43921</v>
      </c>
      <c r="B19" s="878">
        <v>1261623.8706100001</v>
      </c>
    </row>
    <row r="20" spans="1:2">
      <c r="A20" s="22" t="s">
        <v>957</v>
      </c>
    </row>
    <row r="21" spans="1:2">
      <c r="B21" s="908"/>
    </row>
    <row r="60" spans="8:8">
      <c r="H60" s="35" t="s">
        <v>1483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4"/>
  <sheetViews>
    <sheetView showGridLines="0" zoomScaleNormal="100" workbookViewId="0"/>
  </sheetViews>
  <sheetFormatPr defaultRowHeight="15"/>
  <cols>
    <col min="1" max="1" width="57" customWidth="1"/>
    <col min="2" max="2" width="13.85546875" customWidth="1"/>
    <col min="3" max="3" width="21"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4" t="s">
        <v>833</v>
      </c>
      <c r="D1" s="141" t="str">
        <f>Naslovnica!A20</f>
        <v>Lipanj 2020.</v>
      </c>
    </row>
    <row r="2" spans="1:13" ht="12.75" customHeight="1">
      <c r="A2" s="597" t="s">
        <v>834</v>
      </c>
      <c r="D2" s="573" t="str">
        <f>Naslovnica!A24</f>
        <v>June 2020</v>
      </c>
    </row>
    <row r="3" spans="1:13" ht="12.75" customHeight="1"/>
    <row r="4" spans="1:13" ht="12.75" customHeight="1">
      <c r="D4" s="65" t="s">
        <v>378</v>
      </c>
      <c r="E4" s="313"/>
      <c r="F4" s="313"/>
      <c r="G4" s="313"/>
      <c r="J4" s="313"/>
      <c r="K4" s="313"/>
      <c r="L4" s="313"/>
      <c r="M4" s="313"/>
    </row>
    <row r="5" spans="1:13" ht="31.5" customHeight="1">
      <c r="A5" s="838"/>
      <c r="B5" s="839" t="str">
        <f>D1</f>
        <v>Lipanj 2020.</v>
      </c>
      <c r="C5" s="840" t="s">
        <v>727</v>
      </c>
      <c r="D5" s="840" t="s">
        <v>18</v>
      </c>
      <c r="E5" s="311"/>
      <c r="F5" s="312"/>
      <c r="G5" s="312"/>
      <c r="H5" s="311"/>
      <c r="I5" s="311"/>
      <c r="J5" s="311"/>
      <c r="K5" s="1044"/>
      <c r="L5" s="1044"/>
      <c r="M5" s="1044"/>
    </row>
    <row r="6" spans="1:13" s="273" customFormat="1" ht="24">
      <c r="A6" s="838"/>
      <c r="B6" s="841" t="str">
        <f>D2</f>
        <v>June 2020</v>
      </c>
      <c r="C6" s="841" t="s">
        <v>46</v>
      </c>
      <c r="D6" s="859" t="s">
        <v>294</v>
      </c>
      <c r="E6" s="311"/>
      <c r="F6" s="312"/>
      <c r="G6" s="312"/>
      <c r="H6" s="311"/>
      <c r="I6" s="311"/>
      <c r="J6" s="311"/>
      <c r="K6" s="1044"/>
      <c r="L6" s="1044"/>
      <c r="M6" s="1044"/>
    </row>
    <row r="7" spans="1:13" ht="24">
      <c r="A7" s="842" t="s">
        <v>891</v>
      </c>
      <c r="B7" s="843">
        <v>35704.710049999645</v>
      </c>
      <c r="C7" s="843">
        <v>-37530.206399999806</v>
      </c>
      <c r="D7" s="843"/>
      <c r="E7" s="305"/>
      <c r="F7" s="312"/>
      <c r="G7" s="823"/>
      <c r="H7" s="305"/>
      <c r="I7" s="305"/>
      <c r="J7" s="305"/>
      <c r="K7" s="1044"/>
      <c r="L7" s="1044"/>
      <c r="M7" s="1044"/>
    </row>
    <row r="8" spans="1:13" s="273" customFormat="1">
      <c r="A8" s="844" t="s">
        <v>1343</v>
      </c>
      <c r="B8" s="845"/>
      <c r="C8" s="845"/>
      <c r="D8" s="845"/>
      <c r="E8" s="305"/>
      <c r="F8" s="305"/>
      <c r="G8" s="305"/>
      <c r="H8" s="305"/>
      <c r="I8" s="305"/>
      <c r="J8" s="305"/>
      <c r="K8" s="305"/>
      <c r="L8" s="305"/>
      <c r="M8" s="305"/>
    </row>
    <row r="9" spans="1:13" s="273" customFormat="1">
      <c r="A9" s="846" t="s">
        <v>892</v>
      </c>
      <c r="B9" s="843">
        <v>501141.31869000004</v>
      </c>
      <c r="C9" s="843">
        <v>44920.447459999938</v>
      </c>
      <c r="D9" s="843">
        <v>3090583.7139200005</v>
      </c>
      <c r="E9" s="305"/>
      <c r="F9" s="305"/>
      <c r="G9" s="305"/>
      <c r="H9" s="305"/>
      <c r="I9" s="305"/>
      <c r="J9" s="305"/>
      <c r="K9" s="305"/>
      <c r="L9" s="305"/>
      <c r="M9" s="305"/>
    </row>
    <row r="10" spans="1:13" s="273" customFormat="1">
      <c r="A10" s="846" t="s">
        <v>893</v>
      </c>
      <c r="B10" s="843">
        <v>370605.95613000006</v>
      </c>
      <c r="C10" s="843">
        <v>78427.827370000072</v>
      </c>
      <c r="D10" s="843">
        <v>1864537.1935100001</v>
      </c>
      <c r="E10" s="305"/>
      <c r="F10" s="305"/>
      <c r="G10" s="305"/>
      <c r="H10" s="305"/>
      <c r="I10" s="305"/>
      <c r="J10" s="305"/>
      <c r="K10" s="305"/>
      <c r="L10" s="305"/>
      <c r="M10" s="305"/>
    </row>
    <row r="11" spans="1:13" s="273" customFormat="1" ht="24">
      <c r="A11" s="847" t="s">
        <v>894</v>
      </c>
      <c r="B11" s="843">
        <v>14424.80464</v>
      </c>
      <c r="C11" s="843">
        <v>1484.7231200000006</v>
      </c>
      <c r="D11" s="843">
        <v>106187.52041000001</v>
      </c>
      <c r="E11" s="305"/>
      <c r="F11" s="305"/>
      <c r="G11" s="305"/>
      <c r="H11" s="305"/>
      <c r="I11" s="305"/>
      <c r="J11" s="305"/>
      <c r="K11" s="305"/>
      <c r="L11" s="305"/>
      <c r="M11" s="305"/>
    </row>
    <row r="12" spans="1:13" s="273" customFormat="1">
      <c r="A12" s="846" t="s">
        <v>895</v>
      </c>
      <c r="B12" s="843">
        <v>699.08153000000004</v>
      </c>
      <c r="C12" s="843">
        <v>59.774139999999989</v>
      </c>
      <c r="D12" s="843">
        <v>5741.2983400000003</v>
      </c>
      <c r="E12" s="305"/>
      <c r="F12" s="305"/>
      <c r="G12" s="305"/>
      <c r="H12" s="305"/>
      <c r="I12" s="305"/>
      <c r="J12" s="305"/>
      <c r="K12" s="305"/>
      <c r="L12" s="305"/>
      <c r="M12" s="305"/>
    </row>
    <row r="13" spans="1:13" s="273" customFormat="1">
      <c r="A13" s="847" t="s">
        <v>896</v>
      </c>
      <c r="B13" s="843">
        <v>1573.5301399999998</v>
      </c>
      <c r="C13" s="843">
        <v>877.40559999999982</v>
      </c>
      <c r="D13" s="843">
        <v>5884.0222999999996</v>
      </c>
      <c r="E13" s="305"/>
      <c r="F13" s="305"/>
      <c r="G13" s="305"/>
      <c r="H13" s="305"/>
      <c r="I13" s="305"/>
      <c r="J13" s="305"/>
      <c r="K13" s="305"/>
      <c r="L13" s="305"/>
      <c r="M13" s="305"/>
    </row>
    <row r="14" spans="1:13" s="273" customFormat="1" ht="24">
      <c r="A14" s="847" t="s">
        <v>1555</v>
      </c>
      <c r="B14" s="843">
        <v>0</v>
      </c>
      <c r="C14" s="843">
        <v>0</v>
      </c>
      <c r="D14" s="843">
        <v>57585.662579999997</v>
      </c>
      <c r="E14" s="1016"/>
      <c r="F14" s="1016"/>
      <c r="G14" s="1016"/>
      <c r="H14" s="1016"/>
      <c r="I14" s="1016"/>
      <c r="J14" s="1016"/>
      <c r="K14" s="1016"/>
      <c r="L14" s="1016"/>
      <c r="M14" s="1016"/>
    </row>
    <row r="15" spans="1:13" s="273" customFormat="1">
      <c r="A15" s="848" t="s">
        <v>897</v>
      </c>
      <c r="B15" s="849">
        <v>888444.69113000017</v>
      </c>
      <c r="C15" s="849">
        <v>125770.17769</v>
      </c>
      <c r="D15" s="849">
        <v>5130519.4110600017</v>
      </c>
      <c r="E15" s="305"/>
      <c r="F15" s="305"/>
      <c r="G15" s="305"/>
      <c r="H15" s="305"/>
      <c r="I15" s="305"/>
      <c r="J15" s="305"/>
      <c r="K15" s="305"/>
      <c r="L15" s="305"/>
      <c r="M15" s="305"/>
    </row>
    <row r="16" spans="1:13" s="273" customFormat="1">
      <c r="A16" s="844" t="s">
        <v>898</v>
      </c>
      <c r="B16" s="843"/>
      <c r="C16" s="843"/>
      <c r="D16" s="843"/>
      <c r="E16" s="305"/>
      <c r="F16" s="305"/>
      <c r="G16" s="305"/>
      <c r="H16" s="305"/>
      <c r="I16" s="305"/>
      <c r="J16" s="305"/>
      <c r="K16" s="305"/>
      <c r="L16" s="305"/>
      <c r="M16" s="305"/>
    </row>
    <row r="17" spans="1:14" s="273" customFormat="1">
      <c r="A17" s="846" t="s">
        <v>899</v>
      </c>
      <c r="B17" s="843">
        <v>2428.4039200000002</v>
      </c>
      <c r="C17" s="843">
        <v>209.48121000000037</v>
      </c>
      <c r="D17" s="843">
        <v>15481.741610000001</v>
      </c>
      <c r="E17" s="305"/>
      <c r="F17" s="305"/>
      <c r="G17" s="305"/>
      <c r="H17" s="305"/>
      <c r="I17" s="305"/>
      <c r="J17" s="305"/>
      <c r="K17" s="305"/>
      <c r="L17" s="305"/>
      <c r="M17" s="305"/>
    </row>
    <row r="18" spans="1:14" s="273" customFormat="1">
      <c r="A18" s="850" t="s">
        <v>900</v>
      </c>
      <c r="B18" s="843">
        <v>2428.3897900000002</v>
      </c>
      <c r="C18" s="843">
        <v>209.51745000000028</v>
      </c>
      <c r="D18" s="843">
        <v>15481.548060000001</v>
      </c>
      <c r="E18" s="305"/>
      <c r="F18" s="305"/>
      <c r="G18" s="305"/>
      <c r="H18" s="305"/>
      <c r="I18" s="305"/>
      <c r="J18" s="305"/>
      <c r="K18" s="305"/>
      <c r="L18" s="305"/>
      <c r="M18" s="305"/>
    </row>
    <row r="19" spans="1:14" s="273" customFormat="1">
      <c r="A19" s="850" t="s">
        <v>901</v>
      </c>
      <c r="B19" s="851">
        <v>1.413E-2</v>
      </c>
      <c r="C19" s="851">
        <v>-3.6239999999999994E-2</v>
      </c>
      <c r="D19" s="843">
        <v>0.19355</v>
      </c>
      <c r="E19" s="305"/>
      <c r="F19" s="305"/>
      <c r="G19" s="305"/>
      <c r="H19" s="305"/>
      <c r="I19" s="305"/>
      <c r="J19" s="305"/>
      <c r="K19" s="305"/>
      <c r="L19" s="305"/>
      <c r="M19" s="305"/>
    </row>
    <row r="20" spans="1:14" s="273" customFormat="1">
      <c r="A20" s="846" t="s">
        <v>902</v>
      </c>
      <c r="B20" s="843">
        <v>652198.91770999995</v>
      </c>
      <c r="C20" s="843">
        <v>4863.0017900000094</v>
      </c>
      <c r="D20" s="843">
        <v>4375672.3507600008</v>
      </c>
      <c r="E20" s="305"/>
      <c r="F20" s="305"/>
      <c r="G20" s="305"/>
      <c r="H20" s="305"/>
      <c r="I20" s="305"/>
      <c r="J20" s="305"/>
      <c r="K20" s="305"/>
      <c r="L20" s="305"/>
      <c r="M20" s="305"/>
    </row>
    <row r="21" spans="1:14" s="273" customFormat="1">
      <c r="A21" s="850" t="s">
        <v>903</v>
      </c>
      <c r="B21" s="843">
        <v>483255.35704999999</v>
      </c>
      <c r="C21" s="843">
        <v>41716.815000000002</v>
      </c>
      <c r="D21" s="843">
        <v>3080804.3367600003</v>
      </c>
      <c r="E21" s="305"/>
      <c r="F21" s="305"/>
      <c r="G21" s="305"/>
      <c r="H21" s="305"/>
      <c r="I21" s="305"/>
      <c r="J21" s="305"/>
      <c r="K21" s="305"/>
      <c r="L21" s="305"/>
      <c r="M21" s="305"/>
    </row>
    <row r="22" spans="1:14" s="273" customFormat="1">
      <c r="A22" s="850" t="s">
        <v>904</v>
      </c>
      <c r="B22" s="843">
        <v>168943.56065999999</v>
      </c>
      <c r="C22" s="843">
        <v>20731.849370000011</v>
      </c>
      <c r="D22" s="843">
        <v>1237282.35142</v>
      </c>
      <c r="E22" s="305"/>
      <c r="F22" s="305"/>
      <c r="G22" s="305"/>
      <c r="H22" s="305"/>
      <c r="I22" s="305"/>
      <c r="J22" s="305"/>
      <c r="K22" s="305"/>
      <c r="L22" s="305"/>
      <c r="M22" s="305"/>
    </row>
    <row r="23" spans="1:14" s="273" customFormat="1" ht="36">
      <c r="A23" s="1017" t="s">
        <v>1556</v>
      </c>
      <c r="B23" s="843">
        <v>0</v>
      </c>
      <c r="C23" s="843">
        <v>-57585.662579999997</v>
      </c>
      <c r="D23" s="843">
        <v>57585.662579999997</v>
      </c>
      <c r="E23" s="1016"/>
      <c r="F23" s="1016"/>
      <c r="G23" s="1016"/>
      <c r="H23" s="1016"/>
      <c r="I23" s="1016"/>
      <c r="J23" s="1016"/>
      <c r="K23" s="1016"/>
      <c r="L23" s="1016"/>
      <c r="M23" s="1016"/>
    </row>
    <row r="24" spans="1:14" s="273" customFormat="1" ht="24">
      <c r="A24" s="847" t="s">
        <v>905</v>
      </c>
      <c r="B24" s="843">
        <v>42004.57458</v>
      </c>
      <c r="C24" s="843">
        <v>31555.471890000001</v>
      </c>
      <c r="D24" s="843">
        <v>131712.48321000001</v>
      </c>
      <c r="E24" s="305"/>
      <c r="F24" s="305"/>
      <c r="G24" s="305"/>
      <c r="H24" s="305"/>
      <c r="I24" s="305"/>
      <c r="J24" s="305"/>
      <c r="K24" s="305"/>
      <c r="L24" s="305"/>
      <c r="M24" s="305"/>
    </row>
    <row r="25" spans="1:14" s="273" customFormat="1">
      <c r="A25" s="847" t="s">
        <v>906</v>
      </c>
      <c r="B25" s="843">
        <v>163444.81883999999</v>
      </c>
      <c r="C25" s="843">
        <v>24699.815640000015</v>
      </c>
      <c r="D25" s="843">
        <v>561012.68976999994</v>
      </c>
      <c r="E25" s="305"/>
      <c r="F25" s="305"/>
      <c r="G25" s="305"/>
      <c r="H25" s="305"/>
      <c r="I25" s="305"/>
      <c r="J25" s="305"/>
      <c r="K25" s="305"/>
      <c r="L25" s="305"/>
      <c r="M25" s="305"/>
    </row>
    <row r="26" spans="1:14" s="273" customFormat="1">
      <c r="A26" s="846" t="s">
        <v>907</v>
      </c>
      <c r="B26" s="843">
        <v>1573.5301399999998</v>
      </c>
      <c r="C26" s="843">
        <v>877.40559999999982</v>
      </c>
      <c r="D26" s="843">
        <v>5884.0222999999996</v>
      </c>
      <c r="E26" s="305"/>
      <c r="F26" s="305"/>
      <c r="G26" s="305"/>
      <c r="H26" s="305"/>
      <c r="I26" s="305"/>
      <c r="J26" s="305"/>
      <c r="K26" s="305"/>
      <c r="L26" s="305"/>
      <c r="M26" s="305"/>
    </row>
    <row r="27" spans="1:14" s="273" customFormat="1" ht="30.75" customHeight="1">
      <c r="A27" s="847" t="s">
        <v>908</v>
      </c>
      <c r="B27" s="843">
        <v>1650.0400099999999</v>
      </c>
      <c r="C27" s="843">
        <v>890.38922999999988</v>
      </c>
      <c r="D27" s="843">
        <v>7052.5308599999998</v>
      </c>
      <c r="E27" s="305"/>
      <c r="F27" s="305"/>
      <c r="G27" s="305"/>
      <c r="H27" s="305"/>
      <c r="I27" s="305"/>
      <c r="J27" s="305"/>
      <c r="K27" s="305"/>
      <c r="L27" s="305"/>
      <c r="M27" s="305"/>
    </row>
    <row r="28" spans="1:14">
      <c r="A28" s="848" t="s">
        <v>909</v>
      </c>
      <c r="B28" s="849">
        <v>863300.28519999981</v>
      </c>
      <c r="C28" s="849">
        <v>63095.565359999891</v>
      </c>
      <c r="D28" s="849">
        <v>5096815.8185100006</v>
      </c>
      <c r="E28" s="306"/>
      <c r="F28" s="306"/>
      <c r="G28" s="306"/>
      <c r="H28" s="306"/>
      <c r="I28" s="306"/>
      <c r="J28" s="306"/>
      <c r="K28" s="307"/>
      <c r="L28" s="306"/>
      <c r="M28" s="306"/>
      <c r="N28" s="53"/>
    </row>
    <row r="29" spans="1:14">
      <c r="A29" s="376" t="s">
        <v>1342</v>
      </c>
      <c r="B29" s="843">
        <v>60849.115980000002</v>
      </c>
      <c r="C29" s="843">
        <v>25144.405930000357</v>
      </c>
      <c r="D29" s="843"/>
      <c r="E29" s="306"/>
      <c r="F29" s="306"/>
      <c r="G29" s="306"/>
      <c r="H29" s="306"/>
      <c r="I29" s="306"/>
      <c r="J29" s="306"/>
      <c r="K29" s="307"/>
      <c r="L29" s="306"/>
      <c r="M29" s="306"/>
      <c r="N29" s="53"/>
    </row>
    <row r="30" spans="1:14" ht="12.75" customHeight="1">
      <c r="A30" s="13" t="s">
        <v>680</v>
      </c>
      <c r="B30" s="944"/>
      <c r="C30" s="957"/>
    </row>
    <row r="31" spans="1:14" s="273" customFormat="1" ht="12.75" customHeight="1">
      <c r="A31" s="48"/>
      <c r="B31" s="944"/>
      <c r="C31" s="944"/>
    </row>
    <row r="32" spans="1:14" ht="12.75" customHeight="1">
      <c r="A32" s="954"/>
    </row>
    <row r="33" spans="1:14" ht="12.75" customHeight="1">
      <c r="D33" s="8" t="str">
        <f>Naslovnica!A20</f>
        <v>Lipanj 2020.</v>
      </c>
    </row>
    <row r="34" spans="1:14" ht="12.75" customHeight="1">
      <c r="A34" s="356" t="s">
        <v>744</v>
      </c>
      <c r="B34" s="315"/>
      <c r="C34" s="315"/>
      <c r="D34" s="573" t="str">
        <f>Naslovnica!A24</f>
        <v>June 2020</v>
      </c>
      <c r="E34" s="273"/>
      <c r="G34" s="273"/>
      <c r="H34" s="273"/>
      <c r="I34" s="273"/>
    </row>
    <row r="35" spans="1:14" ht="12.75" customHeight="1">
      <c r="A35" s="597" t="s">
        <v>877</v>
      </c>
      <c r="B35" s="315"/>
      <c r="C35" s="315"/>
      <c r="D35" s="65" t="s">
        <v>679</v>
      </c>
      <c r="E35" s="273"/>
      <c r="F35" s="273"/>
      <c r="G35" s="273"/>
      <c r="H35" s="273"/>
      <c r="I35" s="273"/>
    </row>
    <row r="36" spans="1:14" ht="28.5" customHeight="1">
      <c r="A36" s="730"/>
      <c r="B36" s="731" t="str">
        <f>$D$1</f>
        <v>Lipanj 2020.</v>
      </c>
      <c r="C36" s="798" t="str">
        <f>$C$5</f>
        <v>Promjena u odnosu na prethodni mjesec</v>
      </c>
      <c r="D36" s="822" t="s">
        <v>18</v>
      </c>
      <c r="E36" s="273"/>
      <c r="F36" s="273"/>
      <c r="G36" s="273"/>
      <c r="H36" s="273"/>
      <c r="I36" s="273"/>
      <c r="J36" s="313"/>
      <c r="K36" s="313"/>
      <c r="L36" s="313"/>
      <c r="M36" s="313"/>
    </row>
    <row r="37" spans="1:14" s="273" customFormat="1" ht="25.5">
      <c r="A37" s="730"/>
      <c r="B37" s="732" t="str">
        <f>D2</f>
        <v>June 2020</v>
      </c>
      <c r="C37" s="732" t="s">
        <v>46</v>
      </c>
      <c r="D37" s="860" t="s">
        <v>294</v>
      </c>
      <c r="J37" s="313"/>
      <c r="K37" s="313"/>
      <c r="L37" s="313"/>
      <c r="M37" s="313"/>
    </row>
    <row r="38" spans="1:14" ht="25.5">
      <c r="A38" s="835" t="s">
        <v>876</v>
      </c>
      <c r="B38" s="352">
        <v>288516.5757300001</v>
      </c>
      <c r="C38" s="352">
        <v>-2463.4571299999952</v>
      </c>
      <c r="D38" s="352"/>
      <c r="E38" s="311"/>
      <c r="F38" s="311"/>
      <c r="G38" s="311"/>
      <c r="H38" s="311"/>
      <c r="I38" s="312"/>
      <c r="J38" s="1044"/>
      <c r="K38" s="1044"/>
      <c r="L38" s="1046"/>
      <c r="M38" s="1044"/>
    </row>
    <row r="39" spans="1:14" ht="14.25" customHeight="1">
      <c r="A39" s="354" t="s">
        <v>868</v>
      </c>
      <c r="B39" s="352"/>
      <c r="C39" s="352"/>
      <c r="D39" s="352"/>
      <c r="E39" s="305"/>
      <c r="F39" s="305"/>
      <c r="G39" s="305"/>
      <c r="H39" s="305"/>
      <c r="I39" s="314"/>
      <c r="J39" s="1045"/>
      <c r="K39" s="1044"/>
      <c r="L39" s="1045"/>
      <c r="M39" s="1045"/>
    </row>
    <row r="40" spans="1:14">
      <c r="A40" s="355" t="s">
        <v>869</v>
      </c>
      <c r="B40" s="352">
        <v>41872.647960000002</v>
      </c>
      <c r="C40" s="352">
        <v>31581.391780000002</v>
      </c>
      <c r="D40" s="352">
        <v>129185.54682</v>
      </c>
      <c r="E40" s="309"/>
      <c r="F40" s="309"/>
      <c r="G40" s="309"/>
      <c r="H40" s="309"/>
      <c r="I40" s="309"/>
      <c r="J40" s="309"/>
      <c r="K40" s="309"/>
      <c r="L40" s="309"/>
      <c r="M40" s="309"/>
      <c r="N40" s="53"/>
    </row>
    <row r="41" spans="1:14" ht="26.25" customHeight="1">
      <c r="A41" s="355" t="s">
        <v>870</v>
      </c>
      <c r="B41" s="352">
        <v>131.92661999999999</v>
      </c>
      <c r="C41" s="352">
        <v>-25.919890000000038</v>
      </c>
      <c r="D41" s="352">
        <v>2526.9363900000003</v>
      </c>
      <c r="E41" s="309"/>
      <c r="F41" s="309"/>
      <c r="G41" s="309"/>
      <c r="H41" s="309"/>
      <c r="I41" s="309"/>
      <c r="J41" s="309"/>
      <c r="K41" s="309"/>
      <c r="L41" s="309"/>
      <c r="M41" s="309"/>
      <c r="N41" s="53"/>
    </row>
    <row r="42" spans="1:14" s="273" customFormat="1" ht="25.5">
      <c r="A42" s="355" t="s">
        <v>871</v>
      </c>
      <c r="B42" s="352">
        <v>44.993670000000002</v>
      </c>
      <c r="C42" s="352">
        <v>17.471970000000002</v>
      </c>
      <c r="D42" s="352">
        <v>269.35354000000001</v>
      </c>
      <c r="E42" s="309"/>
      <c r="F42" s="309"/>
      <c r="G42" s="309"/>
      <c r="H42" s="309"/>
      <c r="I42" s="309"/>
      <c r="J42" s="309"/>
      <c r="K42" s="309"/>
      <c r="L42" s="309"/>
      <c r="M42" s="309"/>
      <c r="N42" s="53"/>
    </row>
    <row r="43" spans="1:14" s="273" customFormat="1">
      <c r="A43" s="734" t="s">
        <v>872</v>
      </c>
      <c r="B43" s="733">
        <v>42049.568250000004</v>
      </c>
      <c r="C43" s="733">
        <v>31572.943860000007</v>
      </c>
      <c r="D43" s="733">
        <v>131981.83675000002</v>
      </c>
      <c r="E43" s="309"/>
      <c r="F43" s="309"/>
      <c r="G43" s="309"/>
      <c r="H43" s="309"/>
      <c r="I43" s="309"/>
      <c r="J43" s="309"/>
      <c r="K43" s="309"/>
      <c r="L43" s="309"/>
      <c r="M43" s="309"/>
      <c r="N43" s="53"/>
    </row>
    <row r="44" spans="1:14" s="273" customFormat="1">
      <c r="A44" s="354" t="s">
        <v>873</v>
      </c>
      <c r="B44" s="352"/>
      <c r="C44" s="352"/>
      <c r="D44" s="352"/>
      <c r="E44" s="309"/>
      <c r="F44" s="309"/>
      <c r="G44" s="309"/>
      <c r="H44" s="309"/>
      <c r="I44" s="309"/>
      <c r="J44" s="309"/>
      <c r="K44" s="309"/>
      <c r="L44" s="309"/>
      <c r="M44" s="309"/>
      <c r="N44" s="53"/>
    </row>
    <row r="45" spans="1:14" ht="25.5">
      <c r="A45" s="355" t="s">
        <v>874</v>
      </c>
      <c r="B45" s="352">
        <v>14379.81097</v>
      </c>
      <c r="C45" s="352">
        <v>1467.2511500000001</v>
      </c>
      <c r="D45" s="352">
        <v>105918.16687</v>
      </c>
      <c r="E45" s="308"/>
      <c r="F45" s="308"/>
      <c r="G45" s="308"/>
      <c r="H45" s="308"/>
      <c r="I45" s="308"/>
      <c r="J45" s="308"/>
      <c r="K45" s="308"/>
      <c r="L45" s="308"/>
      <c r="M45" s="308"/>
      <c r="N45" s="53"/>
    </row>
    <row r="46" spans="1:14" ht="25.5">
      <c r="A46" s="355" t="s">
        <v>875</v>
      </c>
      <c r="B46" s="352">
        <v>44.993670000000002</v>
      </c>
      <c r="C46" s="352">
        <v>17.471970000000002</v>
      </c>
      <c r="D46" s="352">
        <v>269.35354000000001</v>
      </c>
      <c r="E46" s="309"/>
      <c r="F46" s="309"/>
      <c r="G46" s="309"/>
      <c r="H46" s="309"/>
      <c r="I46" s="309"/>
      <c r="J46" s="309"/>
      <c r="K46" s="309"/>
      <c r="L46" s="309"/>
      <c r="M46" s="309"/>
      <c r="N46" s="44"/>
    </row>
    <row r="47" spans="1:14">
      <c r="A47" s="734" t="s">
        <v>872</v>
      </c>
      <c r="B47" s="733">
        <v>14424.80464</v>
      </c>
      <c r="C47" s="733">
        <v>1484.7231200000006</v>
      </c>
      <c r="D47" s="733">
        <v>106187.52041</v>
      </c>
      <c r="E47" s="308"/>
      <c r="F47" s="308"/>
      <c r="G47" s="308"/>
      <c r="H47" s="308"/>
      <c r="I47" s="308"/>
      <c r="J47" s="308"/>
      <c r="K47" s="308"/>
      <c r="L47" s="308"/>
      <c r="M47" s="308"/>
    </row>
    <row r="48" spans="1:14">
      <c r="A48" s="351" t="s">
        <v>867</v>
      </c>
      <c r="B48" s="352">
        <v>316141.33934000012</v>
      </c>
      <c r="C48" s="352">
        <v>27624.763610000024</v>
      </c>
      <c r="D48" s="352"/>
      <c r="E48" s="310"/>
      <c r="F48" s="310"/>
      <c r="G48" s="310"/>
      <c r="H48" s="310"/>
      <c r="I48" s="310"/>
      <c r="J48" s="310"/>
      <c r="K48" s="310"/>
      <c r="L48" s="310"/>
      <c r="M48" s="310"/>
    </row>
    <row r="49" spans="1:1" ht="12.75" customHeight="1">
      <c r="A49" s="13" t="s">
        <v>680</v>
      </c>
    </row>
    <row r="50" spans="1:1" ht="12.75" customHeight="1"/>
    <row r="51" spans="1:1" ht="12.75" customHeight="1">
      <c r="A51" s="660" t="s">
        <v>93</v>
      </c>
    </row>
    <row r="52" spans="1:1" ht="12.75" customHeight="1"/>
    <row r="53" spans="1:1" ht="12.75" customHeight="1"/>
    <row r="54" spans="1:1" ht="12.75" customHeight="1"/>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row r="65" spans="5:5" ht="12.75" customHeight="1"/>
    <row r="66" spans="5:5" ht="12.75" customHeight="1"/>
    <row r="67" spans="5:5" ht="12.75" customHeight="1"/>
    <row r="68" spans="5:5" ht="12.75" customHeight="1"/>
    <row r="69" spans="5:5" ht="12.75" customHeight="1"/>
    <row r="70" spans="5:5" ht="12.75" customHeight="1"/>
    <row r="71" spans="5:5" ht="12.75" customHeight="1"/>
    <row r="72" spans="5:5" ht="12.75" customHeight="1"/>
    <row r="73" spans="5:5" ht="12.75" customHeight="1"/>
    <row r="74" spans="5:5">
      <c r="E74" s="16" t="s">
        <v>910</v>
      </c>
    </row>
  </sheetData>
  <mergeCells count="7">
    <mergeCell ref="J38:J39"/>
    <mergeCell ref="M5:M7"/>
    <mergeCell ref="K5:K7"/>
    <mergeCell ref="L5:L7"/>
    <mergeCell ref="K38:K39"/>
    <mergeCell ref="L38:L39"/>
    <mergeCell ref="M38:M39"/>
  </mergeCells>
  <hyperlinks>
    <hyperlink ref="A51"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4" t="s">
        <v>745</v>
      </c>
      <c r="E1" s="141" t="str">
        <f>Naslovnica!A20</f>
        <v>Lipanj 2020.</v>
      </c>
    </row>
    <row r="2" spans="1:7" ht="12.75" customHeight="1">
      <c r="A2" s="597" t="s">
        <v>1344</v>
      </c>
      <c r="E2" s="573" t="str">
        <f>Naslovnica!A24</f>
        <v>June 2020</v>
      </c>
    </row>
    <row r="3" spans="1:7">
      <c r="A3" s="316"/>
      <c r="B3" s="311"/>
      <c r="C3" s="311"/>
      <c r="D3" s="65" t="s">
        <v>636</v>
      </c>
      <c r="F3" s="311"/>
      <c r="G3" s="317"/>
    </row>
    <row r="4" spans="1:7" ht="48.75" customHeight="1">
      <c r="A4" s="1047" t="s">
        <v>668</v>
      </c>
      <c r="B4" s="1049" t="s">
        <v>1345</v>
      </c>
      <c r="C4" s="1049"/>
      <c r="D4" s="1049"/>
      <c r="E4" s="837"/>
      <c r="F4" s="316"/>
      <c r="G4" s="316"/>
    </row>
    <row r="5" spans="1:7" ht="60">
      <c r="A5" s="1047"/>
      <c r="B5" s="735" t="s">
        <v>669</v>
      </c>
      <c r="C5" s="735" t="s">
        <v>670</v>
      </c>
      <c r="D5" s="735" t="s">
        <v>671</v>
      </c>
      <c r="E5" s="318"/>
      <c r="F5" s="318"/>
    </row>
    <row r="6" spans="1:7" ht="12.75" customHeight="1">
      <c r="A6" s="359" t="s">
        <v>135</v>
      </c>
      <c r="B6" s="360">
        <v>2689.4101900000001</v>
      </c>
      <c r="C6" s="360">
        <v>16322.63546</v>
      </c>
      <c r="D6" s="360">
        <v>105740.77492999997</v>
      </c>
      <c r="E6" s="319"/>
      <c r="F6" s="319"/>
      <c r="G6" s="53"/>
    </row>
    <row r="7" spans="1:7" ht="12.75" customHeight="1">
      <c r="A7" s="361" t="s">
        <v>136</v>
      </c>
      <c r="B7" s="360">
        <v>165736.96783000001</v>
      </c>
      <c r="C7" s="360">
        <v>1065729.5861</v>
      </c>
      <c r="D7" s="360">
        <v>31669584.657129984</v>
      </c>
      <c r="E7" s="319"/>
      <c r="F7" s="319"/>
      <c r="G7" s="53"/>
    </row>
    <row r="8" spans="1:7" ht="12.75" customHeight="1">
      <c r="A8" s="361" t="s">
        <v>137</v>
      </c>
      <c r="B8" s="360">
        <v>7764.1268899999995</v>
      </c>
      <c r="C8" s="360">
        <v>46826.084910000005</v>
      </c>
      <c r="D8" s="360">
        <v>372254.60547000001</v>
      </c>
      <c r="E8" s="319"/>
      <c r="F8" s="319"/>
      <c r="G8" s="53"/>
    </row>
    <row r="9" spans="1:7" ht="12.75" customHeight="1">
      <c r="A9" s="736" t="s">
        <v>285</v>
      </c>
      <c r="B9" s="737">
        <v>176190.50491000002</v>
      </c>
      <c r="C9" s="737">
        <v>1128878.30647</v>
      </c>
      <c r="D9" s="737">
        <v>32147580.037529986</v>
      </c>
      <c r="E9" s="320"/>
      <c r="F9" s="320"/>
      <c r="G9" s="53"/>
    </row>
    <row r="10" spans="1:7" ht="12.75" customHeight="1">
      <c r="A10" s="361" t="s">
        <v>138</v>
      </c>
      <c r="B10" s="360">
        <v>2519.2986900000001</v>
      </c>
      <c r="C10" s="360">
        <v>15504.072300000002</v>
      </c>
      <c r="D10" s="360">
        <v>47818.917919999985</v>
      </c>
      <c r="E10" s="319"/>
      <c r="F10" s="319"/>
      <c r="G10" s="53"/>
    </row>
    <row r="11" spans="1:7" ht="12.75" customHeight="1">
      <c r="A11" s="361" t="s">
        <v>139</v>
      </c>
      <c r="B11" s="360">
        <v>69333.227109999993</v>
      </c>
      <c r="C11" s="360">
        <v>444885.30631000007</v>
      </c>
      <c r="D11" s="360">
        <v>10884246.551729996</v>
      </c>
      <c r="E11" s="319"/>
      <c r="F11" s="319"/>
      <c r="G11" s="53"/>
    </row>
    <row r="12" spans="1:7" ht="12.75" customHeight="1">
      <c r="A12" s="361" t="s">
        <v>140</v>
      </c>
      <c r="B12" s="360">
        <v>1973.2164599999999</v>
      </c>
      <c r="C12" s="360">
        <v>11955.471449999999</v>
      </c>
      <c r="D12" s="360">
        <v>97275.056370000006</v>
      </c>
      <c r="E12" s="319"/>
      <c r="F12" s="319"/>
      <c r="G12" s="53"/>
    </row>
    <row r="13" spans="1:7" ht="12.75" customHeight="1">
      <c r="A13" s="736" t="s">
        <v>286</v>
      </c>
      <c r="B13" s="737">
        <v>73825.742259999985</v>
      </c>
      <c r="C13" s="737">
        <v>472344.85006000008</v>
      </c>
      <c r="D13" s="737">
        <v>11029340.526019996</v>
      </c>
      <c r="E13" s="320"/>
      <c r="F13" s="320"/>
      <c r="G13" s="53"/>
    </row>
    <row r="14" spans="1:7" ht="12.75" customHeight="1">
      <c r="A14" s="361" t="s">
        <v>141</v>
      </c>
      <c r="B14" s="360">
        <v>2575.9137500000002</v>
      </c>
      <c r="C14" s="360">
        <v>13886.735819999998</v>
      </c>
      <c r="D14" s="360">
        <v>47658.11634</v>
      </c>
      <c r="E14" s="319"/>
      <c r="F14" s="319"/>
      <c r="G14" s="53"/>
    </row>
    <row r="15" spans="1:7" ht="12.75" customHeight="1">
      <c r="A15" s="361" t="s">
        <v>142</v>
      </c>
      <c r="B15" s="360">
        <v>84736.804640000002</v>
      </c>
      <c r="C15" s="360">
        <v>535717.97135000001</v>
      </c>
      <c r="D15" s="360">
        <v>14420029.085679993</v>
      </c>
      <c r="E15" s="319"/>
      <c r="F15" s="319"/>
      <c r="G15" s="53"/>
    </row>
    <row r="16" spans="1:7" ht="12.75" customHeight="1">
      <c r="A16" s="361" t="s">
        <v>143</v>
      </c>
      <c r="B16" s="360">
        <v>3262.8638900000001</v>
      </c>
      <c r="C16" s="360">
        <v>18836.031589999999</v>
      </c>
      <c r="D16" s="360">
        <v>150929.52553999997</v>
      </c>
      <c r="E16" s="319"/>
      <c r="F16" s="319"/>
      <c r="G16" s="53"/>
    </row>
    <row r="17" spans="1:8" ht="12.75" customHeight="1">
      <c r="A17" s="736" t="s">
        <v>287</v>
      </c>
      <c r="B17" s="737">
        <v>90575.582280000002</v>
      </c>
      <c r="C17" s="737">
        <v>568440.73875999998</v>
      </c>
      <c r="D17" s="737">
        <v>14618616.727559993</v>
      </c>
      <c r="E17" s="320"/>
      <c r="F17" s="320"/>
      <c r="G17" s="53"/>
    </row>
    <row r="18" spans="1:8" ht="12.75" customHeight="1">
      <c r="A18" s="361" t="s">
        <v>144</v>
      </c>
      <c r="B18" s="360">
        <v>2206.2427400000001</v>
      </c>
      <c r="C18" s="360">
        <v>13210.720539999998</v>
      </c>
      <c r="D18" s="360">
        <v>68527.712189999991</v>
      </c>
      <c r="E18" s="319"/>
      <c r="F18" s="319"/>
      <c r="G18" s="53"/>
    </row>
    <row r="19" spans="1:8" ht="12.75" customHeight="1">
      <c r="A19" s="361" t="s">
        <v>145</v>
      </c>
      <c r="B19" s="360">
        <v>134232.72350999998</v>
      </c>
      <c r="C19" s="360">
        <v>859463.13873999997</v>
      </c>
      <c r="D19" s="360">
        <v>24787667.656420007</v>
      </c>
      <c r="E19" s="319"/>
      <c r="F19" s="319"/>
      <c r="G19" s="53"/>
    </row>
    <row r="20" spans="1:8" ht="12.75" customHeight="1">
      <c r="A20" s="361" t="s">
        <v>146</v>
      </c>
      <c r="B20" s="360">
        <v>6224.5613499999999</v>
      </c>
      <c r="C20" s="360">
        <v>38466.582190000001</v>
      </c>
      <c r="D20" s="360">
        <v>314951.14049000014</v>
      </c>
      <c r="E20" s="319"/>
      <c r="F20" s="319"/>
      <c r="G20" s="53"/>
    </row>
    <row r="21" spans="1:8" ht="12.75" customHeight="1">
      <c r="A21" s="736" t="s">
        <v>288</v>
      </c>
      <c r="B21" s="737">
        <v>142663.52759999997</v>
      </c>
      <c r="C21" s="737">
        <v>911140.44146999996</v>
      </c>
      <c r="D21" s="737">
        <v>25171146.509100005</v>
      </c>
      <c r="E21" s="320"/>
      <c r="F21" s="320"/>
      <c r="G21" s="53"/>
    </row>
    <row r="22" spans="1:8" ht="12.75" customHeight="1">
      <c r="A22" s="362" t="s">
        <v>289</v>
      </c>
      <c r="B22" s="363">
        <v>9990.8653699999995</v>
      </c>
      <c r="C22" s="363">
        <v>58924.164120000001</v>
      </c>
      <c r="D22" s="363">
        <v>269745.52137999993</v>
      </c>
      <c r="E22" s="320"/>
      <c r="F22" s="320"/>
      <c r="G22" s="53"/>
      <c r="H22" s="136"/>
    </row>
    <row r="23" spans="1:8" ht="12.75" customHeight="1">
      <c r="A23" s="362" t="s">
        <v>290</v>
      </c>
      <c r="B23" s="363">
        <v>454039.72308999998</v>
      </c>
      <c r="C23" s="363">
        <v>2905796.0024999999</v>
      </c>
      <c r="D23" s="363">
        <v>81761527.95095998</v>
      </c>
      <c r="E23" s="320"/>
      <c r="F23" s="320"/>
      <c r="G23" s="53"/>
      <c r="H23" s="136"/>
    </row>
    <row r="24" spans="1:8" ht="12.75" customHeight="1">
      <c r="A24" s="362" t="s">
        <v>291</v>
      </c>
      <c r="B24" s="363">
        <v>19224.76859</v>
      </c>
      <c r="C24" s="363">
        <v>116084.17014</v>
      </c>
      <c r="D24" s="363">
        <v>935410.32787000015</v>
      </c>
      <c r="E24" s="320"/>
      <c r="F24" s="320"/>
      <c r="G24" s="53"/>
      <c r="H24" s="136"/>
    </row>
    <row r="25" spans="1:8">
      <c r="A25" s="738" t="s">
        <v>672</v>
      </c>
      <c r="B25" s="739">
        <v>483255.35704999999</v>
      </c>
      <c r="C25" s="739">
        <v>3080804.3367599999</v>
      </c>
      <c r="D25" s="739">
        <v>82966683.800209984</v>
      </c>
      <c r="E25" s="320"/>
      <c r="F25" s="320"/>
      <c r="H25" s="136"/>
    </row>
    <row r="26" spans="1:8" ht="21.75" customHeight="1">
      <c r="A26" s="1051" t="s">
        <v>23</v>
      </c>
      <c r="B26" s="1051"/>
      <c r="C26" s="1051"/>
      <c r="D26" s="1051"/>
      <c r="E26" s="1051"/>
      <c r="F26" s="855"/>
      <c r="G26" s="855"/>
    </row>
    <row r="27" spans="1:8" ht="21" customHeight="1">
      <c r="A27" s="1052" t="s">
        <v>24</v>
      </c>
      <c r="B27" s="1052"/>
      <c r="C27" s="1052"/>
      <c r="D27" s="1052"/>
      <c r="E27" s="1052"/>
      <c r="F27" s="856"/>
      <c r="G27" s="856"/>
    </row>
    <row r="28" spans="1:8" ht="12.75" customHeight="1"/>
    <row r="29" spans="1:8" ht="12.75" customHeight="1">
      <c r="A29" s="154" t="s">
        <v>746</v>
      </c>
      <c r="E29" s="141" t="str">
        <f>Naslovnica!A20</f>
        <v>Lipanj 2020.</v>
      </c>
    </row>
    <row r="30" spans="1:8" ht="12.75" customHeight="1">
      <c r="A30" s="597" t="s">
        <v>1359</v>
      </c>
      <c r="E30" s="573" t="str">
        <f>Naslovnica!A24</f>
        <v>June 2020</v>
      </c>
    </row>
    <row r="31" spans="1:8" ht="12.75" customHeight="1">
      <c r="D31" s="313"/>
      <c r="E31" s="65" t="s">
        <v>378</v>
      </c>
    </row>
    <row r="32" spans="1:8" ht="25.5" customHeight="1">
      <c r="A32" s="1047" t="s">
        <v>673</v>
      </c>
      <c r="B32" s="1050" t="s">
        <v>928</v>
      </c>
      <c r="C32" s="1050"/>
      <c r="D32" s="1050" t="s">
        <v>927</v>
      </c>
      <c r="E32" s="1050"/>
      <c r="F32" s="852"/>
      <c r="G32" s="852"/>
    </row>
    <row r="33" spans="1:6" ht="60">
      <c r="A33" s="1047"/>
      <c r="B33" s="735" t="s">
        <v>669</v>
      </c>
      <c r="C33" s="735" t="s">
        <v>674</v>
      </c>
      <c r="D33" s="735" t="s">
        <v>669</v>
      </c>
      <c r="E33" s="735" t="s">
        <v>674</v>
      </c>
    </row>
    <row r="34" spans="1:6">
      <c r="A34" s="359" t="s">
        <v>135</v>
      </c>
      <c r="B34" s="364">
        <v>13.516120000000001</v>
      </c>
      <c r="C34" s="364">
        <v>82.031589999999994</v>
      </c>
      <c r="D34" s="365">
        <v>0</v>
      </c>
      <c r="E34" s="366">
        <v>1.6190000000000003E-2</v>
      </c>
    </row>
    <row r="35" spans="1:6" ht="12.75" customHeight="1">
      <c r="A35" s="361" t="s">
        <v>136</v>
      </c>
      <c r="B35" s="364">
        <v>832.83460000000002</v>
      </c>
      <c r="C35" s="364">
        <v>5355.4388099999996</v>
      </c>
      <c r="D35" s="365">
        <v>0</v>
      </c>
      <c r="E35" s="366">
        <v>5.9100000000000003E-3</v>
      </c>
      <c r="F35" s="53"/>
    </row>
    <row r="36" spans="1:6" ht="12.75" customHeight="1">
      <c r="A36" s="361" t="s">
        <v>137</v>
      </c>
      <c r="B36" s="364">
        <v>39.014120000000005</v>
      </c>
      <c r="C36" s="364">
        <v>235.30019999999999</v>
      </c>
      <c r="D36" s="365">
        <v>0</v>
      </c>
      <c r="E36" s="366">
        <v>0</v>
      </c>
      <c r="F36" s="53"/>
    </row>
    <row r="37" spans="1:6" ht="12.75" customHeight="1">
      <c r="A37" s="736" t="s">
        <v>285</v>
      </c>
      <c r="B37" s="740">
        <v>885.36484000000007</v>
      </c>
      <c r="C37" s="740">
        <v>5672.7705999999989</v>
      </c>
      <c r="D37" s="741">
        <v>0</v>
      </c>
      <c r="E37" s="742">
        <v>2.2100000000000002E-2</v>
      </c>
      <c r="F37" s="53"/>
    </row>
    <row r="38" spans="1:6" ht="12.75" customHeight="1">
      <c r="A38" s="361" t="s">
        <v>138</v>
      </c>
      <c r="B38" s="364">
        <v>12.66291</v>
      </c>
      <c r="C38" s="364">
        <v>77.923190000000005</v>
      </c>
      <c r="D38" s="365">
        <v>8.2899999999999988E-3</v>
      </c>
      <c r="E38" s="366">
        <v>2.0119999999999999E-2</v>
      </c>
      <c r="F38" s="53"/>
    </row>
    <row r="39" spans="1:6" ht="12.75" customHeight="1">
      <c r="A39" s="361" t="s">
        <v>139</v>
      </c>
      <c r="B39" s="364">
        <v>348.40818000000002</v>
      </c>
      <c r="C39" s="364">
        <v>2235.6566699999998</v>
      </c>
      <c r="D39" s="365">
        <v>5.8399999999999997E-3</v>
      </c>
      <c r="E39" s="366">
        <v>2.9330000000000002E-2</v>
      </c>
      <c r="F39" s="53"/>
    </row>
    <row r="40" spans="1:6" ht="12.75" customHeight="1">
      <c r="A40" s="361" t="s">
        <v>140</v>
      </c>
      <c r="B40" s="364">
        <v>9.9154300000000006</v>
      </c>
      <c r="C40" s="364">
        <v>60.075960000000009</v>
      </c>
      <c r="D40" s="365">
        <v>0</v>
      </c>
      <c r="E40" s="366">
        <v>0</v>
      </c>
      <c r="F40" s="53"/>
    </row>
    <row r="41" spans="1:6" ht="12.75" customHeight="1">
      <c r="A41" s="736" t="s">
        <v>286</v>
      </c>
      <c r="B41" s="740">
        <v>370.98652000000004</v>
      </c>
      <c r="C41" s="740">
        <v>2373.6558199999999</v>
      </c>
      <c r="D41" s="741">
        <v>1.4129999999999998E-2</v>
      </c>
      <c r="E41" s="742">
        <v>4.9450000000000001E-2</v>
      </c>
      <c r="F41" s="53"/>
    </row>
    <row r="42" spans="1:6" ht="12.75" customHeight="1">
      <c r="A42" s="361" t="s">
        <v>141</v>
      </c>
      <c r="B42" s="364">
        <v>12.947430000000001</v>
      </c>
      <c r="C42" s="364">
        <v>69.793059999999997</v>
      </c>
      <c r="D42" s="365">
        <v>0</v>
      </c>
      <c r="E42" s="366">
        <v>4.8299999999999996E-2</v>
      </c>
      <c r="F42" s="53"/>
    </row>
    <row r="43" spans="1:6" ht="12.75" customHeight="1">
      <c r="A43" s="361" t="s">
        <v>142</v>
      </c>
      <c r="B43" s="364">
        <v>425.80576000000002</v>
      </c>
      <c r="C43" s="364">
        <v>2692.0555200000003</v>
      </c>
      <c r="D43" s="365">
        <v>0</v>
      </c>
      <c r="E43" s="366">
        <v>3.4399999999999999E-3</v>
      </c>
      <c r="F43" s="53"/>
    </row>
    <row r="44" spans="1:6" ht="12.75" customHeight="1">
      <c r="A44" s="361" t="s">
        <v>143</v>
      </c>
      <c r="B44" s="364">
        <v>16.395580000000002</v>
      </c>
      <c r="C44" s="364">
        <v>94.648119999999992</v>
      </c>
      <c r="D44" s="365">
        <v>0</v>
      </c>
      <c r="E44" s="366">
        <v>0</v>
      </c>
      <c r="F44" s="53"/>
    </row>
    <row r="45" spans="1:6" ht="12.75" customHeight="1">
      <c r="A45" s="736" t="s">
        <v>287</v>
      </c>
      <c r="B45" s="740">
        <v>442.20134000000002</v>
      </c>
      <c r="C45" s="740">
        <v>2856.4967000000001</v>
      </c>
      <c r="D45" s="741">
        <v>0</v>
      </c>
      <c r="E45" s="742">
        <v>5.1739999999999994E-2</v>
      </c>
      <c r="F45" s="53"/>
    </row>
    <row r="46" spans="1:6" ht="12.75" customHeight="1">
      <c r="A46" s="361" t="s">
        <v>144</v>
      </c>
      <c r="B46" s="364">
        <v>11.08812</v>
      </c>
      <c r="C46" s="364">
        <v>66.393299999999982</v>
      </c>
      <c r="D46" s="365">
        <v>0</v>
      </c>
      <c r="E46" s="366">
        <v>1.304E-2</v>
      </c>
      <c r="F46" s="53"/>
    </row>
    <row r="47" spans="1:6" ht="12.75" customHeight="1">
      <c r="A47" s="361" t="s">
        <v>145</v>
      </c>
      <c r="B47" s="364">
        <v>674.52433999999994</v>
      </c>
      <c r="C47" s="364">
        <v>4318.9414699999998</v>
      </c>
      <c r="D47" s="365">
        <v>0</v>
      </c>
      <c r="E47" s="366">
        <v>5.7219999999999993E-2</v>
      </c>
      <c r="F47" s="53"/>
    </row>
    <row r="48" spans="1:6" ht="12.75" customHeight="1">
      <c r="A48" s="361" t="s">
        <v>146</v>
      </c>
      <c r="B48" s="364">
        <v>31.277200000000001</v>
      </c>
      <c r="C48" s="364">
        <v>193.29017000000002</v>
      </c>
      <c r="D48" s="365">
        <v>0</v>
      </c>
      <c r="E48" s="366">
        <v>0</v>
      </c>
      <c r="F48" s="53"/>
    </row>
    <row r="49" spans="1:6" ht="12.75" customHeight="1">
      <c r="A49" s="736" t="s">
        <v>288</v>
      </c>
      <c r="B49" s="740">
        <v>716.88965999999994</v>
      </c>
      <c r="C49" s="740">
        <v>4578.6249399999997</v>
      </c>
      <c r="D49" s="741">
        <v>0</v>
      </c>
      <c r="E49" s="742">
        <v>7.0259999999999989E-2</v>
      </c>
      <c r="F49" s="53"/>
    </row>
    <row r="50" spans="1:6" ht="12.75" customHeight="1">
      <c r="A50" s="362" t="s">
        <v>289</v>
      </c>
      <c r="B50" s="367">
        <v>50.214579999999998</v>
      </c>
      <c r="C50" s="367">
        <v>296.14113999999995</v>
      </c>
      <c r="D50" s="368">
        <v>8.2899999999999988E-3</v>
      </c>
      <c r="E50" s="369">
        <v>9.7649999999999987E-2</v>
      </c>
      <c r="F50" s="53"/>
    </row>
    <row r="51" spans="1:6" ht="12.75" customHeight="1">
      <c r="A51" s="362" t="s">
        <v>290</v>
      </c>
      <c r="B51" s="367">
        <v>2281.5728799999997</v>
      </c>
      <c r="C51" s="367">
        <v>14602.09247</v>
      </c>
      <c r="D51" s="368">
        <v>5.8399999999999997E-3</v>
      </c>
      <c r="E51" s="369">
        <v>9.5899999999999985E-2</v>
      </c>
      <c r="F51" s="53"/>
    </row>
    <row r="52" spans="1:6" ht="12.75" customHeight="1">
      <c r="A52" s="362" t="s">
        <v>291</v>
      </c>
      <c r="B52" s="367">
        <v>96.602329999999995</v>
      </c>
      <c r="C52" s="367">
        <v>583.31445000000008</v>
      </c>
      <c r="D52" s="368">
        <v>0</v>
      </c>
      <c r="E52" s="369">
        <v>0</v>
      </c>
      <c r="F52" s="44"/>
    </row>
    <row r="53" spans="1:6" ht="12.75" customHeight="1">
      <c r="A53" s="738" t="s">
        <v>672</v>
      </c>
      <c r="B53" s="743">
        <v>2428.3897899999997</v>
      </c>
      <c r="C53" s="743">
        <v>15481.548059999999</v>
      </c>
      <c r="D53" s="744">
        <v>1.4129999999999998E-2</v>
      </c>
      <c r="E53" s="745">
        <v>0.19354999999999997</v>
      </c>
    </row>
    <row r="54" spans="1:6" ht="24.75" customHeight="1">
      <c r="A54" s="1053" t="s">
        <v>25</v>
      </c>
      <c r="B54" s="1053"/>
      <c r="C54" s="1053"/>
      <c r="D54" s="1053"/>
      <c r="E54" s="1053"/>
      <c r="F54" s="857"/>
    </row>
    <row r="55" spans="1:6">
      <c r="A55" s="603" t="s">
        <v>26</v>
      </c>
      <c r="B55" s="178"/>
      <c r="C55" s="178"/>
      <c r="D55" s="178"/>
      <c r="E55" s="178"/>
      <c r="F55" s="178"/>
    </row>
    <row r="56" spans="1:6" ht="12.75" customHeight="1">
      <c r="A56" s="17" t="s">
        <v>675</v>
      </c>
    </row>
    <row r="57" spans="1:6" ht="12.75" customHeight="1"/>
    <row r="58" spans="1:6" ht="12.75" customHeight="1">
      <c r="A58" s="321" t="s">
        <v>747</v>
      </c>
      <c r="D58" s="141" t="str">
        <f t="shared" ref="D58:D59" si="0">E1</f>
        <v>Lipanj 2020.</v>
      </c>
    </row>
    <row r="59" spans="1:6" ht="12.75" customHeight="1">
      <c r="A59" s="604" t="s">
        <v>748</v>
      </c>
      <c r="D59" s="573" t="str">
        <f t="shared" si="0"/>
        <v>June 2020</v>
      </c>
    </row>
    <row r="60" spans="1:6" ht="12.75" customHeight="1">
      <c r="D60" s="65" t="s">
        <v>636</v>
      </c>
    </row>
    <row r="61" spans="1:6" ht="42.75" customHeight="1">
      <c r="A61" s="1048" t="s">
        <v>673</v>
      </c>
      <c r="B61" s="1049" t="s">
        <v>676</v>
      </c>
      <c r="C61" s="1049"/>
      <c r="D61" s="1049"/>
      <c r="E61" s="853"/>
    </row>
    <row r="62" spans="1:6" ht="60">
      <c r="A62" s="1048"/>
      <c r="B62" s="735" t="s">
        <v>669</v>
      </c>
      <c r="C62" s="735" t="s">
        <v>674</v>
      </c>
      <c r="D62" s="735" t="s">
        <v>677</v>
      </c>
    </row>
    <row r="63" spans="1:6" ht="12.75" customHeight="1">
      <c r="A63" s="359" t="s">
        <v>135</v>
      </c>
      <c r="B63" s="360">
        <v>0</v>
      </c>
      <c r="C63" s="360">
        <v>0</v>
      </c>
      <c r="D63" s="360">
        <v>2297.1046799999995</v>
      </c>
    </row>
    <row r="64" spans="1:6" ht="12.75" customHeight="1">
      <c r="A64" s="361" t="s">
        <v>136</v>
      </c>
      <c r="B64" s="360">
        <v>17027.057000000001</v>
      </c>
      <c r="C64" s="360">
        <v>71612.847880000001</v>
      </c>
      <c r="D64" s="360">
        <v>2556385.5123799997</v>
      </c>
    </row>
    <row r="65" spans="1:4" ht="12.75" customHeight="1">
      <c r="A65" s="361" t="s">
        <v>137</v>
      </c>
      <c r="B65" s="360">
        <v>54376.591810000005</v>
      </c>
      <c r="C65" s="360">
        <v>144613.71479</v>
      </c>
      <c r="D65" s="360">
        <v>1045310.1924299998</v>
      </c>
    </row>
    <row r="66" spans="1:4" ht="12.75" customHeight="1">
      <c r="A66" s="736" t="s">
        <v>285</v>
      </c>
      <c r="B66" s="737">
        <v>71403.648810000013</v>
      </c>
      <c r="C66" s="737">
        <v>216226.56267000001</v>
      </c>
      <c r="D66" s="737">
        <v>3603992.8094899994</v>
      </c>
    </row>
    <row r="67" spans="1:4" ht="12.75" customHeight="1">
      <c r="A67" s="361" t="s">
        <v>138</v>
      </c>
      <c r="B67" s="360">
        <v>0</v>
      </c>
      <c r="C67" s="360">
        <v>136.76349999999999</v>
      </c>
      <c r="D67" s="360">
        <v>596.89579000000003</v>
      </c>
    </row>
    <row r="68" spans="1:4" ht="12.75" customHeight="1">
      <c r="A68" s="361" t="s">
        <v>139</v>
      </c>
      <c r="B68" s="360">
        <v>6680.3038699999997</v>
      </c>
      <c r="C68" s="360">
        <v>27419.345740000001</v>
      </c>
      <c r="D68" s="360">
        <v>1009616.38025</v>
      </c>
    </row>
    <row r="69" spans="1:4" ht="12.75" customHeight="1">
      <c r="A69" s="361" t="s">
        <v>140</v>
      </c>
      <c r="B69" s="360">
        <v>16713.676869999999</v>
      </c>
      <c r="C69" s="360">
        <v>48637.231030000003</v>
      </c>
      <c r="D69" s="360">
        <v>313365.76236000005</v>
      </c>
    </row>
    <row r="70" spans="1:4" ht="12.75" customHeight="1">
      <c r="A70" s="736" t="s">
        <v>286</v>
      </c>
      <c r="B70" s="737">
        <v>23393.980739999999</v>
      </c>
      <c r="C70" s="737">
        <v>76193.340270000001</v>
      </c>
      <c r="D70" s="737">
        <v>1323579.0384</v>
      </c>
    </row>
    <row r="71" spans="1:4">
      <c r="A71" s="361" t="s">
        <v>141</v>
      </c>
      <c r="B71" s="360">
        <v>1.5278900000000002</v>
      </c>
      <c r="C71" s="360">
        <v>168.84581000000003</v>
      </c>
      <c r="D71" s="360">
        <v>2351.9485500000001</v>
      </c>
    </row>
    <row r="72" spans="1:4">
      <c r="A72" s="361" t="s">
        <v>142</v>
      </c>
      <c r="B72" s="360">
        <v>11203.986359999999</v>
      </c>
      <c r="C72" s="360">
        <v>41120.040460000004</v>
      </c>
      <c r="D72" s="360">
        <v>1506050.9949499995</v>
      </c>
    </row>
    <row r="73" spans="1:4">
      <c r="A73" s="361" t="s">
        <v>143</v>
      </c>
      <c r="B73" s="360">
        <v>27529.102149999999</v>
      </c>
      <c r="C73" s="360">
        <v>64393.523199999996</v>
      </c>
      <c r="D73" s="360">
        <v>466508.57892999984</v>
      </c>
    </row>
    <row r="74" spans="1:4">
      <c r="A74" s="736" t="s">
        <v>287</v>
      </c>
      <c r="B74" s="737">
        <v>38734.616399999999</v>
      </c>
      <c r="C74" s="737">
        <v>105682.40947</v>
      </c>
      <c r="D74" s="737">
        <v>1974911.5224299994</v>
      </c>
    </row>
    <row r="75" spans="1:4">
      <c r="A75" s="361" t="s">
        <v>144</v>
      </c>
      <c r="B75" s="360">
        <v>0</v>
      </c>
      <c r="C75" s="360">
        <v>107.0956</v>
      </c>
      <c r="D75" s="360">
        <v>2621.9635400000002</v>
      </c>
    </row>
    <row r="76" spans="1:4">
      <c r="A76" s="361" t="s">
        <v>145</v>
      </c>
      <c r="B76" s="360">
        <v>12305.204460000001</v>
      </c>
      <c r="C76" s="360">
        <v>61659.275030000004</v>
      </c>
      <c r="D76" s="360">
        <v>2004405.4115599999</v>
      </c>
    </row>
    <row r="77" spans="1:4">
      <c r="A77" s="361" t="s">
        <v>146</v>
      </c>
      <c r="B77" s="360">
        <v>52447.917430000001</v>
      </c>
      <c r="C77" s="360">
        <v>139306.41477999999</v>
      </c>
      <c r="D77" s="360">
        <v>969987.89964999992</v>
      </c>
    </row>
    <row r="78" spans="1:4">
      <c r="A78" s="736" t="s">
        <v>288</v>
      </c>
      <c r="B78" s="737">
        <v>64753.121890000002</v>
      </c>
      <c r="C78" s="737">
        <v>201072.78541000001</v>
      </c>
      <c r="D78" s="737">
        <v>2977015.2747499999</v>
      </c>
    </row>
    <row r="79" spans="1:4">
      <c r="A79" s="362" t="s">
        <v>289</v>
      </c>
      <c r="B79" s="363">
        <v>1.5278900000000002</v>
      </c>
      <c r="C79" s="363">
        <v>412.70491000000004</v>
      </c>
      <c r="D79" s="363">
        <v>7867.9125600000007</v>
      </c>
    </row>
    <row r="80" spans="1:4">
      <c r="A80" s="362" t="s">
        <v>290</v>
      </c>
      <c r="B80" s="363">
        <v>47216.55169</v>
      </c>
      <c r="C80" s="363">
        <v>201811.50911000004</v>
      </c>
      <c r="D80" s="363">
        <v>7076458.2991399989</v>
      </c>
    </row>
    <row r="81" spans="1:5">
      <c r="A81" s="362" t="s">
        <v>291</v>
      </c>
      <c r="B81" s="363">
        <v>151067.28826</v>
      </c>
      <c r="C81" s="363">
        <v>396950.88379999995</v>
      </c>
      <c r="D81" s="363">
        <v>2795172.4333699998</v>
      </c>
    </row>
    <row r="82" spans="1:5">
      <c r="A82" s="738" t="s">
        <v>678</v>
      </c>
      <c r="B82" s="739">
        <v>198285.36783999999</v>
      </c>
      <c r="C82" s="739">
        <v>599175.09782000002</v>
      </c>
      <c r="D82" s="739">
        <v>9879498.6450699978</v>
      </c>
    </row>
    <row r="83" spans="1:5">
      <c r="A83" s="17" t="s">
        <v>675</v>
      </c>
    </row>
    <row r="85" spans="1:5">
      <c r="A85" s="660" t="s">
        <v>93</v>
      </c>
      <c r="E85" s="14" t="s">
        <v>912</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40" t="s">
        <v>749</v>
      </c>
      <c r="G1" s="141" t="str">
        <f>Naslovnica!A20</f>
        <v>Lipanj 2020.</v>
      </c>
    </row>
    <row r="2" spans="1:10" ht="12.75" customHeight="1">
      <c r="A2" s="571" t="s">
        <v>1348</v>
      </c>
      <c r="G2" s="573" t="str">
        <f>Naslovnica!A24</f>
        <v>June 2020</v>
      </c>
    </row>
    <row r="3" spans="1:10" ht="12.75" customHeight="1">
      <c r="E3" s="14" t="s">
        <v>378</v>
      </c>
      <c r="F3" s="322"/>
      <c r="G3" s="322"/>
    </row>
    <row r="4" spans="1:10" ht="16.5" customHeight="1">
      <c r="A4" s="1054" t="s">
        <v>658</v>
      </c>
      <c r="B4" s="1059" t="s">
        <v>657</v>
      </c>
      <c r="C4" s="1059"/>
      <c r="D4" s="1059"/>
      <c r="E4" s="1059"/>
      <c r="F4" s="273"/>
      <c r="G4" s="273"/>
    </row>
    <row r="5" spans="1:10" ht="12.75" customHeight="1">
      <c r="A5" s="1054"/>
      <c r="B5" s="1057" t="str">
        <f>Naslovnica!A20</f>
        <v>Lipanj 2020.</v>
      </c>
      <c r="C5" s="1057"/>
      <c r="D5" s="1058" t="s">
        <v>17</v>
      </c>
      <c r="E5" s="1058"/>
    </row>
    <row r="6" spans="1:10" ht="12.75" customHeight="1">
      <c r="A6" s="1054"/>
      <c r="B6" s="1055" t="str">
        <f>Naslovnica!A24</f>
        <v>June 2020</v>
      </c>
      <c r="C6" s="1055"/>
      <c r="D6" s="1056" t="s">
        <v>46</v>
      </c>
      <c r="E6" s="1056"/>
    </row>
    <row r="7" spans="1:10" ht="12.75" customHeight="1">
      <c r="A7" s="1054"/>
      <c r="B7" s="820" t="s">
        <v>27</v>
      </c>
      <c r="C7" s="746" t="s">
        <v>28</v>
      </c>
      <c r="D7" s="746" t="s">
        <v>167</v>
      </c>
      <c r="E7" s="746" t="s">
        <v>165</v>
      </c>
    </row>
    <row r="8" spans="1:10" ht="12.75" customHeight="1">
      <c r="A8" s="1054"/>
      <c r="B8" s="819" t="s">
        <v>29</v>
      </c>
      <c r="C8" s="747" t="s">
        <v>30</v>
      </c>
      <c r="D8" s="747" t="s">
        <v>29</v>
      </c>
      <c r="E8" s="747" t="s">
        <v>166</v>
      </c>
    </row>
    <row r="9" spans="1:10" ht="12.75" customHeight="1">
      <c r="A9" s="370" t="s">
        <v>135</v>
      </c>
      <c r="B9" s="371">
        <v>343709.25811</v>
      </c>
      <c r="C9" s="372">
        <v>3.0439121675191914E-3</v>
      </c>
      <c r="D9" s="371">
        <v>6382.3313799999887</v>
      </c>
      <c r="E9" s="372">
        <v>1.8920314016640738E-2</v>
      </c>
      <c r="G9" s="136"/>
      <c r="H9" s="937"/>
      <c r="I9" s="909"/>
      <c r="J9" s="77"/>
    </row>
    <row r="10" spans="1:10" ht="12.75" customHeight="1">
      <c r="A10" s="370" t="s">
        <v>136</v>
      </c>
      <c r="B10" s="371">
        <v>40373602.511029996</v>
      </c>
      <c r="C10" s="372">
        <v>0.35755132289912578</v>
      </c>
      <c r="D10" s="371">
        <v>180358.5970999971</v>
      </c>
      <c r="E10" s="372">
        <v>4.4872864077907249E-3</v>
      </c>
      <c r="G10" s="136"/>
      <c r="H10" s="937"/>
      <c r="I10" s="909"/>
      <c r="J10" s="77"/>
    </row>
    <row r="11" spans="1:10" ht="12.75" customHeight="1">
      <c r="A11" s="370" t="s">
        <v>137</v>
      </c>
      <c r="B11" s="371">
        <v>2580261.9058000003</v>
      </c>
      <c r="C11" s="372">
        <v>2.2850971933776866E-2</v>
      </c>
      <c r="D11" s="371">
        <v>17827.584400000051</v>
      </c>
      <c r="E11" s="372">
        <v>6.9572844272003387E-3</v>
      </c>
      <c r="G11" s="136"/>
      <c r="H11" s="937"/>
      <c r="I11" s="909"/>
      <c r="J11" s="77"/>
    </row>
    <row r="12" spans="1:10" ht="12.75" customHeight="1">
      <c r="A12" s="748" t="s">
        <v>659</v>
      </c>
      <c r="B12" s="749">
        <v>43297573.674939997</v>
      </c>
      <c r="C12" s="750">
        <v>0.38344620700042187</v>
      </c>
      <c r="D12" s="749">
        <v>204568.51287999749</v>
      </c>
      <c r="E12" s="750">
        <v>4.747139636947395E-3</v>
      </c>
      <c r="G12" s="136"/>
      <c r="H12" s="937"/>
      <c r="I12" s="909"/>
      <c r="J12" s="77"/>
    </row>
    <row r="13" spans="1:10" ht="12.75" customHeight="1">
      <c r="A13" s="370" t="s">
        <v>138</v>
      </c>
      <c r="B13" s="371">
        <v>129543.02842</v>
      </c>
      <c r="C13" s="372">
        <v>1.1472417199152832E-3</v>
      </c>
      <c r="D13" s="371">
        <v>2761.6470899999986</v>
      </c>
      <c r="E13" s="372">
        <v>2.1782749651636069E-2</v>
      </c>
      <c r="G13" s="136"/>
      <c r="H13" s="937"/>
      <c r="I13" s="909"/>
      <c r="J13" s="77"/>
    </row>
    <row r="14" spans="1:10" ht="12.75" customHeight="1">
      <c r="A14" s="370" t="s">
        <v>139</v>
      </c>
      <c r="B14" s="371">
        <v>14872395.310729999</v>
      </c>
      <c r="C14" s="372">
        <v>0.13171092712317398</v>
      </c>
      <c r="D14" s="371">
        <v>17547.031579999253</v>
      </c>
      <c r="E14" s="372">
        <v>1.1812326353159985E-3</v>
      </c>
      <c r="G14" s="136"/>
      <c r="H14" s="937"/>
      <c r="I14" s="909"/>
      <c r="J14" s="77"/>
    </row>
    <row r="15" spans="1:10" ht="12.75" customHeight="1">
      <c r="A15" s="370" t="s">
        <v>140</v>
      </c>
      <c r="B15" s="371">
        <v>716828.66677999997</v>
      </c>
      <c r="C15" s="372">
        <v>6.3482825945290382E-3</v>
      </c>
      <c r="D15" s="371">
        <v>3490.6944299999159</v>
      </c>
      <c r="E15" s="936">
        <v>4.8934650408420932E-3</v>
      </c>
      <c r="G15" s="136"/>
      <c r="H15" s="937"/>
      <c r="I15" s="909"/>
      <c r="J15" s="77"/>
    </row>
    <row r="16" spans="1:10" ht="12.75" customHeight="1">
      <c r="A16" s="751" t="s">
        <v>660</v>
      </c>
      <c r="B16" s="749">
        <v>15718767.005929999</v>
      </c>
      <c r="C16" s="750">
        <v>0.13920645143761831</v>
      </c>
      <c r="D16" s="749">
        <v>23799.373099999502</v>
      </c>
      <c r="E16" s="750">
        <v>1.5163696833766505E-3</v>
      </c>
      <c r="G16" s="136"/>
      <c r="H16" s="937"/>
      <c r="I16" s="909"/>
      <c r="J16" s="77"/>
    </row>
    <row r="17" spans="1:10" ht="12.75" customHeight="1">
      <c r="A17" s="370" t="s">
        <v>141</v>
      </c>
      <c r="B17" s="371">
        <v>138631.09065999999</v>
      </c>
      <c r="C17" s="372">
        <v>1.2277262066690685E-3</v>
      </c>
      <c r="D17" s="371">
        <v>3471.8132999999798</v>
      </c>
      <c r="E17" s="372">
        <v>2.5686829404634404E-2</v>
      </c>
      <c r="G17" s="136"/>
      <c r="H17" s="937"/>
      <c r="I17" s="909"/>
      <c r="J17" s="77"/>
    </row>
    <row r="18" spans="1:10" ht="12.75" customHeight="1">
      <c r="A18" s="370" t="s">
        <v>142</v>
      </c>
      <c r="B18" s="371">
        <v>18067551.646869998</v>
      </c>
      <c r="C18" s="372">
        <v>0.16000744523904611</v>
      </c>
      <c r="D18" s="371">
        <v>-9550.8093300014734</v>
      </c>
      <c r="E18" s="372">
        <v>-5.283374010377484E-4</v>
      </c>
      <c r="G18" s="136"/>
      <c r="H18" s="937"/>
      <c r="I18" s="909"/>
      <c r="J18" s="77"/>
    </row>
    <row r="19" spans="1:10" ht="12.75" customHeight="1">
      <c r="A19" s="370" t="s">
        <v>143</v>
      </c>
      <c r="B19" s="371">
        <v>1027137.13988</v>
      </c>
      <c r="C19" s="372">
        <v>9.0963951770859485E-3</v>
      </c>
      <c r="D19" s="371">
        <v>6376.8062999999383</v>
      </c>
      <c r="E19" s="372">
        <v>6.247114126815001E-3</v>
      </c>
      <c r="G19" s="136"/>
      <c r="H19" s="937"/>
      <c r="I19" s="909"/>
      <c r="J19" s="77"/>
    </row>
    <row r="20" spans="1:10" ht="12.75" customHeight="1">
      <c r="A20" s="748" t="s">
        <v>661</v>
      </c>
      <c r="B20" s="749">
        <v>19233319.877409998</v>
      </c>
      <c r="C20" s="750">
        <v>0.17033156662280113</v>
      </c>
      <c r="D20" s="749">
        <v>297.81027000024915</v>
      </c>
      <c r="E20" s="750">
        <v>1.5484320090797254E-5</v>
      </c>
      <c r="G20" s="136"/>
      <c r="H20" s="937"/>
      <c r="I20" s="909"/>
      <c r="J20" s="77"/>
    </row>
    <row r="21" spans="1:10" ht="12.75" customHeight="1">
      <c r="A21" s="370" t="s">
        <v>144</v>
      </c>
      <c r="B21" s="371">
        <v>234165.15783000001</v>
      </c>
      <c r="C21" s="372">
        <v>2.0737822921827517E-3</v>
      </c>
      <c r="D21" s="371">
        <v>4815.5444100000313</v>
      </c>
      <c r="E21" s="372">
        <v>2.0996522898782954E-2</v>
      </c>
      <c r="G21" s="136"/>
      <c r="H21" s="937"/>
      <c r="I21" s="909"/>
      <c r="J21" s="77"/>
    </row>
    <row r="22" spans="1:10" ht="12.75" customHeight="1">
      <c r="A22" s="370" t="s">
        <v>145</v>
      </c>
      <c r="B22" s="371">
        <v>32266227.831569999</v>
      </c>
      <c r="C22" s="372">
        <v>0.28575187074253783</v>
      </c>
      <c r="D22" s="371">
        <v>126191.03774999827</v>
      </c>
      <c r="E22" s="372">
        <v>3.9262879056274347E-3</v>
      </c>
      <c r="G22" s="136"/>
      <c r="H22" s="937"/>
      <c r="I22" s="909"/>
      <c r="J22" s="77"/>
    </row>
    <row r="23" spans="1:10" ht="12.75" customHeight="1">
      <c r="A23" s="370" t="s">
        <v>146</v>
      </c>
      <c r="B23" s="371">
        <v>2166889.9100300004</v>
      </c>
      <c r="C23" s="372">
        <v>1.9190121904438112E-2</v>
      </c>
      <c r="D23" s="371">
        <v>11038.47974000033</v>
      </c>
      <c r="E23" s="372">
        <v>5.1202413973931993E-3</v>
      </c>
      <c r="G23" s="136"/>
      <c r="H23" s="937"/>
      <c r="I23" s="909"/>
      <c r="J23" s="77"/>
    </row>
    <row r="24" spans="1:10" ht="12.75" customHeight="1">
      <c r="A24" s="748" t="s">
        <v>662</v>
      </c>
      <c r="B24" s="749">
        <v>34667282.899429999</v>
      </c>
      <c r="C24" s="750">
        <v>0.30701577493915866</v>
      </c>
      <c r="D24" s="749">
        <v>142045.06189999729</v>
      </c>
      <c r="E24" s="750">
        <v>4.1142384758778849E-3</v>
      </c>
      <c r="G24" s="136"/>
      <c r="H24" s="937"/>
      <c r="I24" s="909"/>
      <c r="J24" s="77"/>
    </row>
    <row r="25" spans="1:10" ht="12.75" customHeight="1">
      <c r="A25" s="373" t="s">
        <v>663</v>
      </c>
      <c r="B25" s="374">
        <v>846048.53501999995</v>
      </c>
      <c r="C25" s="375">
        <v>7.4926623862862944E-3</v>
      </c>
      <c r="D25" s="374">
        <v>17431.336179999984</v>
      </c>
      <c r="E25" s="375">
        <v>2.1036657463063158E-2</v>
      </c>
      <c r="G25" s="136"/>
      <c r="H25" s="937"/>
      <c r="I25" s="909"/>
      <c r="J25" s="77"/>
    </row>
    <row r="26" spans="1:10" ht="12.75" customHeight="1">
      <c r="A26" s="373" t="s">
        <v>664</v>
      </c>
      <c r="B26" s="374">
        <v>105579777.3002</v>
      </c>
      <c r="C26" s="375">
        <v>0.93502156600388375</v>
      </c>
      <c r="D26" s="374">
        <v>314545.85709999502</v>
      </c>
      <c r="E26" s="375">
        <v>2.9881267802087663E-3</v>
      </c>
      <c r="G26" s="136"/>
      <c r="H26" s="937"/>
      <c r="I26" s="909"/>
      <c r="J26" s="77"/>
    </row>
    <row r="27" spans="1:10" ht="12.75" customHeight="1">
      <c r="A27" s="373" t="s">
        <v>665</v>
      </c>
      <c r="B27" s="374">
        <v>6491117.62249</v>
      </c>
      <c r="C27" s="375">
        <v>5.7485771609829955E-2</v>
      </c>
      <c r="D27" s="374">
        <v>38733.564869999886</v>
      </c>
      <c r="E27" s="375">
        <v>6.0029850244665006E-3</v>
      </c>
      <c r="G27" s="136"/>
      <c r="H27" s="937"/>
      <c r="I27" s="909"/>
      <c r="J27" s="77"/>
    </row>
    <row r="28" spans="1:10" ht="18.75" customHeight="1">
      <c r="A28" s="738" t="s">
        <v>666</v>
      </c>
      <c r="B28" s="752">
        <v>112916943.45771</v>
      </c>
      <c r="C28" s="753">
        <v>1</v>
      </c>
      <c r="D28" s="752">
        <v>370710.7581499964</v>
      </c>
      <c r="E28" s="753">
        <v>3.2938531060351384E-3</v>
      </c>
      <c r="G28" s="938"/>
      <c r="H28" s="77"/>
      <c r="I28" s="909"/>
      <c r="J28" s="77"/>
    </row>
    <row r="29" spans="1:10" ht="12.75" customHeight="1">
      <c r="A29" s="20" t="s">
        <v>667</v>
      </c>
    </row>
    <row r="30" spans="1:10" ht="12.75" customHeight="1">
      <c r="C30" s="77"/>
    </row>
    <row r="31" spans="1:10" ht="12.75" customHeight="1"/>
    <row r="32" spans="1:10" s="273" customFormat="1" ht="12.75" customHeight="1">
      <c r="A32" s="155" t="s">
        <v>751</v>
      </c>
      <c r="I32" s="141" t="str">
        <f>Naslovnica!A20</f>
        <v>Lipanj 2020.</v>
      </c>
    </row>
    <row r="33" spans="1:9" s="273" customFormat="1" ht="12.75" customHeight="1">
      <c r="A33" s="601" t="s">
        <v>1349</v>
      </c>
      <c r="I33" s="573" t="str">
        <f>Naslovnica!A24</f>
        <v>June 2020</v>
      </c>
    </row>
    <row r="34" spans="1:9" s="273" customFormat="1" ht="12.75" customHeight="1"/>
    <row r="35" spans="1:9" s="273" customFormat="1" ht="15" customHeight="1">
      <c r="A35" s="799"/>
      <c r="B35" s="1060" t="s">
        <v>1365</v>
      </c>
      <c r="C35" s="1060"/>
      <c r="D35" s="1060"/>
      <c r="E35" s="1060"/>
      <c r="F35" s="1060" t="s">
        <v>1364</v>
      </c>
      <c r="G35" s="1060"/>
      <c r="H35" s="1060"/>
      <c r="I35" s="1060"/>
    </row>
    <row r="36" spans="1:9" s="273" customFormat="1" ht="22.5">
      <c r="A36" s="1054" t="s">
        <v>632</v>
      </c>
      <c r="B36" s="889" t="s">
        <v>73</v>
      </c>
      <c r="C36" s="888" t="s">
        <v>114</v>
      </c>
      <c r="D36" s="888" t="s">
        <v>116</v>
      </c>
      <c r="E36" s="888" t="s">
        <v>118</v>
      </c>
      <c r="F36" s="888" t="s">
        <v>734</v>
      </c>
      <c r="G36" s="886" t="s">
        <v>65</v>
      </c>
      <c r="H36" s="886" t="s">
        <v>51</v>
      </c>
      <c r="I36" s="886" t="s">
        <v>733</v>
      </c>
    </row>
    <row r="37" spans="1:9" s="273" customFormat="1" ht="34.5" customHeight="1">
      <c r="A37" s="1054"/>
      <c r="B37" s="770" t="s">
        <v>728</v>
      </c>
      <c r="C37" s="887" t="s">
        <v>115</v>
      </c>
      <c r="D37" s="887" t="s">
        <v>117</v>
      </c>
      <c r="E37" s="887" t="s">
        <v>119</v>
      </c>
      <c r="F37" s="887" t="s">
        <v>298</v>
      </c>
      <c r="G37" s="887" t="s">
        <v>53</v>
      </c>
      <c r="H37" s="887" t="s">
        <v>54</v>
      </c>
      <c r="I37" s="890" t="s">
        <v>732</v>
      </c>
    </row>
    <row r="38" spans="1:9" s="273" customFormat="1">
      <c r="A38" s="376" t="s">
        <v>135</v>
      </c>
      <c r="B38" s="377">
        <v>143.2056</v>
      </c>
      <c r="C38" s="378">
        <v>141.79429999999999</v>
      </c>
      <c r="D38" s="377">
        <v>143.87549999999999</v>
      </c>
      <c r="E38" s="891">
        <v>2.0811999999999955</v>
      </c>
      <c r="F38" s="892">
        <v>1.1456843488118373E-2</v>
      </c>
      <c r="G38" s="816">
        <v>-4.4920972301790485E-2</v>
      </c>
      <c r="H38" s="816">
        <v>1.2233265406089711E-2</v>
      </c>
      <c r="I38" s="816">
        <v>6.3164959526660125E-2</v>
      </c>
    </row>
    <row r="39" spans="1:9" s="273" customFormat="1">
      <c r="A39" s="376" t="s">
        <v>138</v>
      </c>
      <c r="B39" s="377">
        <v>144.6645</v>
      </c>
      <c r="C39" s="378">
        <v>144.36269999999999</v>
      </c>
      <c r="D39" s="377">
        <v>146.77269999999999</v>
      </c>
      <c r="E39" s="891">
        <v>2.4099999999999966</v>
      </c>
      <c r="F39" s="892">
        <v>-1.4343666801727162E-3</v>
      </c>
      <c r="G39" s="816">
        <v>-6.197113507947638E-2</v>
      </c>
      <c r="H39" s="816">
        <v>7.5542024401742403E-4</v>
      </c>
      <c r="I39" s="816">
        <v>6.5004536143738578E-2</v>
      </c>
    </row>
    <row r="40" spans="1:9" s="273" customFormat="1">
      <c r="A40" s="376" t="s">
        <v>141</v>
      </c>
      <c r="B40" s="377">
        <v>152.37649999999999</v>
      </c>
      <c r="C40" s="378">
        <v>151.80449999999999</v>
      </c>
      <c r="D40" s="377">
        <v>155.02600000000001</v>
      </c>
      <c r="E40" s="891">
        <v>3.2215000000000202</v>
      </c>
      <c r="F40" s="892">
        <v>5.5744074841055369E-3</v>
      </c>
      <c r="G40" s="816">
        <v>-4.6834897478289284E-2</v>
      </c>
      <c r="H40" s="816">
        <v>2.0412741590174033E-2</v>
      </c>
      <c r="I40" s="816">
        <v>7.4480726634572614E-2</v>
      </c>
    </row>
    <row r="41" spans="1:9" s="273" customFormat="1">
      <c r="A41" s="376" t="s">
        <v>144</v>
      </c>
      <c r="B41" s="377">
        <v>142.9547</v>
      </c>
      <c r="C41" s="378">
        <v>141.5188</v>
      </c>
      <c r="D41" s="377">
        <v>144.1489</v>
      </c>
      <c r="E41" s="891">
        <v>2.6300999999999988</v>
      </c>
      <c r="F41" s="892">
        <v>9.8466524631113383E-3</v>
      </c>
      <c r="G41" s="816">
        <v>-5.1944064217652519E-2</v>
      </c>
      <c r="H41" s="816">
        <v>-1.8147591097554816E-3</v>
      </c>
      <c r="I41" s="816">
        <v>6.284702610311288E-2</v>
      </c>
    </row>
    <row r="42" spans="1:9" s="273" customFormat="1">
      <c r="A42" s="754" t="s">
        <v>147</v>
      </c>
      <c r="B42" s="755">
        <v>144.86225455039533</v>
      </c>
      <c r="C42" s="756">
        <v>143.9901538926315</v>
      </c>
      <c r="D42" s="755">
        <v>146.1729355632373</v>
      </c>
      <c r="E42" s="893">
        <v>2.1827816706058059</v>
      </c>
      <c r="F42" s="894">
        <v>8.0661428916588562E-3</v>
      </c>
      <c r="G42" s="873">
        <v>-4.9135798878626735E-2</v>
      </c>
      <c r="H42" s="873">
        <v>9.2444787738528156E-3</v>
      </c>
      <c r="I42" s="873">
        <v>6.5252705977909553E-2</v>
      </c>
    </row>
    <row r="43" spans="1:9" s="273" customFormat="1">
      <c r="A43" s="376" t="s">
        <v>136</v>
      </c>
      <c r="B43" s="377">
        <v>257.2448</v>
      </c>
      <c r="C43" s="378">
        <v>256.36160000000001</v>
      </c>
      <c r="D43" s="377">
        <v>258.18259999999998</v>
      </c>
      <c r="E43" s="891">
        <v>1.8209999999999695</v>
      </c>
      <c r="F43" s="892">
        <v>2.4538696280929084E-3</v>
      </c>
      <c r="G43" s="817">
        <v>-1.1080352642996338E-2</v>
      </c>
      <c r="H43" s="817">
        <v>1.9951406114202097E-2</v>
      </c>
      <c r="I43" s="817">
        <v>5.3344179933514813E-2</v>
      </c>
    </row>
    <row r="44" spans="1:9" s="273" customFormat="1">
      <c r="A44" s="376" t="s">
        <v>139</v>
      </c>
      <c r="B44" s="377">
        <v>270.37209999999999</v>
      </c>
      <c r="C44" s="378">
        <v>269.60930000000002</v>
      </c>
      <c r="D44" s="377">
        <v>272.43700000000001</v>
      </c>
      <c r="E44" s="891">
        <v>2.827699999999993</v>
      </c>
      <c r="F44" s="892">
        <v>-1.8130923654450237E-3</v>
      </c>
      <c r="G44" s="817">
        <v>-4.2051001875704541E-2</v>
      </c>
      <c r="H44" s="817">
        <v>3.1671295291417767E-3</v>
      </c>
      <c r="I44" s="817">
        <v>5.6231718021392263E-2</v>
      </c>
    </row>
    <row r="45" spans="1:9" s="273" customFormat="1">
      <c r="A45" s="376" t="s">
        <v>142</v>
      </c>
      <c r="B45" s="377">
        <v>246.1728</v>
      </c>
      <c r="C45" s="378">
        <v>246.0812</v>
      </c>
      <c r="D45" s="377">
        <v>248.8554</v>
      </c>
      <c r="E45" s="891">
        <v>2.7742000000000075</v>
      </c>
      <c r="F45" s="892">
        <v>-2.98812606668164E-3</v>
      </c>
      <c r="G45" s="817">
        <v>-1.8839408273269465E-2</v>
      </c>
      <c r="H45" s="817">
        <v>2.8199245430544417E-2</v>
      </c>
      <c r="I45" s="817">
        <v>5.0798351381532436E-2</v>
      </c>
    </row>
    <row r="46" spans="1:9" s="273" customFormat="1">
      <c r="A46" s="376" t="s">
        <v>145</v>
      </c>
      <c r="B46" s="377">
        <v>266.4092</v>
      </c>
      <c r="C46" s="378">
        <v>265.1146</v>
      </c>
      <c r="D46" s="377">
        <v>267.95170000000002</v>
      </c>
      <c r="E46" s="891">
        <v>2.8371000000000208</v>
      </c>
      <c r="F46" s="892">
        <v>1.7831424972267751E-3</v>
      </c>
      <c r="G46" s="817">
        <v>-1.849831006277125E-2</v>
      </c>
      <c r="H46" s="817">
        <v>1.4479828580154397E-2</v>
      </c>
      <c r="I46" s="817">
        <v>5.5374240057279644E-2</v>
      </c>
    </row>
    <row r="47" spans="1:9" s="273" customFormat="1">
      <c r="A47" s="754" t="s">
        <v>148</v>
      </c>
      <c r="B47" s="755">
        <v>259.99997801710208</v>
      </c>
      <c r="C47" s="756">
        <v>259.19852257780627</v>
      </c>
      <c r="D47" s="755">
        <v>261.57399999317158</v>
      </c>
      <c r="E47" s="893">
        <v>2.3754774153653102</v>
      </c>
      <c r="F47" s="894">
        <v>7.5119222721298229E-4</v>
      </c>
      <c r="G47" s="873">
        <v>-1.9554689167519901E-2</v>
      </c>
      <c r="H47" s="873">
        <v>1.6809145905732015E-2</v>
      </c>
      <c r="I47" s="873">
        <v>5.396158713053878E-2</v>
      </c>
    </row>
    <row r="48" spans="1:9" s="273" customFormat="1">
      <c r="A48" s="376" t="s">
        <v>137</v>
      </c>
      <c r="B48" s="377">
        <v>130.9889</v>
      </c>
      <c r="C48" s="378">
        <v>130.73580000000001</v>
      </c>
      <c r="D48" s="377">
        <v>130.9889</v>
      </c>
      <c r="E48" s="891">
        <v>0.25309999999998922</v>
      </c>
      <c r="F48" s="892">
        <v>2.2831573240478242E-4</v>
      </c>
      <c r="G48" s="817">
        <v>-1.263035702844395E-2</v>
      </c>
      <c r="H48" s="817">
        <v>3.7071348169535057E-3</v>
      </c>
      <c r="I48" s="817">
        <v>4.7117946814328571E-2</v>
      </c>
    </row>
    <row r="49" spans="1:9" s="273" customFormat="1">
      <c r="A49" s="376" t="s">
        <v>140</v>
      </c>
      <c r="B49" s="377">
        <v>139.11680000000001</v>
      </c>
      <c r="C49" s="378">
        <v>138.78530000000001</v>
      </c>
      <c r="D49" s="377">
        <v>139.185</v>
      </c>
      <c r="E49" s="891">
        <v>0.39969999999999573</v>
      </c>
      <c r="F49" s="892">
        <v>-5.1752393548043507E-5</v>
      </c>
      <c r="G49" s="817">
        <v>-3.6647246085146357E-3</v>
      </c>
      <c r="H49" s="817">
        <v>1.5421447548976897E-2</v>
      </c>
      <c r="I49" s="817">
        <v>5.7925117213196708E-2</v>
      </c>
    </row>
    <row r="50" spans="1:9" s="273" customFormat="1">
      <c r="A50" s="376" t="s">
        <v>143</v>
      </c>
      <c r="B50" s="377">
        <v>135.2698</v>
      </c>
      <c r="C50" s="378">
        <v>134.83420000000001</v>
      </c>
      <c r="D50" s="377">
        <v>135.2955</v>
      </c>
      <c r="E50" s="891">
        <v>0.46129999999999427</v>
      </c>
      <c r="F50" s="892">
        <v>1.1945963389397019E-3</v>
      </c>
      <c r="G50" s="817">
        <v>-2.1002622561404616E-3</v>
      </c>
      <c r="H50" s="817">
        <v>1.7993074897519667E-2</v>
      </c>
      <c r="I50" s="817">
        <v>5.2877184361771246E-2</v>
      </c>
    </row>
    <row r="51" spans="1:9" s="273" customFormat="1">
      <c r="A51" s="376" t="s">
        <v>146</v>
      </c>
      <c r="B51" s="377">
        <v>138.8468</v>
      </c>
      <c r="C51" s="378">
        <v>138.44309999999999</v>
      </c>
      <c r="D51" s="377">
        <v>138.8468</v>
      </c>
      <c r="E51" s="891">
        <v>0.40370000000001482</v>
      </c>
      <c r="F51" s="892">
        <v>1.4461258612743499E-3</v>
      </c>
      <c r="G51" s="817">
        <v>-5.2764142841810191E-4</v>
      </c>
      <c r="H51" s="817">
        <v>1.5031734636736571E-2</v>
      </c>
      <c r="I51" s="817">
        <v>5.7574633340792714E-2</v>
      </c>
    </row>
    <row r="52" spans="1:9" s="273" customFormat="1">
      <c r="A52" s="754" t="s">
        <v>149</v>
      </c>
      <c r="B52" s="755">
        <v>135.18703488395931</v>
      </c>
      <c r="C52" s="756">
        <v>134.86692990001245</v>
      </c>
      <c r="D52" s="755">
        <v>135.18703488395931</v>
      </c>
      <c r="E52" s="893">
        <v>0.32010498394686238</v>
      </c>
      <c r="F52" s="894">
        <v>7.4375643254476209E-4</v>
      </c>
      <c r="G52" s="873">
        <v>-5.7376575216255832E-3</v>
      </c>
      <c r="H52" s="873">
        <v>1.1201680927833246E-2</v>
      </c>
      <c r="I52" s="873">
        <v>5.2767280357905566E-2</v>
      </c>
    </row>
    <row r="53" spans="1:9" s="273" customFormat="1" ht="12.75" customHeight="1">
      <c r="A53" s="23" t="s">
        <v>631</v>
      </c>
      <c r="G53" s="814"/>
      <c r="H53" s="814"/>
      <c r="I53" s="814"/>
    </row>
    <row r="54" spans="1:9" s="273" customFormat="1" ht="25.5" customHeight="1">
      <c r="A54" s="1062" t="s">
        <v>150</v>
      </c>
      <c r="B54" s="1062"/>
      <c r="C54" s="1062"/>
      <c r="D54" s="1062"/>
      <c r="E54" s="1062"/>
      <c r="F54" s="1062"/>
      <c r="G54" s="1062"/>
      <c r="H54" s="1062"/>
      <c r="I54" s="1062"/>
    </row>
    <row r="55" spans="1:9" s="273" customFormat="1" ht="21.75" customHeight="1">
      <c r="A55" s="1061" t="s">
        <v>204</v>
      </c>
      <c r="B55" s="1061"/>
      <c r="C55" s="1061"/>
      <c r="D55" s="1061"/>
      <c r="E55" s="1061"/>
      <c r="F55" s="1061"/>
      <c r="G55" s="1061"/>
      <c r="H55" s="1061"/>
      <c r="I55" s="1061"/>
    </row>
    <row r="56" spans="1:9" s="273" customFormat="1" ht="12.75" customHeight="1">
      <c r="A56" s="182" t="s">
        <v>151</v>
      </c>
      <c r="B56" s="182"/>
      <c r="C56" s="182"/>
      <c r="D56" s="182"/>
      <c r="E56" s="182"/>
    </row>
    <row r="57" spans="1:9" s="273" customFormat="1" ht="10.5" customHeight="1">
      <c r="A57" s="602" t="s">
        <v>1366</v>
      </c>
      <c r="B57" s="183"/>
      <c r="C57" s="183"/>
      <c r="D57" s="183"/>
      <c r="E57" s="183"/>
      <c r="F57" s="141"/>
    </row>
    <row r="58" spans="1:9" s="273" customFormat="1" ht="12.75" customHeight="1">
      <c r="F58" s="183"/>
    </row>
    <row r="59" spans="1:9" s="273" customFormat="1" ht="12.75" customHeight="1">
      <c r="A59" s="182"/>
    </row>
    <row r="60" spans="1:9" s="273" customFormat="1" ht="12.75" customHeight="1">
      <c r="A60" s="660" t="s">
        <v>93</v>
      </c>
    </row>
    <row r="61" spans="1:9" s="273" customFormat="1" ht="12.75" customHeight="1"/>
    <row r="62" spans="1:9" s="273" customFormat="1" ht="12.75" customHeight="1"/>
    <row r="63" spans="1:9" s="273" customFormat="1" ht="12.75" customHeight="1">
      <c r="I63" s="68" t="s">
        <v>913</v>
      </c>
    </row>
  </sheetData>
  <mergeCells count="11">
    <mergeCell ref="B35:E35"/>
    <mergeCell ref="F35:I35"/>
    <mergeCell ref="A36:A37"/>
    <mergeCell ref="A55:I55"/>
    <mergeCell ref="A54:I54"/>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4" t="s">
        <v>752</v>
      </c>
      <c r="AG1" s="141" t="str">
        <f>Naslovnica!A20</f>
        <v>Lipanj 2020.</v>
      </c>
    </row>
    <row r="2" spans="1:33" ht="12.75" customHeight="1">
      <c r="A2" s="597" t="s">
        <v>1350</v>
      </c>
      <c r="AG2" s="573" t="str">
        <f>Naslovnica!A24</f>
        <v>June 2020</v>
      </c>
    </row>
    <row r="3" spans="1:33" ht="12.75" customHeight="1">
      <c r="A3" s="67"/>
      <c r="AG3" s="66"/>
    </row>
    <row r="4" spans="1:33" ht="12.75" customHeight="1">
      <c r="I4" s="181"/>
      <c r="J4" s="181"/>
      <c r="K4" s="181"/>
      <c r="AG4" s="14" t="s">
        <v>604</v>
      </c>
    </row>
    <row r="5" spans="1:33" ht="15" customHeight="1">
      <c r="A5" s="757" t="s">
        <v>152</v>
      </c>
      <c r="B5" s="1065" t="s">
        <v>653</v>
      </c>
      <c r="C5" s="1065"/>
      <c r="D5" s="1065"/>
      <c r="E5" s="1065"/>
      <c r="F5" s="1065"/>
      <c r="G5" s="1065"/>
      <c r="H5" s="1065"/>
      <c r="I5" s="1065"/>
      <c r="J5" s="1063" t="s">
        <v>647</v>
      </c>
      <c r="K5" s="1063"/>
      <c r="L5" s="1065" t="s">
        <v>652</v>
      </c>
      <c r="M5" s="1065"/>
      <c r="N5" s="1065"/>
      <c r="O5" s="1065"/>
      <c r="P5" s="1065"/>
      <c r="Q5" s="1065"/>
      <c r="R5" s="1065"/>
      <c r="S5" s="1065"/>
      <c r="T5" s="1063" t="s">
        <v>648</v>
      </c>
      <c r="U5" s="1063"/>
      <c r="V5" s="1065" t="s">
        <v>651</v>
      </c>
      <c r="W5" s="1065"/>
      <c r="X5" s="1065"/>
      <c r="Y5" s="1065"/>
      <c r="Z5" s="1065"/>
      <c r="AA5" s="1065"/>
      <c r="AB5" s="1065"/>
      <c r="AC5" s="1065"/>
      <c r="AD5" s="1063" t="s">
        <v>649</v>
      </c>
      <c r="AE5" s="1063"/>
      <c r="AF5" s="1064" t="s">
        <v>650</v>
      </c>
      <c r="AG5" s="1064"/>
    </row>
    <row r="6" spans="1:33" ht="22.5" customHeight="1">
      <c r="A6" s="1066" t="s">
        <v>654</v>
      </c>
      <c r="B6" s="1060" t="s">
        <v>153</v>
      </c>
      <c r="C6" s="1060"/>
      <c r="D6" s="1060" t="s">
        <v>154</v>
      </c>
      <c r="E6" s="1060"/>
      <c r="F6" s="1060" t="s">
        <v>155</v>
      </c>
      <c r="G6" s="1060"/>
      <c r="H6" s="1060" t="s">
        <v>156</v>
      </c>
      <c r="I6" s="1060"/>
      <c r="J6" s="1063"/>
      <c r="K6" s="1063"/>
      <c r="L6" s="1060" t="s">
        <v>153</v>
      </c>
      <c r="M6" s="1060"/>
      <c r="N6" s="1060" t="s">
        <v>154</v>
      </c>
      <c r="O6" s="1060"/>
      <c r="P6" s="1060" t="s">
        <v>155</v>
      </c>
      <c r="Q6" s="1060"/>
      <c r="R6" s="1060" t="s">
        <v>156</v>
      </c>
      <c r="S6" s="1060"/>
      <c r="T6" s="1063"/>
      <c r="U6" s="1063"/>
      <c r="V6" s="1060" t="s">
        <v>153</v>
      </c>
      <c r="W6" s="1060"/>
      <c r="X6" s="1060" t="s">
        <v>154</v>
      </c>
      <c r="Y6" s="1060"/>
      <c r="Z6" s="1060" t="s">
        <v>155</v>
      </c>
      <c r="AA6" s="1060"/>
      <c r="AB6" s="1060" t="s">
        <v>156</v>
      </c>
      <c r="AC6" s="1060"/>
      <c r="AD6" s="1063"/>
      <c r="AE6" s="1063"/>
      <c r="AF6" s="1064"/>
      <c r="AG6" s="1064"/>
    </row>
    <row r="7" spans="1:33">
      <c r="A7" s="1066"/>
      <c r="B7" s="757" t="s">
        <v>31</v>
      </c>
      <c r="C7" s="757" t="s">
        <v>32</v>
      </c>
      <c r="D7" s="757" t="s">
        <v>31</v>
      </c>
      <c r="E7" s="757" t="s">
        <v>32</v>
      </c>
      <c r="F7" s="757" t="s">
        <v>31</v>
      </c>
      <c r="G7" s="757" t="s">
        <v>32</v>
      </c>
      <c r="H7" s="757" t="s">
        <v>31</v>
      </c>
      <c r="I7" s="757" t="s">
        <v>32</v>
      </c>
      <c r="J7" s="757" t="s">
        <v>31</v>
      </c>
      <c r="K7" s="757" t="s">
        <v>32</v>
      </c>
      <c r="L7" s="757" t="s">
        <v>31</v>
      </c>
      <c r="M7" s="757" t="s">
        <v>32</v>
      </c>
      <c r="N7" s="757" t="s">
        <v>31</v>
      </c>
      <c r="O7" s="757" t="s">
        <v>32</v>
      </c>
      <c r="P7" s="757" t="s">
        <v>31</v>
      </c>
      <c r="Q7" s="757" t="s">
        <v>32</v>
      </c>
      <c r="R7" s="757" t="s">
        <v>31</v>
      </c>
      <c r="S7" s="757" t="s">
        <v>32</v>
      </c>
      <c r="T7" s="757" t="s">
        <v>31</v>
      </c>
      <c r="U7" s="757" t="s">
        <v>32</v>
      </c>
      <c r="V7" s="757" t="s">
        <v>31</v>
      </c>
      <c r="W7" s="757" t="s">
        <v>32</v>
      </c>
      <c r="X7" s="757" t="s">
        <v>31</v>
      </c>
      <c r="Y7" s="757" t="s">
        <v>32</v>
      </c>
      <c r="Z7" s="757" t="s">
        <v>31</v>
      </c>
      <c r="AA7" s="757" t="s">
        <v>32</v>
      </c>
      <c r="AB7" s="757" t="s">
        <v>31</v>
      </c>
      <c r="AC7" s="757" t="s">
        <v>32</v>
      </c>
      <c r="AD7" s="757" t="s">
        <v>31</v>
      </c>
      <c r="AE7" s="757" t="s">
        <v>32</v>
      </c>
      <c r="AF7" s="757" t="s">
        <v>31</v>
      </c>
      <c r="AG7" s="757" t="s">
        <v>32</v>
      </c>
    </row>
    <row r="8" spans="1:33">
      <c r="A8" s="1066"/>
      <c r="B8" s="758" t="s">
        <v>29</v>
      </c>
      <c r="C8" s="758" t="s">
        <v>30</v>
      </c>
      <c r="D8" s="758" t="s">
        <v>29</v>
      </c>
      <c r="E8" s="758" t="s">
        <v>30</v>
      </c>
      <c r="F8" s="758" t="s">
        <v>29</v>
      </c>
      <c r="G8" s="758" t="s">
        <v>30</v>
      </c>
      <c r="H8" s="758" t="s">
        <v>29</v>
      </c>
      <c r="I8" s="758" t="s">
        <v>30</v>
      </c>
      <c r="J8" s="758" t="s">
        <v>29</v>
      </c>
      <c r="K8" s="758" t="s">
        <v>30</v>
      </c>
      <c r="L8" s="758" t="s">
        <v>29</v>
      </c>
      <c r="M8" s="758" t="s">
        <v>30</v>
      </c>
      <c r="N8" s="758" t="s">
        <v>29</v>
      </c>
      <c r="O8" s="758" t="s">
        <v>30</v>
      </c>
      <c r="P8" s="758" t="s">
        <v>29</v>
      </c>
      <c r="Q8" s="758" t="s">
        <v>30</v>
      </c>
      <c r="R8" s="758" t="s">
        <v>29</v>
      </c>
      <c r="S8" s="758" t="s">
        <v>30</v>
      </c>
      <c r="T8" s="758" t="s">
        <v>29</v>
      </c>
      <c r="U8" s="758" t="s">
        <v>30</v>
      </c>
      <c r="V8" s="758" t="s">
        <v>29</v>
      </c>
      <c r="W8" s="758" t="s">
        <v>30</v>
      </c>
      <c r="X8" s="758" t="s">
        <v>29</v>
      </c>
      <c r="Y8" s="758" t="s">
        <v>30</v>
      </c>
      <c r="Z8" s="758" t="s">
        <v>29</v>
      </c>
      <c r="AA8" s="758" t="s">
        <v>30</v>
      </c>
      <c r="AB8" s="758" t="s">
        <v>29</v>
      </c>
      <c r="AC8" s="758" t="s">
        <v>30</v>
      </c>
      <c r="AD8" s="758" t="s">
        <v>29</v>
      </c>
      <c r="AE8" s="758" t="s">
        <v>30</v>
      </c>
      <c r="AF8" s="758" t="s">
        <v>29</v>
      </c>
      <c r="AG8" s="758" t="s">
        <v>30</v>
      </c>
    </row>
    <row r="9" spans="1:33" ht="18">
      <c r="A9" s="379" t="s">
        <v>490</v>
      </c>
      <c r="B9" s="380">
        <v>11091.02621</v>
      </c>
      <c r="C9" s="381">
        <v>3.226862805787574E-2</v>
      </c>
      <c r="D9" s="380">
        <v>6377.3393799999994</v>
      </c>
      <c r="E9" s="381">
        <v>4.9229506657229034E-2</v>
      </c>
      <c r="F9" s="380">
        <v>4919.1394</v>
      </c>
      <c r="G9" s="381">
        <v>3.5483666590090147E-2</v>
      </c>
      <c r="H9" s="380">
        <v>13861.33416</v>
      </c>
      <c r="I9" s="381">
        <v>5.9194690996954791E-2</v>
      </c>
      <c r="J9" s="380">
        <v>36248.83915</v>
      </c>
      <c r="K9" s="381">
        <v>4.2844869590304417E-2</v>
      </c>
      <c r="L9" s="380">
        <v>264489.81585000001</v>
      </c>
      <c r="M9" s="381">
        <v>6.5510581023266829E-3</v>
      </c>
      <c r="N9" s="380">
        <v>232733.39947</v>
      </c>
      <c r="O9" s="381">
        <v>1.5648682986666555E-2</v>
      </c>
      <c r="P9" s="380">
        <v>416706.95606</v>
      </c>
      <c r="Q9" s="381">
        <v>2.3063830905511198E-2</v>
      </c>
      <c r="R9" s="380">
        <v>1126020.50856</v>
      </c>
      <c r="S9" s="381">
        <v>3.4897804430001463E-2</v>
      </c>
      <c r="T9" s="380">
        <v>2039950.6799399999</v>
      </c>
      <c r="U9" s="381">
        <v>1.9321414877962014E-2</v>
      </c>
      <c r="V9" s="380">
        <v>35874.498100000004</v>
      </c>
      <c r="W9" s="381">
        <v>1.3903432833450004E-2</v>
      </c>
      <c r="X9" s="380">
        <v>18188.390649999998</v>
      </c>
      <c r="Y9" s="381">
        <v>2.5373414168412645E-2</v>
      </c>
      <c r="Z9" s="380">
        <v>15960.85967</v>
      </c>
      <c r="AA9" s="381">
        <v>1.553917101261152E-2</v>
      </c>
      <c r="AB9" s="380">
        <v>99718.904450000002</v>
      </c>
      <c r="AC9" s="381">
        <v>4.6019368122222425E-2</v>
      </c>
      <c r="AD9" s="380">
        <v>169742.65286999999</v>
      </c>
      <c r="AE9" s="381">
        <v>2.6149988760315598E-2</v>
      </c>
      <c r="AF9" s="380">
        <v>2245942.1719599999</v>
      </c>
      <c r="AG9" s="381">
        <v>1.9890214020902516E-2</v>
      </c>
    </row>
    <row r="10" spans="1:33" ht="18">
      <c r="A10" s="379" t="s">
        <v>491</v>
      </c>
      <c r="B10" s="382">
        <v>450.97042999999996</v>
      </c>
      <c r="C10" s="383">
        <v>1.3120694871002641E-3</v>
      </c>
      <c r="D10" s="382">
        <v>270.53490000000005</v>
      </c>
      <c r="E10" s="383">
        <v>2.0883786900741659E-3</v>
      </c>
      <c r="F10" s="382">
        <v>625.85342000000003</v>
      </c>
      <c r="G10" s="383">
        <v>4.5145242457547878E-3</v>
      </c>
      <c r="H10" s="382">
        <v>14956.496929999999</v>
      </c>
      <c r="I10" s="383">
        <v>6.3871572818951006E-2</v>
      </c>
      <c r="J10" s="382">
        <v>16303.855679999999</v>
      </c>
      <c r="K10" s="383">
        <v>1.9270591467444104E-2</v>
      </c>
      <c r="L10" s="382">
        <v>2911120.2192399995</v>
      </c>
      <c r="M10" s="383">
        <v>7.2104544508870286E-2</v>
      </c>
      <c r="N10" s="382">
        <v>1830583.2241300002</v>
      </c>
      <c r="O10" s="383">
        <v>0.12308597141775056</v>
      </c>
      <c r="P10" s="382">
        <v>1670285.4681099998</v>
      </c>
      <c r="Q10" s="383">
        <v>9.2446696749825433E-2</v>
      </c>
      <c r="R10" s="382">
        <v>1030558.2908099999</v>
      </c>
      <c r="S10" s="383">
        <v>3.1939224386238252E-2</v>
      </c>
      <c r="T10" s="382">
        <v>7442547.2022899995</v>
      </c>
      <c r="U10" s="381">
        <v>7.0492166138296092E-2</v>
      </c>
      <c r="V10" s="382">
        <v>97296.085739999995</v>
      </c>
      <c r="W10" s="383">
        <v>3.7707833271225122E-2</v>
      </c>
      <c r="X10" s="382">
        <v>280.01446999999996</v>
      </c>
      <c r="Y10" s="383">
        <v>3.9062956460408758E-4</v>
      </c>
      <c r="Z10" s="382">
        <v>185779.61549</v>
      </c>
      <c r="AA10" s="383">
        <v>0.18087128609885975</v>
      </c>
      <c r="AB10" s="382">
        <v>141526.89647000001</v>
      </c>
      <c r="AC10" s="383">
        <v>6.5313376473307122E-2</v>
      </c>
      <c r="AD10" s="382">
        <v>424882.61216999998</v>
      </c>
      <c r="AE10" s="383">
        <v>6.5456002630100929E-2</v>
      </c>
      <c r="AF10" s="382">
        <v>7883733.6701399991</v>
      </c>
      <c r="AG10" s="381">
        <v>6.9818872427171566E-2</v>
      </c>
    </row>
    <row r="11" spans="1:33" ht="27">
      <c r="A11" s="379" t="s">
        <v>492</v>
      </c>
      <c r="B11" s="382">
        <v>332712.67694999999</v>
      </c>
      <c r="C11" s="383">
        <v>0.96800615374613885</v>
      </c>
      <c r="D11" s="382">
        <v>122991.56031999999</v>
      </c>
      <c r="E11" s="383">
        <v>0.94942631664624155</v>
      </c>
      <c r="F11" s="382">
        <v>134082.72620999999</v>
      </c>
      <c r="G11" s="383">
        <v>0.96719087739737186</v>
      </c>
      <c r="H11" s="382">
        <v>215140.80408999999</v>
      </c>
      <c r="I11" s="383">
        <v>0.91875668474209404</v>
      </c>
      <c r="J11" s="382">
        <v>804927.76756999991</v>
      </c>
      <c r="K11" s="383">
        <v>0.95139668027552582</v>
      </c>
      <c r="L11" s="382">
        <v>38682044.193839997</v>
      </c>
      <c r="M11" s="383">
        <v>0.95810236857788766</v>
      </c>
      <c r="N11" s="382">
        <v>13724055.0416</v>
      </c>
      <c r="O11" s="383">
        <v>0.92278713380476751</v>
      </c>
      <c r="P11" s="382">
        <v>17126528.514729999</v>
      </c>
      <c r="Q11" s="383">
        <v>0.94791640004510402</v>
      </c>
      <c r="R11" s="382">
        <v>30788763.862750001</v>
      </c>
      <c r="S11" s="383">
        <v>0.95421020465942363</v>
      </c>
      <c r="T11" s="382">
        <v>100321391.61291999</v>
      </c>
      <c r="U11" s="383">
        <v>0.95019514322019671</v>
      </c>
      <c r="V11" s="382">
        <v>2464052.6704699998</v>
      </c>
      <c r="W11" s="383">
        <v>0.95496223268313141</v>
      </c>
      <c r="X11" s="382">
        <v>701420.11525999999</v>
      </c>
      <c r="Y11" s="383">
        <v>0.97850455452735263</v>
      </c>
      <c r="Z11" s="382">
        <v>974132.3324500001</v>
      </c>
      <c r="AA11" s="383">
        <v>0.94839558869792939</v>
      </c>
      <c r="AB11" s="382">
        <v>2003542.1414600001</v>
      </c>
      <c r="AC11" s="383">
        <v>0.92461648936851681</v>
      </c>
      <c r="AD11" s="382">
        <v>6143147.2596399998</v>
      </c>
      <c r="AE11" s="383">
        <v>0.94639284279114344</v>
      </c>
      <c r="AF11" s="382">
        <v>107269466.64012998</v>
      </c>
      <c r="AG11" s="383">
        <v>0.94998556775764043</v>
      </c>
    </row>
    <row r="12" spans="1:33" ht="18.75">
      <c r="A12" s="379" t="s">
        <v>493</v>
      </c>
      <c r="B12" s="384">
        <v>258022.83778</v>
      </c>
      <c r="C12" s="385">
        <v>0.7507008661879655</v>
      </c>
      <c r="D12" s="384">
        <v>92081.63205</v>
      </c>
      <c r="E12" s="385">
        <v>0.71081889294309275</v>
      </c>
      <c r="F12" s="384">
        <v>90392.520340000003</v>
      </c>
      <c r="G12" s="385">
        <v>0.65203642205839951</v>
      </c>
      <c r="H12" s="384">
        <v>148826.47266</v>
      </c>
      <c r="I12" s="385">
        <v>0.6355619855625384</v>
      </c>
      <c r="J12" s="384">
        <v>589323.46282999997</v>
      </c>
      <c r="K12" s="385">
        <v>0.69655987622042115</v>
      </c>
      <c r="L12" s="384">
        <v>33176745.713810001</v>
      </c>
      <c r="M12" s="385">
        <v>0.8217435069051906</v>
      </c>
      <c r="N12" s="384">
        <v>11208938.563069999</v>
      </c>
      <c r="O12" s="385">
        <v>0.75367406049132368</v>
      </c>
      <c r="P12" s="384">
        <v>14083855.67877</v>
      </c>
      <c r="Q12" s="385">
        <v>0.77951102363168678</v>
      </c>
      <c r="R12" s="384">
        <v>25009606.157450002</v>
      </c>
      <c r="S12" s="385">
        <v>0.77510164150579886</v>
      </c>
      <c r="T12" s="384">
        <v>83479146.113099992</v>
      </c>
      <c r="U12" s="385">
        <v>0.79067363322561091</v>
      </c>
      <c r="V12" s="384">
        <v>2455572.62837</v>
      </c>
      <c r="W12" s="385">
        <v>0.95167572828567537</v>
      </c>
      <c r="X12" s="384">
        <v>680562.33411000005</v>
      </c>
      <c r="Y12" s="385">
        <v>0.94940725120145009</v>
      </c>
      <c r="Z12" s="384">
        <v>908235.17012000002</v>
      </c>
      <c r="AA12" s="385">
        <v>0.88423944072951033</v>
      </c>
      <c r="AB12" s="384">
        <v>1897210.1770899999</v>
      </c>
      <c r="AC12" s="385">
        <v>0.87554525419509355</v>
      </c>
      <c r="AD12" s="384">
        <v>5941580.3096900005</v>
      </c>
      <c r="AE12" s="385">
        <v>0.91534010862844339</v>
      </c>
      <c r="AF12" s="384">
        <v>90010049.885619998</v>
      </c>
      <c r="AG12" s="385">
        <v>0.79713501915087581</v>
      </c>
    </row>
    <row r="13" spans="1:33" ht="19.5">
      <c r="A13" s="386" t="s">
        <v>494</v>
      </c>
      <c r="B13" s="384">
        <v>90697.132709999991</v>
      </c>
      <c r="C13" s="385">
        <v>0.26387747949743462</v>
      </c>
      <c r="D13" s="384">
        <v>28453.9791</v>
      </c>
      <c r="E13" s="385">
        <v>0.21964886452822052</v>
      </c>
      <c r="F13" s="384">
        <v>38671.582259999996</v>
      </c>
      <c r="G13" s="385">
        <v>0.27895317043161749</v>
      </c>
      <c r="H13" s="384">
        <v>45485.014430000003</v>
      </c>
      <c r="I13" s="385">
        <v>0.19424330609860138</v>
      </c>
      <c r="J13" s="384">
        <v>203307.70849999998</v>
      </c>
      <c r="K13" s="385">
        <v>0.24030265414406032</v>
      </c>
      <c r="L13" s="384">
        <v>3980992.9594200002</v>
      </c>
      <c r="M13" s="385">
        <v>9.860385776405263E-2</v>
      </c>
      <c r="N13" s="384">
        <v>1952810.7755199999</v>
      </c>
      <c r="O13" s="385">
        <v>0.13130438874974659</v>
      </c>
      <c r="P13" s="384">
        <v>2422603.13173</v>
      </c>
      <c r="Q13" s="385">
        <v>0.13408585618459759</v>
      </c>
      <c r="R13" s="384">
        <v>2715494.6827099998</v>
      </c>
      <c r="S13" s="385">
        <v>8.415903764409359E-2</v>
      </c>
      <c r="T13" s="384">
        <v>11071901.549379999</v>
      </c>
      <c r="U13" s="385">
        <v>0.10486763500077045</v>
      </c>
      <c r="V13" s="384">
        <v>0</v>
      </c>
      <c r="W13" s="385">
        <v>0</v>
      </c>
      <c r="X13" s="384">
        <v>0</v>
      </c>
      <c r="Y13" s="385">
        <v>0</v>
      </c>
      <c r="Z13" s="384">
        <v>0</v>
      </c>
      <c r="AA13" s="385">
        <v>0</v>
      </c>
      <c r="AB13" s="384">
        <v>0</v>
      </c>
      <c r="AC13" s="385">
        <v>0</v>
      </c>
      <c r="AD13" s="384">
        <v>0</v>
      </c>
      <c r="AE13" s="385">
        <v>0</v>
      </c>
      <c r="AF13" s="384">
        <v>11275209.257879999</v>
      </c>
      <c r="AG13" s="385">
        <v>9.9854006959574027E-2</v>
      </c>
    </row>
    <row r="14" spans="1:33" ht="19.5">
      <c r="A14" s="386" t="s">
        <v>495</v>
      </c>
      <c r="B14" s="384">
        <v>152763.56188999998</v>
      </c>
      <c r="C14" s="385">
        <v>0.44445576685952942</v>
      </c>
      <c r="D14" s="384">
        <v>48098.057409999994</v>
      </c>
      <c r="E14" s="385">
        <v>0.3712902037001799</v>
      </c>
      <c r="F14" s="384">
        <v>49996.394970000001</v>
      </c>
      <c r="G14" s="385">
        <v>0.36064345113333035</v>
      </c>
      <c r="H14" s="384">
        <v>93350.981819999986</v>
      </c>
      <c r="I14" s="385">
        <v>0.39865444836063629</v>
      </c>
      <c r="J14" s="384">
        <v>344208.99608999991</v>
      </c>
      <c r="K14" s="385">
        <v>0.40684308505050842</v>
      </c>
      <c r="L14" s="384">
        <v>26904794.41838</v>
      </c>
      <c r="M14" s="385">
        <v>0.66639568294728357</v>
      </c>
      <c r="N14" s="384">
        <v>8242749.4505399996</v>
      </c>
      <c r="O14" s="385">
        <v>0.55423146563305081</v>
      </c>
      <c r="P14" s="384">
        <v>10757461.818849999</v>
      </c>
      <c r="Q14" s="385">
        <v>0.59540230071591416</v>
      </c>
      <c r="R14" s="384">
        <v>21117500.773630001</v>
      </c>
      <c r="S14" s="385">
        <v>0.65447690023958005</v>
      </c>
      <c r="T14" s="384">
        <v>67022506.461399995</v>
      </c>
      <c r="U14" s="385">
        <v>0.6348043931825289</v>
      </c>
      <c r="V14" s="384">
        <v>2324821.7454499998</v>
      </c>
      <c r="W14" s="385">
        <v>0.90100223555763337</v>
      </c>
      <c r="X14" s="384">
        <v>608706.12274000002</v>
      </c>
      <c r="Y14" s="385">
        <v>0.84916542955001051</v>
      </c>
      <c r="Z14" s="384">
        <v>839281.86043</v>
      </c>
      <c r="AA14" s="385">
        <v>0.81710788933993073</v>
      </c>
      <c r="AB14" s="384">
        <v>1725192.73</v>
      </c>
      <c r="AC14" s="385">
        <v>0.79616076571980299</v>
      </c>
      <c r="AD14" s="384">
        <v>5498002.4586199997</v>
      </c>
      <c r="AE14" s="385">
        <v>0.84700397964918706</v>
      </c>
      <c r="AF14" s="384">
        <v>72864717.916109994</v>
      </c>
      <c r="AG14" s="385">
        <v>0.64529481302688207</v>
      </c>
    </row>
    <row r="15" spans="1:33" ht="19.5">
      <c r="A15" s="386" t="s">
        <v>496</v>
      </c>
      <c r="B15" s="384">
        <v>0</v>
      </c>
      <c r="C15" s="385">
        <v>0</v>
      </c>
      <c r="D15" s="384">
        <v>0</v>
      </c>
      <c r="E15" s="385">
        <v>0</v>
      </c>
      <c r="F15" s="384">
        <v>0</v>
      </c>
      <c r="G15" s="385">
        <v>0</v>
      </c>
      <c r="H15" s="384">
        <v>0</v>
      </c>
      <c r="I15" s="385">
        <v>0</v>
      </c>
      <c r="J15" s="384">
        <v>0</v>
      </c>
      <c r="K15" s="385">
        <v>0</v>
      </c>
      <c r="L15" s="384">
        <v>0</v>
      </c>
      <c r="M15" s="385">
        <v>0</v>
      </c>
      <c r="N15" s="384">
        <v>0</v>
      </c>
      <c r="O15" s="385">
        <v>0</v>
      </c>
      <c r="P15" s="384">
        <v>0</v>
      </c>
      <c r="Q15" s="385">
        <v>0</v>
      </c>
      <c r="R15" s="384">
        <v>0</v>
      </c>
      <c r="S15" s="385">
        <v>0</v>
      </c>
      <c r="T15" s="384">
        <v>0</v>
      </c>
      <c r="U15" s="385">
        <v>0</v>
      </c>
      <c r="V15" s="384">
        <v>0</v>
      </c>
      <c r="W15" s="385">
        <v>0</v>
      </c>
      <c r="X15" s="384">
        <v>0</v>
      </c>
      <c r="Y15" s="385">
        <v>0</v>
      </c>
      <c r="Z15" s="384">
        <v>0</v>
      </c>
      <c r="AA15" s="385">
        <v>0</v>
      </c>
      <c r="AB15" s="384">
        <v>0</v>
      </c>
      <c r="AC15" s="385">
        <v>0</v>
      </c>
      <c r="AD15" s="384">
        <v>0</v>
      </c>
      <c r="AE15" s="385">
        <v>0</v>
      </c>
      <c r="AF15" s="384">
        <v>0</v>
      </c>
      <c r="AG15" s="385">
        <v>0</v>
      </c>
    </row>
    <row r="16" spans="1:33" ht="19.5">
      <c r="A16" s="386" t="s">
        <v>497</v>
      </c>
      <c r="B16" s="384">
        <v>8562.1169100000006</v>
      </c>
      <c r="C16" s="385">
        <v>2.4910928955133929E-2</v>
      </c>
      <c r="D16" s="384">
        <v>3629.5012499999998</v>
      </c>
      <c r="E16" s="385">
        <v>2.8017727347183472E-2</v>
      </c>
      <c r="F16" s="384">
        <v>1724.5431100000001</v>
      </c>
      <c r="G16" s="385">
        <v>1.2439800493451589E-2</v>
      </c>
      <c r="H16" s="384">
        <v>7281.6569900000004</v>
      </c>
      <c r="I16" s="385">
        <v>3.1096244451902455E-2</v>
      </c>
      <c r="J16" s="384">
        <v>21197.81826</v>
      </c>
      <c r="K16" s="385">
        <v>2.5055085355710584E-2</v>
      </c>
      <c r="L16" s="384">
        <v>325707.01566000003</v>
      </c>
      <c r="M16" s="385">
        <v>8.0673260596702372E-3</v>
      </c>
      <c r="N16" s="384">
        <v>315281.28916000004</v>
      </c>
      <c r="O16" s="385">
        <v>2.1199092854433055E-2</v>
      </c>
      <c r="P16" s="384">
        <v>442772.58773999999</v>
      </c>
      <c r="Q16" s="385">
        <v>2.4506507378198386E-2</v>
      </c>
      <c r="R16" s="384">
        <v>491175.11069999996</v>
      </c>
      <c r="S16" s="385">
        <v>1.5222576164277352E-2</v>
      </c>
      <c r="T16" s="384">
        <v>1574936.0032600001</v>
      </c>
      <c r="U16" s="385">
        <v>1.4917023349859034E-2</v>
      </c>
      <c r="V16" s="384">
        <v>55746.415670000002</v>
      </c>
      <c r="W16" s="385">
        <v>2.1604944654917132E-2</v>
      </c>
      <c r="X16" s="384">
        <v>21852.237300000001</v>
      </c>
      <c r="Y16" s="385">
        <v>3.0484602963997551E-2</v>
      </c>
      <c r="Z16" s="384">
        <v>43949.27622</v>
      </c>
      <c r="AA16" s="385">
        <v>4.2788128783985531E-2</v>
      </c>
      <c r="AB16" s="384">
        <v>83385.311549999999</v>
      </c>
      <c r="AC16" s="385">
        <v>3.8481563444469381E-2</v>
      </c>
      <c r="AD16" s="384">
        <v>204933.24073999998</v>
      </c>
      <c r="AE16" s="385">
        <v>3.1571333729951329E-2</v>
      </c>
      <c r="AF16" s="384">
        <v>1801067.0622600003</v>
      </c>
      <c r="AG16" s="385">
        <v>1.595037030854932E-2</v>
      </c>
    </row>
    <row r="17" spans="1:33" ht="19.5">
      <c r="A17" s="387" t="s">
        <v>498</v>
      </c>
      <c r="B17" s="384">
        <v>0</v>
      </c>
      <c r="C17" s="385">
        <v>0</v>
      </c>
      <c r="D17" s="384">
        <v>0</v>
      </c>
      <c r="E17" s="385">
        <v>0</v>
      </c>
      <c r="F17" s="384">
        <v>0</v>
      </c>
      <c r="G17" s="385">
        <v>0</v>
      </c>
      <c r="H17" s="384">
        <v>0</v>
      </c>
      <c r="I17" s="385">
        <v>0</v>
      </c>
      <c r="J17" s="384">
        <v>0</v>
      </c>
      <c r="K17" s="385">
        <v>0</v>
      </c>
      <c r="L17" s="384">
        <v>20165.826430000001</v>
      </c>
      <c r="M17" s="385">
        <v>4.9948048169570032E-4</v>
      </c>
      <c r="N17" s="384">
        <v>42040.724350000004</v>
      </c>
      <c r="O17" s="385">
        <v>2.8267621638371088E-3</v>
      </c>
      <c r="P17" s="384">
        <v>71807.304529999994</v>
      </c>
      <c r="Q17" s="385">
        <v>3.9743793699042679E-3</v>
      </c>
      <c r="R17" s="384">
        <v>34736.12083</v>
      </c>
      <c r="S17" s="385">
        <v>1.0765473116759376E-3</v>
      </c>
      <c r="T17" s="384">
        <v>168749.97614000001</v>
      </c>
      <c r="U17" s="385">
        <v>1.598317219974666E-3</v>
      </c>
      <c r="V17" s="384">
        <v>0</v>
      </c>
      <c r="W17" s="385">
        <v>0</v>
      </c>
      <c r="X17" s="384">
        <v>0</v>
      </c>
      <c r="Y17" s="385">
        <v>0</v>
      </c>
      <c r="Z17" s="384">
        <v>0</v>
      </c>
      <c r="AA17" s="385">
        <v>0</v>
      </c>
      <c r="AB17" s="384">
        <v>0</v>
      </c>
      <c r="AC17" s="385">
        <v>0</v>
      </c>
      <c r="AD17" s="384">
        <v>0</v>
      </c>
      <c r="AE17" s="385">
        <v>0</v>
      </c>
      <c r="AF17" s="384">
        <v>168749.97614000001</v>
      </c>
      <c r="AG17" s="385">
        <v>1.4944610699916859E-3</v>
      </c>
    </row>
    <row r="18" spans="1:33" ht="19.5">
      <c r="A18" s="387" t="s">
        <v>499</v>
      </c>
      <c r="B18" s="384">
        <v>0</v>
      </c>
      <c r="C18" s="385">
        <v>0</v>
      </c>
      <c r="D18" s="384">
        <v>0</v>
      </c>
      <c r="E18" s="385">
        <v>0</v>
      </c>
      <c r="F18" s="384">
        <v>0</v>
      </c>
      <c r="G18" s="385">
        <v>0</v>
      </c>
      <c r="H18" s="384">
        <v>2708.8194199999998</v>
      </c>
      <c r="I18" s="385">
        <v>1.1567986651398231E-2</v>
      </c>
      <c r="J18" s="384">
        <v>2708.8194199999998</v>
      </c>
      <c r="K18" s="385">
        <v>3.2017305247576192E-3</v>
      </c>
      <c r="L18" s="384">
        <v>110614.68440000001</v>
      </c>
      <c r="M18" s="385">
        <v>2.739777416934252E-3</v>
      </c>
      <c r="N18" s="384">
        <v>118704.63372</v>
      </c>
      <c r="O18" s="385">
        <v>7.9815410523924185E-3</v>
      </c>
      <c r="P18" s="384">
        <v>129337.71592</v>
      </c>
      <c r="Q18" s="385">
        <v>7.1585635092071987E-3</v>
      </c>
      <c r="R18" s="384">
        <v>220909.30958</v>
      </c>
      <c r="S18" s="385">
        <v>6.8464560137971074E-3</v>
      </c>
      <c r="T18" s="384">
        <v>579566.34361999994</v>
      </c>
      <c r="U18" s="385">
        <v>5.4893688776411374E-3</v>
      </c>
      <c r="V18" s="384">
        <v>25004.033460000002</v>
      </c>
      <c r="W18" s="385">
        <v>9.6905021167793415E-3</v>
      </c>
      <c r="X18" s="384">
        <v>20003.226770000001</v>
      </c>
      <c r="Y18" s="385">
        <v>2.7905171342902137E-2</v>
      </c>
      <c r="Z18" s="384">
        <v>25004.033469999998</v>
      </c>
      <c r="AA18" s="385">
        <v>2.434342260559404E-2</v>
      </c>
      <c r="AB18" s="384">
        <v>32642.607540000001</v>
      </c>
      <c r="AC18" s="385">
        <v>1.5064266711892193E-2</v>
      </c>
      <c r="AD18" s="384">
        <v>102653.90123999999</v>
      </c>
      <c r="AE18" s="385">
        <v>1.5814518733157982E-2</v>
      </c>
      <c r="AF18" s="384">
        <v>684929.06427999993</v>
      </c>
      <c r="AG18" s="385">
        <v>6.0657775822325708E-3</v>
      </c>
    </row>
    <row r="19" spans="1:33" ht="19.5">
      <c r="A19" s="388" t="s">
        <v>500</v>
      </c>
      <c r="B19" s="384">
        <v>0</v>
      </c>
      <c r="C19" s="385">
        <v>0</v>
      </c>
      <c r="D19" s="384">
        <v>0</v>
      </c>
      <c r="E19" s="385">
        <v>0</v>
      </c>
      <c r="F19" s="384">
        <v>0</v>
      </c>
      <c r="G19" s="385">
        <v>0</v>
      </c>
      <c r="H19" s="384">
        <v>0</v>
      </c>
      <c r="I19" s="385">
        <v>0</v>
      </c>
      <c r="J19" s="384">
        <v>0</v>
      </c>
      <c r="K19" s="385">
        <v>0</v>
      </c>
      <c r="L19" s="384">
        <v>1274505.8</v>
      </c>
      <c r="M19" s="385">
        <v>3.1567799768470184E-2</v>
      </c>
      <c r="N19" s="384">
        <v>110057.2</v>
      </c>
      <c r="O19" s="385">
        <v>7.4000991568988848E-3</v>
      </c>
      <c r="P19" s="384">
        <v>259873.12</v>
      </c>
      <c r="Q19" s="385">
        <v>1.4383416473865185E-2</v>
      </c>
      <c r="R19" s="384">
        <v>429790.16</v>
      </c>
      <c r="S19" s="385">
        <v>1.3320124132374832E-2</v>
      </c>
      <c r="T19" s="384">
        <v>2074226.28</v>
      </c>
      <c r="U19" s="385">
        <v>1.9646056593794984E-2</v>
      </c>
      <c r="V19" s="384">
        <v>0</v>
      </c>
      <c r="W19" s="385">
        <v>0</v>
      </c>
      <c r="X19" s="384">
        <v>0</v>
      </c>
      <c r="Y19" s="385">
        <v>0</v>
      </c>
      <c r="Z19" s="384">
        <v>0</v>
      </c>
      <c r="AA19" s="385">
        <v>0</v>
      </c>
      <c r="AB19" s="384">
        <v>55989.527999999998</v>
      </c>
      <c r="AC19" s="385">
        <v>2.5838658318929012E-2</v>
      </c>
      <c r="AD19" s="384">
        <v>55989.527999999998</v>
      </c>
      <c r="AE19" s="385">
        <v>8.6255605361411324E-3</v>
      </c>
      <c r="AF19" s="384">
        <v>2130215.8080000002</v>
      </c>
      <c r="AG19" s="385">
        <v>1.8865333605118485E-2</v>
      </c>
    </row>
    <row r="20" spans="1:33" ht="17.25" customHeight="1">
      <c r="A20" s="379" t="s">
        <v>501</v>
      </c>
      <c r="B20" s="384">
        <v>6000.0262699999994</v>
      </c>
      <c r="C20" s="385">
        <v>1.7456690875867428E-2</v>
      </c>
      <c r="D20" s="384">
        <v>11900.094289999999</v>
      </c>
      <c r="E20" s="385">
        <v>9.1862097367508791E-2</v>
      </c>
      <c r="F20" s="384">
        <v>0</v>
      </c>
      <c r="G20" s="385">
        <v>0</v>
      </c>
      <c r="H20" s="384">
        <v>0</v>
      </c>
      <c r="I20" s="385">
        <v>0</v>
      </c>
      <c r="J20" s="384">
        <v>17900.120559999999</v>
      </c>
      <c r="K20" s="385">
        <v>2.1157321145384229E-2</v>
      </c>
      <c r="L20" s="384">
        <v>559965.00951999996</v>
      </c>
      <c r="M20" s="385">
        <v>1.3869582467083993E-2</v>
      </c>
      <c r="N20" s="384">
        <v>427294.48977999995</v>
      </c>
      <c r="O20" s="385">
        <v>2.873071088096478E-2</v>
      </c>
      <c r="P20" s="384">
        <v>0</v>
      </c>
      <c r="Q20" s="385">
        <v>0</v>
      </c>
      <c r="R20" s="384">
        <v>0</v>
      </c>
      <c r="S20" s="385">
        <v>0</v>
      </c>
      <c r="T20" s="384">
        <v>987259.49929999991</v>
      </c>
      <c r="U20" s="385">
        <v>9.3508390010416317E-3</v>
      </c>
      <c r="V20" s="384">
        <v>50000.433789999995</v>
      </c>
      <c r="W20" s="385">
        <v>1.9378045956345489E-2</v>
      </c>
      <c r="X20" s="384">
        <v>30000.747299999999</v>
      </c>
      <c r="Y20" s="385">
        <v>4.1852047344539935E-2</v>
      </c>
      <c r="Z20" s="384">
        <v>0</v>
      </c>
      <c r="AA20" s="385">
        <v>0</v>
      </c>
      <c r="AB20" s="384">
        <v>0</v>
      </c>
      <c r="AC20" s="385">
        <v>0</v>
      </c>
      <c r="AD20" s="384">
        <v>80001.181089999998</v>
      </c>
      <c r="AE20" s="385">
        <v>1.2324715980005839E-2</v>
      </c>
      <c r="AF20" s="384">
        <v>1085160.8009499998</v>
      </c>
      <c r="AG20" s="385">
        <v>9.6102565985273745E-3</v>
      </c>
    </row>
    <row r="21" spans="1:33" ht="19.5">
      <c r="A21" s="386" t="s">
        <v>502</v>
      </c>
      <c r="B21" s="384">
        <v>74689.839170000007</v>
      </c>
      <c r="C21" s="385">
        <v>0.21730528755817341</v>
      </c>
      <c r="D21" s="384">
        <v>30909.92827</v>
      </c>
      <c r="E21" s="385">
        <v>0.23860742370314889</v>
      </c>
      <c r="F21" s="384">
        <v>43690.205869999998</v>
      </c>
      <c r="G21" s="385">
        <v>0.31515445533897235</v>
      </c>
      <c r="H21" s="384">
        <v>66314.331430000006</v>
      </c>
      <c r="I21" s="385">
        <v>0.28319469917955553</v>
      </c>
      <c r="J21" s="384">
        <v>215604.30473999999</v>
      </c>
      <c r="K21" s="385">
        <v>0.2548368040551045</v>
      </c>
      <c r="L21" s="384">
        <v>5505298.4800299993</v>
      </c>
      <c r="M21" s="385">
        <v>0.1363588616726972</v>
      </c>
      <c r="N21" s="384">
        <v>2515116.4785300004</v>
      </c>
      <c r="O21" s="385">
        <v>0.1691130733134438</v>
      </c>
      <c r="P21" s="384">
        <v>3042672.8359599998</v>
      </c>
      <c r="Q21" s="385">
        <v>0.16840537641341732</v>
      </c>
      <c r="R21" s="384">
        <v>5779157.7053000005</v>
      </c>
      <c r="S21" s="385">
        <v>0.17910856315362475</v>
      </c>
      <c r="T21" s="384">
        <v>16842245.499819998</v>
      </c>
      <c r="U21" s="385">
        <v>0.15952150999458586</v>
      </c>
      <c r="V21" s="384">
        <v>8480.0420999999988</v>
      </c>
      <c r="W21" s="385">
        <v>3.2865043974560386E-3</v>
      </c>
      <c r="X21" s="384">
        <v>20857.781149999999</v>
      </c>
      <c r="Y21" s="385">
        <v>2.909730332590257E-2</v>
      </c>
      <c r="Z21" s="384">
        <v>65897.162329999992</v>
      </c>
      <c r="AA21" s="385">
        <v>6.4156147968419036E-2</v>
      </c>
      <c r="AB21" s="384">
        <v>106331.96437</v>
      </c>
      <c r="AC21" s="385">
        <v>4.9071235173423211E-2</v>
      </c>
      <c r="AD21" s="384">
        <v>201566.94994999998</v>
      </c>
      <c r="AE21" s="385">
        <v>3.1052734162700119E-2</v>
      </c>
      <c r="AF21" s="384">
        <v>17259416.754509997</v>
      </c>
      <c r="AG21" s="385">
        <v>0.15285054860676467</v>
      </c>
    </row>
    <row r="22" spans="1:33" ht="19.5">
      <c r="A22" s="386" t="s">
        <v>503</v>
      </c>
      <c r="B22" s="384">
        <v>32253.122879999999</v>
      </c>
      <c r="C22" s="385">
        <v>9.3838388460510347E-2</v>
      </c>
      <c r="D22" s="384">
        <v>19128.549429999999</v>
      </c>
      <c r="E22" s="385">
        <v>0.14766174346319949</v>
      </c>
      <c r="F22" s="384">
        <v>22255.116890000001</v>
      </c>
      <c r="G22" s="385">
        <v>0.1605348178683946</v>
      </c>
      <c r="H22" s="384">
        <v>22876.843850000001</v>
      </c>
      <c r="I22" s="385">
        <v>9.7695336325860263E-2</v>
      </c>
      <c r="J22" s="384">
        <v>96513.633050000004</v>
      </c>
      <c r="K22" s="385">
        <v>0.11407576404315679</v>
      </c>
      <c r="L22" s="384">
        <v>2594496.7738200002</v>
      </c>
      <c r="M22" s="385">
        <v>6.4262206304507713E-2</v>
      </c>
      <c r="N22" s="384">
        <v>1259174.78042</v>
      </c>
      <c r="O22" s="385">
        <v>8.4665230725244525E-2</v>
      </c>
      <c r="P22" s="384">
        <v>2405295.5894599999</v>
      </c>
      <c r="Q22" s="385">
        <v>0.13312792106376464</v>
      </c>
      <c r="R22" s="384">
        <v>1664906.0576600002</v>
      </c>
      <c r="S22" s="385">
        <v>5.1599029993553161E-2</v>
      </c>
      <c r="T22" s="384">
        <v>7923873.2013600003</v>
      </c>
      <c r="U22" s="385">
        <v>7.5051050532429872E-2</v>
      </c>
      <c r="V22" s="384">
        <v>0</v>
      </c>
      <c r="W22" s="385">
        <v>0</v>
      </c>
      <c r="X22" s="384">
        <v>0</v>
      </c>
      <c r="Y22" s="385">
        <v>0</v>
      </c>
      <c r="Z22" s="384">
        <v>0</v>
      </c>
      <c r="AA22" s="385">
        <v>0</v>
      </c>
      <c r="AB22" s="384">
        <v>0</v>
      </c>
      <c r="AC22" s="385">
        <v>0</v>
      </c>
      <c r="AD22" s="384">
        <v>0</v>
      </c>
      <c r="AE22" s="385">
        <v>0</v>
      </c>
      <c r="AF22" s="384">
        <v>8020386.8344100006</v>
      </c>
      <c r="AG22" s="385">
        <v>7.1029081985502215E-2</v>
      </c>
    </row>
    <row r="23" spans="1:33" ht="19.5">
      <c r="A23" s="386" t="s">
        <v>504</v>
      </c>
      <c r="B23" s="384">
        <v>4361.1052099999997</v>
      </c>
      <c r="C23" s="385">
        <v>1.2688355367501566E-2</v>
      </c>
      <c r="D23" s="384">
        <v>1766.4682399999999</v>
      </c>
      <c r="E23" s="385">
        <v>1.3636150563601283E-2</v>
      </c>
      <c r="F23" s="384">
        <v>8117.9527699999999</v>
      </c>
      <c r="G23" s="385">
        <v>5.855795212568661E-2</v>
      </c>
      <c r="H23" s="384">
        <v>9582.83151</v>
      </c>
      <c r="I23" s="385">
        <v>4.0923387573128939E-2</v>
      </c>
      <c r="J23" s="384">
        <v>23828.35773</v>
      </c>
      <c r="K23" s="385">
        <v>2.8164291696854849E-2</v>
      </c>
      <c r="L23" s="384">
        <v>962307.14311000006</v>
      </c>
      <c r="M23" s="385">
        <v>2.383505764309983E-2</v>
      </c>
      <c r="N23" s="384">
        <v>69941.123590000003</v>
      </c>
      <c r="O23" s="385">
        <v>4.7027477503599922E-3</v>
      </c>
      <c r="P23" s="384">
        <v>0</v>
      </c>
      <c r="Q23" s="385">
        <v>0</v>
      </c>
      <c r="R23" s="384">
        <v>674819.71645000007</v>
      </c>
      <c r="S23" s="385">
        <v>2.0914118624977329E-2</v>
      </c>
      <c r="T23" s="384">
        <v>1707067.9831500002</v>
      </c>
      <c r="U23" s="385">
        <v>1.6168512823210576E-2</v>
      </c>
      <c r="V23" s="384">
        <v>8480.0420999999988</v>
      </c>
      <c r="W23" s="385">
        <v>3.2865043974560386E-3</v>
      </c>
      <c r="X23" s="384">
        <v>9924.8060399999995</v>
      </c>
      <c r="Y23" s="385">
        <v>1.3845436852549865E-2</v>
      </c>
      <c r="Z23" s="384">
        <v>65897.162329999992</v>
      </c>
      <c r="AA23" s="385">
        <v>6.4156147968419036E-2</v>
      </c>
      <c r="AB23" s="384">
        <v>53647.066039999998</v>
      </c>
      <c r="AC23" s="385">
        <v>2.4757633413530114E-2</v>
      </c>
      <c r="AD23" s="384">
        <v>137949.07650999998</v>
      </c>
      <c r="AE23" s="385">
        <v>2.1251976089917558E-2</v>
      </c>
      <c r="AF23" s="384">
        <v>1868845.4173900003</v>
      </c>
      <c r="AG23" s="385">
        <v>1.6550619952708213E-2</v>
      </c>
    </row>
    <row r="24" spans="1:33" ht="19.5">
      <c r="A24" s="386" t="s">
        <v>496</v>
      </c>
      <c r="B24" s="384">
        <v>0</v>
      </c>
      <c r="C24" s="385">
        <v>0</v>
      </c>
      <c r="D24" s="384">
        <v>0</v>
      </c>
      <c r="E24" s="385">
        <v>0</v>
      </c>
      <c r="F24" s="384">
        <v>0</v>
      </c>
      <c r="G24" s="385">
        <v>0</v>
      </c>
      <c r="H24" s="384">
        <v>0</v>
      </c>
      <c r="I24" s="385">
        <v>0</v>
      </c>
      <c r="J24" s="384">
        <v>0</v>
      </c>
      <c r="K24" s="385">
        <v>0</v>
      </c>
      <c r="L24" s="384">
        <v>0</v>
      </c>
      <c r="M24" s="385">
        <v>0</v>
      </c>
      <c r="N24" s="384">
        <v>0</v>
      </c>
      <c r="O24" s="385">
        <v>0</v>
      </c>
      <c r="P24" s="384">
        <v>0</v>
      </c>
      <c r="Q24" s="385">
        <v>0</v>
      </c>
      <c r="R24" s="384">
        <v>0</v>
      </c>
      <c r="S24" s="385">
        <v>0</v>
      </c>
      <c r="T24" s="384">
        <v>0</v>
      </c>
      <c r="U24" s="385">
        <v>0</v>
      </c>
      <c r="V24" s="384">
        <v>0</v>
      </c>
      <c r="W24" s="385">
        <v>0</v>
      </c>
      <c r="X24" s="384">
        <v>0</v>
      </c>
      <c r="Y24" s="385">
        <v>0</v>
      </c>
      <c r="Z24" s="384">
        <v>0</v>
      </c>
      <c r="AA24" s="385">
        <v>0</v>
      </c>
      <c r="AB24" s="384">
        <v>0</v>
      </c>
      <c r="AC24" s="385">
        <v>0</v>
      </c>
      <c r="AD24" s="384">
        <v>0</v>
      </c>
      <c r="AE24" s="385">
        <v>0</v>
      </c>
      <c r="AF24" s="384">
        <v>0</v>
      </c>
      <c r="AG24" s="385">
        <v>0</v>
      </c>
    </row>
    <row r="25" spans="1:33" ht="19.5">
      <c r="A25" s="386" t="s">
        <v>505</v>
      </c>
      <c r="B25" s="384">
        <v>0</v>
      </c>
      <c r="C25" s="385">
        <v>0</v>
      </c>
      <c r="D25" s="384">
        <v>0</v>
      </c>
      <c r="E25" s="385">
        <v>0</v>
      </c>
      <c r="F25" s="384">
        <v>0</v>
      </c>
      <c r="G25" s="385">
        <v>0</v>
      </c>
      <c r="H25" s="384">
        <v>4711.70417</v>
      </c>
      <c r="I25" s="385">
        <v>2.0121286247976388E-2</v>
      </c>
      <c r="J25" s="384">
        <v>4711.70417</v>
      </c>
      <c r="K25" s="385">
        <v>5.5690707742772913E-3</v>
      </c>
      <c r="L25" s="384">
        <v>0</v>
      </c>
      <c r="M25" s="385">
        <v>0</v>
      </c>
      <c r="N25" s="384">
        <v>47100.381030000004</v>
      </c>
      <c r="O25" s="385">
        <v>3.1669667223018505E-3</v>
      </c>
      <c r="P25" s="384">
        <v>0</v>
      </c>
      <c r="Q25" s="385">
        <v>0</v>
      </c>
      <c r="R25" s="384">
        <v>650987.06791999994</v>
      </c>
      <c r="S25" s="385">
        <v>2.0175493439089264E-2</v>
      </c>
      <c r="T25" s="384">
        <v>698087.44894999999</v>
      </c>
      <c r="U25" s="385">
        <v>6.6119428057240057E-3</v>
      </c>
      <c r="V25" s="384">
        <v>0</v>
      </c>
      <c r="W25" s="385">
        <v>0</v>
      </c>
      <c r="X25" s="384">
        <v>10932.975109999999</v>
      </c>
      <c r="Y25" s="385">
        <v>1.5251866473352705E-2</v>
      </c>
      <c r="Z25" s="384">
        <v>0</v>
      </c>
      <c r="AA25" s="385">
        <v>0</v>
      </c>
      <c r="AB25" s="384">
        <v>52684.898329999996</v>
      </c>
      <c r="AC25" s="385">
        <v>2.4313601759893094E-2</v>
      </c>
      <c r="AD25" s="384">
        <v>63617.873439999996</v>
      </c>
      <c r="AE25" s="385">
        <v>9.8007580727825592E-3</v>
      </c>
      <c r="AF25" s="384">
        <v>766417.02656000003</v>
      </c>
      <c r="AG25" s="385">
        <v>6.787440423828341E-3</v>
      </c>
    </row>
    <row r="26" spans="1:33" ht="19.5">
      <c r="A26" s="387" t="s">
        <v>498</v>
      </c>
      <c r="B26" s="384">
        <v>0</v>
      </c>
      <c r="C26" s="385">
        <v>0</v>
      </c>
      <c r="D26" s="384">
        <v>0</v>
      </c>
      <c r="E26" s="385">
        <v>0</v>
      </c>
      <c r="F26" s="384">
        <v>5539.15931</v>
      </c>
      <c r="G26" s="385">
        <v>3.9956111458324145E-2</v>
      </c>
      <c r="H26" s="384">
        <v>0</v>
      </c>
      <c r="I26" s="385">
        <v>0</v>
      </c>
      <c r="J26" s="384">
        <v>5539.15931</v>
      </c>
      <c r="K26" s="385">
        <v>6.5470940267854218E-3</v>
      </c>
      <c r="L26" s="384">
        <v>0</v>
      </c>
      <c r="M26" s="385">
        <v>0</v>
      </c>
      <c r="N26" s="384">
        <v>130031.80992</v>
      </c>
      <c r="O26" s="385">
        <v>8.7431652536956068E-3</v>
      </c>
      <c r="P26" s="384">
        <v>281268.61141000001</v>
      </c>
      <c r="Q26" s="385">
        <v>1.5567610759188097E-2</v>
      </c>
      <c r="R26" s="384">
        <v>0</v>
      </c>
      <c r="S26" s="385">
        <v>0</v>
      </c>
      <c r="T26" s="384">
        <v>411300.42133000004</v>
      </c>
      <c r="U26" s="385">
        <v>3.8956363789301248E-3</v>
      </c>
      <c r="V26" s="384">
        <v>0</v>
      </c>
      <c r="W26" s="385">
        <v>0</v>
      </c>
      <c r="X26" s="384">
        <v>0</v>
      </c>
      <c r="Y26" s="385">
        <v>0</v>
      </c>
      <c r="Z26" s="384">
        <v>0</v>
      </c>
      <c r="AA26" s="385">
        <v>0</v>
      </c>
      <c r="AB26" s="384">
        <v>0</v>
      </c>
      <c r="AC26" s="385">
        <v>0</v>
      </c>
      <c r="AD26" s="384">
        <v>0</v>
      </c>
      <c r="AE26" s="385">
        <v>0</v>
      </c>
      <c r="AF26" s="384">
        <v>416839.58064000006</v>
      </c>
      <c r="AG26" s="385">
        <v>3.691559192762919E-3</v>
      </c>
    </row>
    <row r="27" spans="1:33" ht="39">
      <c r="A27" s="387" t="s">
        <v>506</v>
      </c>
      <c r="B27" s="384">
        <v>38075.611079999995</v>
      </c>
      <c r="C27" s="385">
        <v>0.11077854373016148</v>
      </c>
      <c r="D27" s="384">
        <v>10014.910599999999</v>
      </c>
      <c r="E27" s="385">
        <v>7.7309529676348132E-2</v>
      </c>
      <c r="F27" s="384">
        <v>7777.9769000000006</v>
      </c>
      <c r="G27" s="385">
        <v>5.6105573886567013E-2</v>
      </c>
      <c r="H27" s="384">
        <v>29142.9519</v>
      </c>
      <c r="I27" s="385">
        <v>0.12445468903258995</v>
      </c>
      <c r="J27" s="384">
        <v>85011.45048</v>
      </c>
      <c r="K27" s="385">
        <v>0.10048058351403016</v>
      </c>
      <c r="L27" s="384">
        <v>1948494.5630999999</v>
      </c>
      <c r="M27" s="385">
        <v>4.8261597725089665E-2</v>
      </c>
      <c r="N27" s="384">
        <v>1008868.3835700001</v>
      </c>
      <c r="O27" s="385">
        <v>6.7834962861841833E-2</v>
      </c>
      <c r="P27" s="384">
        <v>356108.63509</v>
      </c>
      <c r="Q27" s="385">
        <v>1.9709844590464574E-2</v>
      </c>
      <c r="R27" s="384">
        <v>2788444.8632700001</v>
      </c>
      <c r="S27" s="385">
        <v>8.6419921096005006E-2</v>
      </c>
      <c r="T27" s="384">
        <v>6101916.4450300001</v>
      </c>
      <c r="U27" s="385">
        <v>5.7794367454291298E-2</v>
      </c>
      <c r="V27" s="384">
        <v>0</v>
      </c>
      <c r="W27" s="385">
        <v>0</v>
      </c>
      <c r="X27" s="384">
        <v>0</v>
      </c>
      <c r="Y27" s="385">
        <v>0</v>
      </c>
      <c r="Z27" s="384">
        <v>0</v>
      </c>
      <c r="AA27" s="385">
        <v>0</v>
      </c>
      <c r="AB27" s="384">
        <v>0</v>
      </c>
      <c r="AC27" s="385">
        <v>0</v>
      </c>
      <c r="AD27" s="384">
        <v>0</v>
      </c>
      <c r="AE27" s="385">
        <v>0</v>
      </c>
      <c r="AF27" s="384">
        <v>6186927.8955100002</v>
      </c>
      <c r="AG27" s="385">
        <v>5.4791847051963001E-2</v>
      </c>
    </row>
    <row r="28" spans="1:33" ht="19.5" customHeight="1">
      <c r="A28" s="388" t="s">
        <v>500</v>
      </c>
      <c r="B28" s="384">
        <v>0</v>
      </c>
      <c r="C28" s="385">
        <v>0</v>
      </c>
      <c r="D28" s="384">
        <v>0</v>
      </c>
      <c r="E28" s="385">
        <v>0</v>
      </c>
      <c r="F28" s="384">
        <v>0</v>
      </c>
      <c r="G28" s="385">
        <v>0</v>
      </c>
      <c r="H28" s="384">
        <v>0</v>
      </c>
      <c r="I28" s="385">
        <v>0</v>
      </c>
      <c r="J28" s="384">
        <v>0</v>
      </c>
      <c r="K28" s="385">
        <v>0</v>
      </c>
      <c r="L28" s="384">
        <v>0</v>
      </c>
      <c r="M28" s="385">
        <v>0</v>
      </c>
      <c r="N28" s="384">
        <v>0</v>
      </c>
      <c r="O28" s="385">
        <v>0</v>
      </c>
      <c r="P28" s="384">
        <v>0</v>
      </c>
      <c r="Q28" s="385">
        <v>0</v>
      </c>
      <c r="R28" s="384">
        <v>0</v>
      </c>
      <c r="S28" s="385">
        <v>0</v>
      </c>
      <c r="T28" s="384">
        <v>0</v>
      </c>
      <c r="U28" s="385">
        <v>0</v>
      </c>
      <c r="V28" s="384">
        <v>0</v>
      </c>
      <c r="W28" s="385">
        <v>0</v>
      </c>
      <c r="X28" s="384">
        <v>0</v>
      </c>
      <c r="Y28" s="385">
        <v>0</v>
      </c>
      <c r="Z28" s="384">
        <v>0</v>
      </c>
      <c r="AA28" s="385">
        <v>0</v>
      </c>
      <c r="AB28" s="384">
        <v>0</v>
      </c>
      <c r="AC28" s="385">
        <v>0</v>
      </c>
      <c r="AD28" s="384">
        <v>0</v>
      </c>
      <c r="AE28" s="385">
        <v>0</v>
      </c>
      <c r="AF28" s="384">
        <v>0</v>
      </c>
      <c r="AG28" s="385">
        <v>0</v>
      </c>
    </row>
    <row r="29" spans="1:33" ht="19.5">
      <c r="A29" s="386" t="s">
        <v>501</v>
      </c>
      <c r="B29" s="384">
        <v>0</v>
      </c>
      <c r="C29" s="385">
        <v>0</v>
      </c>
      <c r="D29" s="384">
        <v>0</v>
      </c>
      <c r="E29" s="385">
        <v>0</v>
      </c>
      <c r="F29" s="384">
        <v>0</v>
      </c>
      <c r="G29" s="385">
        <v>0</v>
      </c>
      <c r="H29" s="384">
        <v>0</v>
      </c>
      <c r="I29" s="385">
        <v>0</v>
      </c>
      <c r="J29" s="384">
        <v>0</v>
      </c>
      <c r="K29" s="385">
        <v>0</v>
      </c>
      <c r="L29" s="384">
        <v>0</v>
      </c>
      <c r="M29" s="385">
        <v>0</v>
      </c>
      <c r="N29" s="384">
        <v>0</v>
      </c>
      <c r="O29" s="385">
        <v>0</v>
      </c>
      <c r="P29" s="384">
        <v>0</v>
      </c>
      <c r="Q29" s="385">
        <v>0</v>
      </c>
      <c r="R29" s="384">
        <v>0</v>
      </c>
      <c r="S29" s="385">
        <v>0</v>
      </c>
      <c r="T29" s="384">
        <v>0</v>
      </c>
      <c r="U29" s="385">
        <v>0</v>
      </c>
      <c r="V29" s="384">
        <v>0</v>
      </c>
      <c r="W29" s="385">
        <v>0</v>
      </c>
      <c r="X29" s="384">
        <v>0</v>
      </c>
      <c r="Y29" s="385">
        <v>0</v>
      </c>
      <c r="Z29" s="384">
        <v>0</v>
      </c>
      <c r="AA29" s="385">
        <v>0</v>
      </c>
      <c r="AB29" s="384">
        <v>0</v>
      </c>
      <c r="AC29" s="385">
        <v>0</v>
      </c>
      <c r="AD29" s="384">
        <v>0</v>
      </c>
      <c r="AE29" s="385">
        <v>0</v>
      </c>
      <c r="AF29" s="384">
        <v>0</v>
      </c>
      <c r="AG29" s="385">
        <v>0</v>
      </c>
    </row>
    <row r="30" spans="1:33" ht="19.5">
      <c r="A30" s="386" t="s">
        <v>507</v>
      </c>
      <c r="B30" s="384">
        <v>0</v>
      </c>
      <c r="C30" s="385">
        <v>0</v>
      </c>
      <c r="D30" s="384">
        <v>0</v>
      </c>
      <c r="E30" s="385">
        <v>0</v>
      </c>
      <c r="F30" s="384">
        <v>0</v>
      </c>
      <c r="G30" s="385">
        <v>0</v>
      </c>
      <c r="H30" s="384">
        <v>0</v>
      </c>
      <c r="I30" s="385">
        <v>0</v>
      </c>
      <c r="J30" s="384">
        <v>0</v>
      </c>
      <c r="K30" s="385">
        <v>0</v>
      </c>
      <c r="L30" s="384">
        <v>0</v>
      </c>
      <c r="M30" s="385">
        <v>0</v>
      </c>
      <c r="N30" s="384">
        <v>0</v>
      </c>
      <c r="O30" s="385">
        <v>0</v>
      </c>
      <c r="P30" s="384">
        <v>0</v>
      </c>
      <c r="Q30" s="385">
        <v>0</v>
      </c>
      <c r="R30" s="384">
        <v>0</v>
      </c>
      <c r="S30" s="385">
        <v>0</v>
      </c>
      <c r="T30" s="384">
        <v>0</v>
      </c>
      <c r="U30" s="385">
        <v>0</v>
      </c>
      <c r="V30" s="384">
        <v>0</v>
      </c>
      <c r="W30" s="385">
        <v>0</v>
      </c>
      <c r="X30" s="384">
        <v>0</v>
      </c>
      <c r="Y30" s="385">
        <v>0</v>
      </c>
      <c r="Z30" s="384">
        <v>0</v>
      </c>
      <c r="AA30" s="385">
        <v>0</v>
      </c>
      <c r="AB30" s="384">
        <v>0</v>
      </c>
      <c r="AC30" s="385">
        <v>0</v>
      </c>
      <c r="AD30" s="384">
        <v>0</v>
      </c>
      <c r="AE30" s="385">
        <v>0</v>
      </c>
      <c r="AF30" s="384">
        <v>0</v>
      </c>
      <c r="AG30" s="385">
        <v>0</v>
      </c>
    </row>
    <row r="31" spans="1:33" ht="18">
      <c r="A31" s="379" t="s">
        <v>508</v>
      </c>
      <c r="B31" s="382">
        <v>344254.67358999996</v>
      </c>
      <c r="C31" s="383">
        <v>1.0015868512911148</v>
      </c>
      <c r="D31" s="382">
        <v>129639.43459999999</v>
      </c>
      <c r="E31" s="383">
        <v>1.0007442019935449</v>
      </c>
      <c r="F31" s="382">
        <v>139627.71903000001</v>
      </c>
      <c r="G31" s="383">
        <v>1.0071890682332167</v>
      </c>
      <c r="H31" s="382">
        <v>243958.63518000001</v>
      </c>
      <c r="I31" s="383">
        <v>1.0418229485579997</v>
      </c>
      <c r="J31" s="382">
        <v>857480.46239999996</v>
      </c>
      <c r="K31" s="383">
        <v>1.0135121413332742</v>
      </c>
      <c r="L31" s="382">
        <v>41857654.228930004</v>
      </c>
      <c r="M31" s="383">
        <v>1.0367579711890849</v>
      </c>
      <c r="N31" s="382">
        <v>15787371.665200001</v>
      </c>
      <c r="O31" s="383">
        <v>1.0615217882091845</v>
      </c>
      <c r="P31" s="382">
        <v>19213520.938900001</v>
      </c>
      <c r="Q31" s="383">
        <v>1.0634269277004407</v>
      </c>
      <c r="R31" s="382">
        <v>32945342.66212</v>
      </c>
      <c r="S31" s="383">
        <v>1.0210472334756633</v>
      </c>
      <c r="T31" s="382">
        <v>109803889.49515001</v>
      </c>
      <c r="U31" s="383">
        <v>1.0400087242364549</v>
      </c>
      <c r="V31" s="382">
        <v>2597223.2543099998</v>
      </c>
      <c r="W31" s="383">
        <v>1.0065734987878066</v>
      </c>
      <c r="X31" s="382">
        <v>719888.52038</v>
      </c>
      <c r="Y31" s="383">
        <v>1.0042685982603694</v>
      </c>
      <c r="Z31" s="382">
        <v>1175872.8076099998</v>
      </c>
      <c r="AA31" s="383">
        <v>1.1448060458094005</v>
      </c>
      <c r="AB31" s="382">
        <v>2244787.9423799999</v>
      </c>
      <c r="AC31" s="383">
        <v>1.0359492339640464</v>
      </c>
      <c r="AD31" s="382">
        <v>6737772.5246799998</v>
      </c>
      <c r="AE31" s="383">
        <v>1.0379988341815602</v>
      </c>
      <c r="AF31" s="382">
        <v>117399142.48223002</v>
      </c>
      <c r="AG31" s="383">
        <v>1.0396946542057144</v>
      </c>
    </row>
    <row r="32" spans="1:33" ht="18">
      <c r="A32" s="379" t="s">
        <v>655</v>
      </c>
      <c r="B32" s="382">
        <v>545.41548</v>
      </c>
      <c r="C32" s="383">
        <v>1.5868512911149059E-3</v>
      </c>
      <c r="D32" s="382">
        <v>96.406179999999992</v>
      </c>
      <c r="E32" s="383">
        <v>7.4420199354484102E-4</v>
      </c>
      <c r="F32" s="382">
        <v>996.62837000000002</v>
      </c>
      <c r="G32" s="383">
        <v>7.1890682332167695E-3</v>
      </c>
      <c r="H32" s="382">
        <v>9793.4773499999992</v>
      </c>
      <c r="I32" s="383">
        <v>4.1822948557999819E-2</v>
      </c>
      <c r="J32" s="382">
        <v>11431.927379999999</v>
      </c>
      <c r="K32" s="383">
        <v>1.3512141333274403E-2</v>
      </c>
      <c r="L32" s="382">
        <v>1484051.7179</v>
      </c>
      <c r="M32" s="383">
        <v>3.6757971189084741E-2</v>
      </c>
      <c r="N32" s="382">
        <v>914976.35447000002</v>
      </c>
      <c r="O32" s="383">
        <v>6.1521788209184518E-2</v>
      </c>
      <c r="P32" s="382">
        <v>1145969.2920299999</v>
      </c>
      <c r="Q32" s="383">
        <v>6.3426927700440602E-2</v>
      </c>
      <c r="R32" s="382">
        <v>679114.83054999996</v>
      </c>
      <c r="S32" s="383">
        <v>2.104723347566333E-2</v>
      </c>
      <c r="T32" s="382">
        <v>4224112.1949500004</v>
      </c>
      <c r="U32" s="383">
        <v>4.0008724236454692E-2</v>
      </c>
      <c r="V32" s="382">
        <v>16961.348510000003</v>
      </c>
      <c r="W32" s="383">
        <v>6.573498787806659E-3</v>
      </c>
      <c r="X32" s="382">
        <v>3059.8535999999999</v>
      </c>
      <c r="Y32" s="383">
        <v>4.268598260369366E-3</v>
      </c>
      <c r="Z32" s="382">
        <v>148735.66772999999</v>
      </c>
      <c r="AA32" s="383">
        <v>0.1448060458094006</v>
      </c>
      <c r="AB32" s="382">
        <v>77898.032349999994</v>
      </c>
      <c r="AC32" s="383">
        <v>3.594923396404643E-2</v>
      </c>
      <c r="AD32" s="382">
        <v>246654.90218999999</v>
      </c>
      <c r="AE32" s="383">
        <v>3.7998834181560082E-2</v>
      </c>
      <c r="AF32" s="382">
        <v>4482199.0245200004</v>
      </c>
      <c r="AG32" s="383">
        <v>3.9694654205714372E-2</v>
      </c>
    </row>
    <row r="33" spans="1:33" ht="22.5" customHeight="1">
      <c r="A33" s="759" t="s">
        <v>510</v>
      </c>
      <c r="B33" s="760">
        <v>343709.25811</v>
      </c>
      <c r="C33" s="761">
        <v>1</v>
      </c>
      <c r="D33" s="760">
        <v>129543.02842</v>
      </c>
      <c r="E33" s="761">
        <v>1</v>
      </c>
      <c r="F33" s="762">
        <v>138631.09065999999</v>
      </c>
      <c r="G33" s="761">
        <v>1</v>
      </c>
      <c r="H33" s="760">
        <v>234165.15783000001</v>
      </c>
      <c r="I33" s="761">
        <v>1</v>
      </c>
      <c r="J33" s="760">
        <v>846048.53501999995</v>
      </c>
      <c r="K33" s="761">
        <v>1</v>
      </c>
      <c r="L33" s="760">
        <v>40373602.511029996</v>
      </c>
      <c r="M33" s="761">
        <v>1</v>
      </c>
      <c r="N33" s="760">
        <v>14872395.310729999</v>
      </c>
      <c r="O33" s="761">
        <v>1</v>
      </c>
      <c r="P33" s="762">
        <v>18067551.646869998</v>
      </c>
      <c r="Q33" s="761">
        <v>1</v>
      </c>
      <c r="R33" s="760">
        <v>32266227.831569999</v>
      </c>
      <c r="S33" s="761">
        <v>1</v>
      </c>
      <c r="T33" s="760">
        <v>105579777.3002</v>
      </c>
      <c r="U33" s="761">
        <v>1</v>
      </c>
      <c r="V33" s="760">
        <v>2580261.9058000003</v>
      </c>
      <c r="W33" s="761">
        <v>1</v>
      </c>
      <c r="X33" s="760">
        <v>716828.66677999997</v>
      </c>
      <c r="Y33" s="761">
        <v>1</v>
      </c>
      <c r="Z33" s="762">
        <v>1027137.13988</v>
      </c>
      <c r="AA33" s="761">
        <v>1</v>
      </c>
      <c r="AB33" s="760">
        <v>2166889.9100300004</v>
      </c>
      <c r="AC33" s="761">
        <v>1</v>
      </c>
      <c r="AD33" s="760">
        <v>6491117.62249</v>
      </c>
      <c r="AE33" s="761">
        <v>1</v>
      </c>
      <c r="AF33" s="760">
        <v>112916943.45771</v>
      </c>
      <c r="AG33" s="761">
        <v>1</v>
      </c>
    </row>
    <row r="34" spans="1:33" ht="19.5">
      <c r="A34" s="388" t="s">
        <v>511</v>
      </c>
      <c r="B34" s="384">
        <v>124.27318</v>
      </c>
      <c r="C34" s="385">
        <v>3.6156483151881776E-4</v>
      </c>
      <c r="D34" s="384">
        <v>37.593330000000002</v>
      </c>
      <c r="E34" s="385">
        <v>2.9019956116909811E-4</v>
      </c>
      <c r="F34" s="384">
        <v>71.034600000000012</v>
      </c>
      <c r="G34" s="385">
        <v>5.1240021024011187E-4</v>
      </c>
      <c r="H34" s="384">
        <v>220.97795000000002</v>
      </c>
      <c r="I34" s="385">
        <v>9.4368415885520555E-4</v>
      </c>
      <c r="J34" s="384">
        <v>453.87906000000004</v>
      </c>
      <c r="K34" s="385">
        <v>5.364692936786075E-4</v>
      </c>
      <c r="L34" s="384">
        <v>7194.29313</v>
      </c>
      <c r="M34" s="385">
        <v>1.7819299449521581E-4</v>
      </c>
      <c r="N34" s="384">
        <v>1211.4512199999999</v>
      </c>
      <c r="O34" s="385">
        <v>8.145636225295688E-5</v>
      </c>
      <c r="P34" s="384">
        <v>13834.43</v>
      </c>
      <c r="Q34" s="385">
        <v>7.6570585048786393E-4</v>
      </c>
      <c r="R34" s="384">
        <v>1099.3908000000001</v>
      </c>
      <c r="S34" s="385">
        <v>3.4072492320417183E-5</v>
      </c>
      <c r="T34" s="384">
        <v>23339.565150000002</v>
      </c>
      <c r="U34" s="381">
        <v>2.2106094317321309E-4</v>
      </c>
      <c r="V34" s="384">
        <v>2852.7039300000001</v>
      </c>
      <c r="W34" s="385">
        <v>1.1055869652563546E-3</v>
      </c>
      <c r="X34" s="384">
        <v>93.796750000000003</v>
      </c>
      <c r="Y34" s="385">
        <v>1.3084960792839905E-4</v>
      </c>
      <c r="Z34" s="384">
        <v>763.88280000000009</v>
      </c>
      <c r="AA34" s="385">
        <v>7.4370088505342543E-4</v>
      </c>
      <c r="AB34" s="384">
        <v>4350.9957000000004</v>
      </c>
      <c r="AC34" s="385">
        <v>2.0079449721281694E-3</v>
      </c>
      <c r="AD34" s="384">
        <v>8061.3791800000008</v>
      </c>
      <c r="AE34" s="385">
        <v>1.2419092749250855E-3</v>
      </c>
      <c r="AF34" s="384">
        <v>31854.823390000001</v>
      </c>
      <c r="AG34" s="385">
        <v>2.8210844550472951E-4</v>
      </c>
    </row>
    <row r="35" spans="1:33" ht="28.5">
      <c r="A35" s="388" t="s">
        <v>512</v>
      </c>
      <c r="B35" s="384">
        <v>0</v>
      </c>
      <c r="C35" s="385">
        <v>0</v>
      </c>
      <c r="D35" s="384">
        <v>0</v>
      </c>
      <c r="E35" s="385">
        <v>0</v>
      </c>
      <c r="F35" s="384">
        <v>0</v>
      </c>
      <c r="G35" s="385">
        <v>0</v>
      </c>
      <c r="H35" s="384">
        <v>0</v>
      </c>
      <c r="I35" s="385">
        <v>0</v>
      </c>
      <c r="J35" s="384">
        <v>0</v>
      </c>
      <c r="K35" s="385">
        <v>0</v>
      </c>
      <c r="L35" s="384">
        <v>0</v>
      </c>
      <c r="M35" s="385">
        <v>0</v>
      </c>
      <c r="N35" s="384">
        <v>0</v>
      </c>
      <c r="O35" s="385">
        <v>0</v>
      </c>
      <c r="P35" s="384">
        <v>230088.37</v>
      </c>
      <c r="Q35" s="385">
        <v>1.2734894826763106E-2</v>
      </c>
      <c r="R35" s="384">
        <v>0</v>
      </c>
      <c r="S35" s="385">
        <v>0</v>
      </c>
      <c r="T35" s="384">
        <v>230088.37</v>
      </c>
      <c r="U35" s="381">
        <v>2.1792844793163263E-3</v>
      </c>
      <c r="V35" s="384">
        <v>0</v>
      </c>
      <c r="W35" s="385">
        <v>0</v>
      </c>
      <c r="X35" s="384">
        <v>0</v>
      </c>
      <c r="Y35" s="385">
        <v>0</v>
      </c>
      <c r="Z35" s="384">
        <v>49964.369920000005</v>
      </c>
      <c r="AA35" s="385">
        <v>4.8644302673971386E-2</v>
      </c>
      <c r="AB35" s="384">
        <v>0</v>
      </c>
      <c r="AC35" s="385">
        <v>0</v>
      </c>
      <c r="AD35" s="384">
        <v>49964.369920000005</v>
      </c>
      <c r="AE35" s="385">
        <v>7.6973447140884829E-3</v>
      </c>
      <c r="AF35" s="384">
        <v>280052.73992000002</v>
      </c>
      <c r="AG35" s="381">
        <v>2.4801657868545319E-3</v>
      </c>
    </row>
    <row r="36" spans="1:33" ht="12.75" customHeight="1">
      <c r="A36" s="23" t="s">
        <v>656</v>
      </c>
    </row>
    <row r="37" spans="1:33" ht="12.75" customHeight="1">
      <c r="A37" s="23"/>
    </row>
    <row r="38" spans="1:33" ht="12.75" customHeight="1">
      <c r="A38" s="660" t="s">
        <v>93</v>
      </c>
      <c r="L38" s="136"/>
    </row>
    <row r="39" spans="1:33" ht="12.75" customHeight="1"/>
    <row r="40" spans="1:33" ht="12.75" customHeight="1"/>
    <row r="41" spans="1:33" ht="12.75" customHeight="1"/>
    <row r="42" spans="1:33" ht="12.75" customHeight="1">
      <c r="F42" s="136"/>
      <c r="P42" s="136"/>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8" t="s">
        <v>914</v>
      </c>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8" width="12.140625" customWidth="1"/>
  </cols>
  <sheetData>
    <row r="1" spans="1:11" ht="12.75" customHeight="1">
      <c r="A1" s="140" t="s">
        <v>753</v>
      </c>
      <c r="J1" s="141" t="str">
        <f>Naslovnica!A20</f>
        <v>Lipanj 2020.</v>
      </c>
    </row>
    <row r="2" spans="1:11" ht="12.75" customHeight="1">
      <c r="A2" s="571" t="s">
        <v>1351</v>
      </c>
      <c r="I2" s="562"/>
      <c r="J2" s="573" t="str">
        <f>Naslovnica!A24</f>
        <v>June 2020</v>
      </c>
    </row>
    <row r="3" spans="1:11" ht="12.75" customHeight="1"/>
    <row r="4" spans="1:11" ht="33.75">
      <c r="A4" s="955" t="s">
        <v>640</v>
      </c>
      <c r="B4" s="956" t="s">
        <v>33</v>
      </c>
      <c r="C4" s="956" t="s">
        <v>34</v>
      </c>
      <c r="D4" s="956" t="s">
        <v>35</v>
      </c>
      <c r="E4" s="956" t="s">
        <v>266</v>
      </c>
      <c r="F4" s="956" t="s">
        <v>267</v>
      </c>
      <c r="G4" s="956" t="s">
        <v>36</v>
      </c>
      <c r="H4" s="956" t="s">
        <v>37</v>
      </c>
      <c r="I4" s="956" t="s">
        <v>38</v>
      </c>
      <c r="J4" s="956" t="s">
        <v>488</v>
      </c>
    </row>
    <row r="5" spans="1:11" ht="21.75">
      <c r="A5" s="763" t="s">
        <v>641</v>
      </c>
      <c r="B5" s="764">
        <v>49176</v>
      </c>
      <c r="C5" s="764">
        <v>100093</v>
      </c>
      <c r="D5" s="764">
        <v>33550</v>
      </c>
      <c r="E5" s="764">
        <v>1970</v>
      </c>
      <c r="F5" s="764">
        <v>1057</v>
      </c>
      <c r="G5" s="764">
        <v>23919</v>
      </c>
      <c r="H5" s="764">
        <v>35072</v>
      </c>
      <c r="I5" s="764">
        <v>88352</v>
      </c>
      <c r="J5" s="764">
        <v>333189</v>
      </c>
      <c r="K5" s="53"/>
    </row>
    <row r="6" spans="1:11" ht="22.5">
      <c r="A6" s="818" t="s">
        <v>642</v>
      </c>
      <c r="B6" s="389">
        <v>0.14759190729585911</v>
      </c>
      <c r="C6" s="389">
        <v>0.30040907713039744</v>
      </c>
      <c r="D6" s="389">
        <v>0.10069360032894244</v>
      </c>
      <c r="E6" s="389">
        <v>5.9125601385399875E-3</v>
      </c>
      <c r="F6" s="389">
        <v>3.1723736377851611E-3</v>
      </c>
      <c r="G6" s="389">
        <v>7.1788084240476127E-2</v>
      </c>
      <c r="H6" s="389">
        <v>0.10526157826338804</v>
      </c>
      <c r="I6" s="389">
        <v>0.2651708189646117</v>
      </c>
      <c r="J6" s="389">
        <v>1</v>
      </c>
      <c r="K6" s="53"/>
    </row>
    <row r="7" spans="1:11" ht="21.75">
      <c r="A7" s="950" t="s">
        <v>1331</v>
      </c>
      <c r="B7" s="951">
        <v>204</v>
      </c>
      <c r="C7" s="951">
        <v>126</v>
      </c>
      <c r="D7" s="951">
        <v>165</v>
      </c>
      <c r="E7" s="951">
        <v>16</v>
      </c>
      <c r="F7" s="951">
        <v>21</v>
      </c>
      <c r="G7" s="951">
        <v>73</v>
      </c>
      <c r="H7" s="951">
        <v>268</v>
      </c>
      <c r="I7" s="951">
        <v>458</v>
      </c>
      <c r="J7" s="951">
        <v>1331</v>
      </c>
      <c r="K7" s="53"/>
    </row>
    <row r="8" spans="1:11" ht="22.5">
      <c r="A8" s="79" t="s">
        <v>643</v>
      </c>
      <c r="B8" s="225">
        <v>187</v>
      </c>
      <c r="C8" s="225">
        <v>51</v>
      </c>
      <c r="D8" s="225">
        <v>23</v>
      </c>
      <c r="E8" s="225">
        <v>1</v>
      </c>
      <c r="F8" s="225">
        <v>1</v>
      </c>
      <c r="G8" s="225">
        <v>1</v>
      </c>
      <c r="H8" s="225">
        <v>15</v>
      </c>
      <c r="I8" s="225">
        <v>93</v>
      </c>
      <c r="J8" s="225">
        <v>372</v>
      </c>
      <c r="K8" s="53"/>
    </row>
    <row r="9" spans="1:11" ht="22.5">
      <c r="A9" s="818" t="s">
        <v>735</v>
      </c>
      <c r="B9" s="226">
        <v>18</v>
      </c>
      <c r="C9" s="226">
        <v>11</v>
      </c>
      <c r="D9" s="226">
        <v>3</v>
      </c>
      <c r="E9" s="226">
        <v>0</v>
      </c>
      <c r="F9" s="226">
        <v>0</v>
      </c>
      <c r="G9" s="226">
        <v>1</v>
      </c>
      <c r="H9" s="226">
        <v>5</v>
      </c>
      <c r="I9" s="226">
        <v>10</v>
      </c>
      <c r="J9" s="226">
        <v>48</v>
      </c>
    </row>
    <row r="10" spans="1:11" ht="22.5">
      <c r="A10" s="818" t="s">
        <v>916</v>
      </c>
      <c r="B10" s="226">
        <v>9</v>
      </c>
      <c r="C10" s="226">
        <v>75</v>
      </c>
      <c r="D10" s="226">
        <v>6</v>
      </c>
      <c r="E10" s="226">
        <v>0</v>
      </c>
      <c r="F10" s="226">
        <v>0</v>
      </c>
      <c r="G10" s="226">
        <v>23</v>
      </c>
      <c r="H10" s="226">
        <v>92</v>
      </c>
      <c r="I10" s="226">
        <v>2</v>
      </c>
      <c r="J10" s="226">
        <v>207</v>
      </c>
    </row>
    <row r="11" spans="1:11" ht="32.25">
      <c r="A11" s="950" t="s">
        <v>1332</v>
      </c>
      <c r="B11" s="951">
        <v>214</v>
      </c>
      <c r="C11" s="951">
        <v>137</v>
      </c>
      <c r="D11" s="951">
        <v>32</v>
      </c>
      <c r="E11" s="951">
        <v>1</v>
      </c>
      <c r="F11" s="951">
        <v>1</v>
      </c>
      <c r="G11" s="951">
        <v>25</v>
      </c>
      <c r="H11" s="951">
        <v>112</v>
      </c>
      <c r="I11" s="951">
        <v>105</v>
      </c>
      <c r="J11" s="951">
        <v>627</v>
      </c>
    </row>
    <row r="12" spans="1:11" ht="21.75">
      <c r="A12" s="763" t="s">
        <v>644</v>
      </c>
      <c r="B12" s="764">
        <v>49166</v>
      </c>
      <c r="C12" s="764">
        <v>100082</v>
      </c>
      <c r="D12" s="764">
        <v>33683</v>
      </c>
      <c r="E12" s="764">
        <v>1985</v>
      </c>
      <c r="F12" s="764">
        <v>1077</v>
      </c>
      <c r="G12" s="764">
        <v>23967</v>
      </c>
      <c r="H12" s="764">
        <v>35228</v>
      </c>
      <c r="I12" s="764">
        <v>88705</v>
      </c>
      <c r="J12" s="764">
        <v>333893</v>
      </c>
    </row>
    <row r="13" spans="1:11" ht="21.75">
      <c r="A13" s="946" t="s">
        <v>645</v>
      </c>
      <c r="B13" s="947">
        <v>0.14725076596394654</v>
      </c>
      <c r="C13" s="947">
        <v>0.29974273195305084</v>
      </c>
      <c r="D13" s="947">
        <v>0.10087962311279362</v>
      </c>
      <c r="E13" s="948">
        <v>5.9450183142503738E-3</v>
      </c>
      <c r="F13" s="949">
        <v>3.2255842440542331E-3</v>
      </c>
      <c r="G13" s="947">
        <v>7.1780480573117741E-2</v>
      </c>
      <c r="H13" s="947">
        <v>0.10550685399214718</v>
      </c>
      <c r="I13" s="947">
        <v>0.26566894184663947</v>
      </c>
      <c r="J13" s="947">
        <v>1</v>
      </c>
    </row>
    <row r="14" spans="1:11" ht="12.75" customHeight="1">
      <c r="A14" s="22" t="s">
        <v>1367</v>
      </c>
    </row>
    <row r="15" spans="1:11" ht="12.75" customHeight="1">
      <c r="A15" s="29" t="s">
        <v>646</v>
      </c>
    </row>
    <row r="16" spans="1:11" ht="12.75" customHeight="1"/>
    <row r="17" spans="1:10" ht="12.75" customHeight="1"/>
    <row r="18" spans="1:10">
      <c r="A18" s="140" t="s">
        <v>755</v>
      </c>
      <c r="B18" s="273"/>
      <c r="C18" s="273"/>
      <c r="D18" s="273"/>
      <c r="E18" s="273"/>
      <c r="F18" s="273"/>
      <c r="G18" s="830"/>
      <c r="H18" s="830" t="s">
        <v>43</v>
      </c>
      <c r="I18" s="298"/>
      <c r="J18" s="765" t="s">
        <v>1334</v>
      </c>
    </row>
    <row r="19" spans="1:10">
      <c r="A19" s="571" t="s">
        <v>754</v>
      </c>
      <c r="B19" s="273"/>
      <c r="C19" s="273"/>
      <c r="D19" s="273"/>
      <c r="E19" s="273"/>
      <c r="F19" s="273"/>
      <c r="G19" s="585"/>
      <c r="H19" s="585" t="s">
        <v>44</v>
      </c>
      <c r="I19" s="766"/>
      <c r="J19" s="573" t="s">
        <v>1336</v>
      </c>
    </row>
    <row r="20" spans="1:10">
      <c r="A20" s="273"/>
      <c r="B20" s="273"/>
      <c r="C20" s="273"/>
      <c r="D20" s="273"/>
      <c r="E20" s="273"/>
      <c r="F20" s="273"/>
      <c r="G20" s="273"/>
      <c r="H20" s="273"/>
      <c r="I20" s="273"/>
      <c r="J20" s="273"/>
    </row>
    <row r="21" spans="1:10" ht="24" customHeight="1">
      <c r="A21" s="789"/>
      <c r="B21" s="790"/>
      <c r="C21" s="790" t="s">
        <v>1335</v>
      </c>
      <c r="D21" s="790"/>
      <c r="E21" s="1063" t="s">
        <v>718</v>
      </c>
      <c r="F21" s="1067"/>
      <c r="G21" s="1067"/>
      <c r="H21" s="1068"/>
      <c r="I21" s="1069"/>
      <c r="J21" s="1069"/>
    </row>
    <row r="22" spans="1:10" ht="24">
      <c r="A22" s="789"/>
      <c r="B22" s="791"/>
      <c r="C22" s="792" t="s">
        <v>1337</v>
      </c>
      <c r="D22" s="791"/>
      <c r="E22" s="1070" t="s">
        <v>621</v>
      </c>
      <c r="F22" s="1070"/>
      <c r="G22" s="793" t="s">
        <v>622</v>
      </c>
      <c r="H22" s="1071"/>
      <c r="I22" s="1071"/>
      <c r="J22" s="323"/>
    </row>
    <row r="23" spans="1:10" ht="21.75">
      <c r="A23" s="815" t="s">
        <v>623</v>
      </c>
      <c r="B23" s="815" t="s">
        <v>624</v>
      </c>
      <c r="C23" s="815" t="s">
        <v>625</v>
      </c>
      <c r="D23" s="815" t="s">
        <v>626</v>
      </c>
      <c r="E23" s="815" t="s">
        <v>624</v>
      </c>
      <c r="F23" s="815" t="s">
        <v>625</v>
      </c>
      <c r="G23" s="815" t="s">
        <v>626</v>
      </c>
      <c r="H23" s="324"/>
      <c r="I23" s="324"/>
      <c r="J23" s="324"/>
    </row>
    <row r="24" spans="1:10">
      <c r="A24" s="78" t="s">
        <v>6</v>
      </c>
      <c r="B24" s="390">
        <v>909</v>
      </c>
      <c r="C24" s="390">
        <v>826</v>
      </c>
      <c r="D24" s="390">
        <v>1735</v>
      </c>
      <c r="E24" s="390">
        <v>39</v>
      </c>
      <c r="F24" s="390">
        <v>53</v>
      </c>
      <c r="G24" s="391">
        <v>5.5995130858186304E-2</v>
      </c>
      <c r="H24" s="325"/>
      <c r="I24" s="325"/>
      <c r="J24" s="326"/>
    </row>
    <row r="25" spans="1:10">
      <c r="A25" s="78" t="s">
        <v>7</v>
      </c>
      <c r="B25" s="390">
        <v>5597</v>
      </c>
      <c r="C25" s="390">
        <v>3266</v>
      </c>
      <c r="D25" s="390">
        <v>8863</v>
      </c>
      <c r="E25" s="390">
        <v>5</v>
      </c>
      <c r="F25" s="390">
        <v>-78</v>
      </c>
      <c r="G25" s="391">
        <v>-8.1692032229185862E-3</v>
      </c>
      <c r="H25" s="325"/>
      <c r="I25" s="325"/>
      <c r="J25" s="326"/>
    </row>
    <row r="26" spans="1:10">
      <c r="A26" s="78" t="s">
        <v>8</v>
      </c>
      <c r="B26" s="390">
        <v>10180</v>
      </c>
      <c r="C26" s="390">
        <v>6635</v>
      </c>
      <c r="D26" s="390">
        <v>16815</v>
      </c>
      <c r="E26" s="390">
        <v>-178</v>
      </c>
      <c r="F26" s="390">
        <v>-55</v>
      </c>
      <c r="G26" s="391">
        <v>-1.3667292351008942E-2</v>
      </c>
      <c r="H26" s="325"/>
      <c r="I26" s="325"/>
      <c r="J26" s="326"/>
    </row>
    <row r="27" spans="1:10">
      <c r="A27" s="78" t="s">
        <v>9</v>
      </c>
      <c r="B27" s="390">
        <v>18169</v>
      </c>
      <c r="C27" s="390">
        <v>13173</v>
      </c>
      <c r="D27" s="390">
        <v>31342</v>
      </c>
      <c r="E27" s="390">
        <v>-180</v>
      </c>
      <c r="F27" s="390">
        <v>-86</v>
      </c>
      <c r="G27" s="391">
        <v>-8.4155909896228565E-3</v>
      </c>
      <c r="H27" s="325"/>
      <c r="I27" s="325"/>
      <c r="J27" s="326"/>
    </row>
    <row r="28" spans="1:10">
      <c r="A28" s="78" t="s">
        <v>10</v>
      </c>
      <c r="B28" s="390">
        <v>24206</v>
      </c>
      <c r="C28" s="390">
        <v>19527</v>
      </c>
      <c r="D28" s="390">
        <v>43733</v>
      </c>
      <c r="E28" s="390">
        <v>220</v>
      </c>
      <c r="F28" s="390">
        <v>38</v>
      </c>
      <c r="G28" s="391">
        <v>5.9344450833811457E-3</v>
      </c>
      <c r="H28" s="325"/>
      <c r="I28" s="325"/>
      <c r="J28" s="326"/>
    </row>
    <row r="29" spans="1:10">
      <c r="A29" s="78" t="s">
        <v>11</v>
      </c>
      <c r="B29" s="390">
        <v>25091</v>
      </c>
      <c r="C29" s="390">
        <v>22540</v>
      </c>
      <c r="D29" s="390">
        <v>47631</v>
      </c>
      <c r="E29" s="390">
        <v>608</v>
      </c>
      <c r="F29" s="390">
        <v>463</v>
      </c>
      <c r="G29" s="391">
        <v>2.3002577319587658E-2</v>
      </c>
      <c r="H29" s="325"/>
      <c r="I29" s="325"/>
      <c r="J29" s="326"/>
    </row>
    <row r="30" spans="1:10">
      <c r="A30" s="78" t="s">
        <v>12</v>
      </c>
      <c r="B30" s="390">
        <v>22965</v>
      </c>
      <c r="C30" s="390">
        <v>23229</v>
      </c>
      <c r="D30" s="390">
        <v>46194</v>
      </c>
      <c r="E30" s="390">
        <v>531</v>
      </c>
      <c r="F30" s="390">
        <v>498</v>
      </c>
      <c r="G30" s="391">
        <v>2.2783128528728103E-2</v>
      </c>
      <c r="H30" s="325"/>
      <c r="I30" s="325"/>
      <c r="J30" s="326"/>
    </row>
    <row r="31" spans="1:10">
      <c r="A31" s="78" t="s">
        <v>39</v>
      </c>
      <c r="B31" s="390">
        <v>36015</v>
      </c>
      <c r="C31" s="390">
        <v>40431</v>
      </c>
      <c r="D31" s="390">
        <v>76446</v>
      </c>
      <c r="E31" s="390">
        <v>751</v>
      </c>
      <c r="F31" s="390">
        <v>799</v>
      </c>
      <c r="G31" s="391">
        <v>2.0695364238410674E-2</v>
      </c>
      <c r="H31" s="325"/>
      <c r="I31" s="325"/>
      <c r="J31" s="326"/>
    </row>
    <row r="32" spans="1:10">
      <c r="A32" s="78" t="s">
        <v>40</v>
      </c>
      <c r="B32" s="390">
        <v>18715</v>
      </c>
      <c r="C32" s="390">
        <v>20497</v>
      </c>
      <c r="D32" s="390">
        <v>39212</v>
      </c>
      <c r="E32" s="390">
        <v>659</v>
      </c>
      <c r="F32" s="390">
        <v>646</v>
      </c>
      <c r="G32" s="391">
        <v>3.4426359247632377E-2</v>
      </c>
      <c r="H32" s="325"/>
      <c r="I32" s="325"/>
      <c r="J32" s="326"/>
    </row>
    <row r="33" spans="1:10">
      <c r="A33" s="78" t="s">
        <v>41</v>
      </c>
      <c r="B33" s="390">
        <v>5616</v>
      </c>
      <c r="C33" s="390">
        <v>7249</v>
      </c>
      <c r="D33" s="390">
        <v>12865</v>
      </c>
      <c r="E33" s="390">
        <v>333</v>
      </c>
      <c r="F33" s="390">
        <v>236</v>
      </c>
      <c r="G33" s="391">
        <v>4.6275211450878428E-2</v>
      </c>
      <c r="H33" s="325"/>
      <c r="I33" s="325"/>
      <c r="J33" s="326"/>
    </row>
    <row r="34" spans="1:10">
      <c r="A34" s="78" t="s">
        <v>42</v>
      </c>
      <c r="B34" s="390">
        <v>403</v>
      </c>
      <c r="C34" s="390">
        <v>555</v>
      </c>
      <c r="D34" s="390">
        <v>958</v>
      </c>
      <c r="E34" s="390">
        <v>22</v>
      </c>
      <c r="F34" s="390">
        <v>23</v>
      </c>
      <c r="G34" s="391">
        <v>4.9288061336254074E-2</v>
      </c>
      <c r="H34" s="325"/>
      <c r="I34" s="325"/>
      <c r="J34" s="326"/>
    </row>
    <row r="35" spans="1:10" ht="24">
      <c r="A35" s="858" t="s">
        <v>627</v>
      </c>
      <c r="B35" s="795">
        <v>167866</v>
      </c>
      <c r="C35" s="795">
        <v>157928</v>
      </c>
      <c r="D35" s="795">
        <v>325794</v>
      </c>
      <c r="E35" s="795">
        <v>2810</v>
      </c>
      <c r="F35" s="795">
        <v>2537</v>
      </c>
      <c r="G35" s="796">
        <v>1.6686066650647424E-2</v>
      </c>
      <c r="H35" s="327"/>
      <c r="I35" s="327"/>
      <c r="J35" s="328"/>
    </row>
    <row r="36" spans="1:10">
      <c r="A36" s="22" t="s">
        <v>1367</v>
      </c>
      <c r="B36" s="273"/>
      <c r="C36" s="273"/>
      <c r="D36" s="273"/>
      <c r="E36" s="273"/>
      <c r="F36" s="273"/>
      <c r="G36" s="273"/>
      <c r="H36" s="273"/>
      <c r="I36" s="273"/>
      <c r="J36" s="273"/>
    </row>
    <row r="37" spans="1:10">
      <c r="A37" s="273"/>
      <c r="B37" s="273"/>
      <c r="C37" s="273"/>
      <c r="D37" s="273"/>
      <c r="E37" s="273"/>
      <c r="F37" s="273"/>
      <c r="G37" s="273"/>
      <c r="H37" s="273"/>
      <c r="I37" s="273"/>
      <c r="J37" s="273"/>
    </row>
    <row r="38" spans="1:10" ht="12.75" customHeight="1">
      <c r="A38" s="660" t="s">
        <v>93</v>
      </c>
    </row>
    <row r="39" spans="1:10">
      <c r="J39" s="28" t="s">
        <v>915</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42578125" customWidth="1"/>
    <col min="6" max="6" width="15.140625" customWidth="1"/>
  </cols>
  <sheetData>
    <row r="1" spans="1:7" ht="12.75" customHeight="1">
      <c r="A1" s="154" t="s">
        <v>756</v>
      </c>
      <c r="F1" s="141" t="str">
        <f>Naslovnica!A20</f>
        <v>Lipanj 2020.</v>
      </c>
    </row>
    <row r="2" spans="1:7" ht="12.75" customHeight="1">
      <c r="A2" s="600" t="s">
        <v>1352</v>
      </c>
      <c r="F2" s="573" t="str">
        <f>Naslovnica!A24</f>
        <v>June 2020</v>
      </c>
    </row>
    <row r="3" spans="1:7" ht="12.75" customHeight="1"/>
    <row r="4" spans="1:7" ht="12.75" customHeight="1">
      <c r="E4" s="14" t="s">
        <v>636</v>
      </c>
      <c r="F4" s="322"/>
    </row>
    <row r="5" spans="1:7" ht="18.75" customHeight="1">
      <c r="A5" s="1058" t="s">
        <v>638</v>
      </c>
      <c r="B5" s="1070" t="s">
        <v>637</v>
      </c>
      <c r="C5" s="1070"/>
      <c r="D5" s="1070"/>
      <c r="E5" s="1070"/>
      <c r="F5" s="273"/>
    </row>
    <row r="6" spans="1:7" ht="33.75" customHeight="1">
      <c r="A6" s="1058"/>
      <c r="B6" s="767" t="str">
        <f>Naslovnica!A20</f>
        <v>Lipanj 2020.</v>
      </c>
      <c r="C6" s="767" t="s">
        <v>17</v>
      </c>
      <c r="D6" s="768" t="s">
        <v>292</v>
      </c>
      <c r="E6" s="768" t="s">
        <v>45</v>
      </c>
    </row>
    <row r="7" spans="1:7" ht="45" customHeight="1">
      <c r="A7" s="1058"/>
      <c r="B7" s="769" t="str">
        <f>Naslovnica!A24</f>
        <v>June 2020</v>
      </c>
      <c r="C7" s="769" t="s">
        <v>293</v>
      </c>
      <c r="D7" s="770" t="s">
        <v>294</v>
      </c>
      <c r="E7" s="770" t="s">
        <v>639</v>
      </c>
    </row>
    <row r="8" spans="1:7">
      <c r="A8" s="392" t="s">
        <v>33</v>
      </c>
      <c r="B8" s="867">
        <v>10301.754919999999</v>
      </c>
      <c r="C8" s="394">
        <v>8.0283769760427282E-2</v>
      </c>
      <c r="D8" s="395">
        <v>78404.923250000007</v>
      </c>
      <c r="E8" s="395">
        <v>1024219.2449300002</v>
      </c>
      <c r="G8" s="53"/>
    </row>
    <row r="9" spans="1:7">
      <c r="A9" s="392" t="s">
        <v>34</v>
      </c>
      <c r="B9" s="867">
        <v>11198.86296</v>
      </c>
      <c r="C9" s="394">
        <v>4.8082564093803182E-2</v>
      </c>
      <c r="D9" s="395">
        <v>72383.96567000002</v>
      </c>
      <c r="E9" s="395">
        <v>1920003.8457000009</v>
      </c>
      <c r="G9" s="53"/>
    </row>
    <row r="10" spans="1:7">
      <c r="A10" s="392" t="s">
        <v>35</v>
      </c>
      <c r="B10" s="867">
        <v>2679.4789100000003</v>
      </c>
      <c r="C10" s="394">
        <v>-4.7807304532170858E-2</v>
      </c>
      <c r="D10" s="395">
        <v>18547.504359999999</v>
      </c>
      <c r="E10" s="395">
        <v>375806.37513</v>
      </c>
    </row>
    <row r="11" spans="1:7">
      <c r="A11" s="392" t="s">
        <v>266</v>
      </c>
      <c r="B11" s="867">
        <v>279.13092</v>
      </c>
      <c r="C11" s="394">
        <v>0.15784038032689129</v>
      </c>
      <c r="D11" s="395">
        <v>2619.17641</v>
      </c>
      <c r="E11" s="395">
        <v>17066.349990000002</v>
      </c>
    </row>
    <row r="12" spans="1:7">
      <c r="A12" s="392" t="s">
        <v>267</v>
      </c>
      <c r="B12" s="867">
        <v>470.56882000000002</v>
      </c>
      <c r="C12" s="394">
        <v>-7.1172843934489416E-3</v>
      </c>
      <c r="D12" s="395">
        <v>3205.6645800000001</v>
      </c>
      <c r="E12" s="395">
        <v>31778.315840000003</v>
      </c>
    </row>
    <row r="13" spans="1:7">
      <c r="A13" s="392" t="s">
        <v>36</v>
      </c>
      <c r="B13" s="867">
        <v>1924.9543999999999</v>
      </c>
      <c r="C13" s="394">
        <v>9.9125123068529275E-2</v>
      </c>
      <c r="D13" s="395">
        <v>13936.371660000001</v>
      </c>
      <c r="E13" s="395">
        <v>309769.52402000001</v>
      </c>
    </row>
    <row r="14" spans="1:7">
      <c r="A14" s="392" t="s">
        <v>37</v>
      </c>
      <c r="B14" s="867">
        <v>3698.7060699999997</v>
      </c>
      <c r="C14" s="394">
        <v>0.16179761593502096</v>
      </c>
      <c r="D14" s="395">
        <v>28688.91577</v>
      </c>
      <c r="E14" s="395">
        <v>370392.81802000012</v>
      </c>
    </row>
    <row r="15" spans="1:7">
      <c r="A15" s="396" t="s">
        <v>38</v>
      </c>
      <c r="B15" s="867">
        <v>10074.9159</v>
      </c>
      <c r="C15" s="394">
        <v>-0.26820061229072711</v>
      </c>
      <c r="D15" s="395">
        <v>72500.062890000001</v>
      </c>
      <c r="E15" s="395">
        <v>1708603.8336000005</v>
      </c>
    </row>
    <row r="16" spans="1:7" ht="18.75" customHeight="1">
      <c r="A16" s="771" t="s">
        <v>404</v>
      </c>
      <c r="B16" s="904">
        <v>40628.372900000009</v>
      </c>
      <c r="C16" s="773">
        <v>-4.2970003913462285E-2</v>
      </c>
      <c r="D16" s="774">
        <v>290286.58459000004</v>
      </c>
      <c r="E16" s="774">
        <v>5756906.5700800028</v>
      </c>
    </row>
    <row r="17" spans="1:7" ht="12.75" customHeight="1">
      <c r="A17" s="22" t="s">
        <v>1367</v>
      </c>
      <c r="B17" s="18"/>
      <c r="C17" s="19"/>
      <c r="D17" s="19"/>
      <c r="E17" s="19"/>
      <c r="F17" s="19"/>
      <c r="G17" s="19"/>
    </row>
    <row r="18" spans="1:7" ht="22.5" customHeight="1">
      <c r="A18" s="1077" t="s">
        <v>48</v>
      </c>
      <c r="B18" s="1077"/>
      <c r="C18" s="1077"/>
      <c r="D18" s="1077"/>
      <c r="E18" s="1077"/>
      <c r="F18" s="854"/>
      <c r="G18" s="30"/>
    </row>
    <row r="19" spans="1:7" ht="12.75" customHeight="1">
      <c r="A19" s="1072" t="s">
        <v>1371</v>
      </c>
      <c r="B19" s="1076"/>
      <c r="C19" s="1076"/>
      <c r="D19" s="1076"/>
      <c r="E19" s="1076"/>
      <c r="F19" s="1076"/>
      <c r="G19" s="31"/>
    </row>
    <row r="20" spans="1:7" ht="12.75" customHeight="1">
      <c r="A20" s="1074" t="s">
        <v>49</v>
      </c>
      <c r="B20" s="1075"/>
      <c r="C20" s="1075"/>
      <c r="D20" s="1075"/>
      <c r="E20" s="1075"/>
      <c r="F20" s="1075"/>
      <c r="G20" s="32"/>
    </row>
    <row r="21" spans="1:7" ht="12.75" customHeight="1">
      <c r="A21" s="1072" t="s">
        <v>50</v>
      </c>
      <c r="B21" s="1073"/>
      <c r="C21" s="1073"/>
      <c r="D21" s="1073"/>
      <c r="E21" s="1073"/>
      <c r="F21" s="1073"/>
      <c r="G21" s="31"/>
    </row>
    <row r="22" spans="1:7" ht="12.75" customHeight="1"/>
    <row r="23" spans="1:7" ht="12.75" customHeight="1">
      <c r="A23" s="156" t="s">
        <v>757</v>
      </c>
      <c r="F23" s="141" t="str">
        <f>Naslovnica!A20</f>
        <v>Lipanj 2020.</v>
      </c>
    </row>
    <row r="24" spans="1:7" ht="12.75" customHeight="1">
      <c r="A24" s="600" t="s">
        <v>1353</v>
      </c>
      <c r="F24" s="573" t="str">
        <f>Naslovnica!A24</f>
        <v>June 2020</v>
      </c>
    </row>
    <row r="25" spans="1:7" ht="12.75" customHeight="1"/>
    <row r="26" spans="1:7" ht="12.75" customHeight="1">
      <c r="E26" s="14" t="s">
        <v>378</v>
      </c>
    </row>
    <row r="27" spans="1:7" ht="18.75" customHeight="1">
      <c r="A27" s="1058" t="s">
        <v>638</v>
      </c>
      <c r="B27" s="1070" t="s">
        <v>1339</v>
      </c>
      <c r="C27" s="1070"/>
      <c r="D27" s="1070"/>
      <c r="E27" s="1070"/>
      <c r="G27" s="53"/>
    </row>
    <row r="28" spans="1:7" ht="33.75">
      <c r="A28" s="1058"/>
      <c r="B28" s="767" t="str">
        <f>$F$1</f>
        <v>Lipanj 2020.</v>
      </c>
      <c r="C28" s="767" t="s">
        <v>17</v>
      </c>
      <c r="D28" s="768" t="s">
        <v>292</v>
      </c>
      <c r="E28" s="768" t="s">
        <v>948</v>
      </c>
      <c r="G28" s="53"/>
    </row>
    <row r="29" spans="1:7" ht="24" customHeight="1">
      <c r="A29" s="1058"/>
      <c r="B29" s="769" t="str">
        <f>$F$2</f>
        <v>June 2020</v>
      </c>
      <c r="C29" s="769" t="s">
        <v>293</v>
      </c>
      <c r="D29" s="770" t="s">
        <v>294</v>
      </c>
      <c r="E29" s="770" t="s">
        <v>949</v>
      </c>
      <c r="G29" s="53"/>
    </row>
    <row r="30" spans="1:7" ht="15" customHeight="1">
      <c r="A30" s="392" t="s">
        <v>33</v>
      </c>
      <c r="B30" s="393">
        <v>5638.04313</v>
      </c>
      <c r="C30" s="874">
        <v>0.37768313007975074</v>
      </c>
      <c r="D30" s="395">
        <v>42960.093229999999</v>
      </c>
      <c r="E30" s="395">
        <v>373840.34701999999</v>
      </c>
      <c r="G30" s="44"/>
    </row>
    <row r="31" spans="1:7" ht="15" customHeight="1">
      <c r="A31" s="392" t="s">
        <v>34</v>
      </c>
      <c r="B31" s="393">
        <v>4808.2740899999999</v>
      </c>
      <c r="C31" s="874">
        <v>-0.10398882609550719</v>
      </c>
      <c r="D31" s="395">
        <v>35633.059569999998</v>
      </c>
      <c r="E31" s="395">
        <v>467094.58463999996</v>
      </c>
    </row>
    <row r="32" spans="1:7" ht="15" customHeight="1">
      <c r="A32" s="392" t="s">
        <v>35</v>
      </c>
      <c r="B32" s="393">
        <v>913.52605000000005</v>
      </c>
      <c r="C32" s="874">
        <v>0.88194365388584228</v>
      </c>
      <c r="D32" s="395">
        <v>4720.244639999999</v>
      </c>
      <c r="E32" s="395">
        <v>104495.12652999994</v>
      </c>
    </row>
    <row r="33" spans="1:8" ht="15" customHeight="1">
      <c r="A33" s="392" t="s">
        <v>266</v>
      </c>
      <c r="B33" s="393">
        <v>22.464099999999998</v>
      </c>
      <c r="C33" s="874">
        <v>-0.43384718831427904</v>
      </c>
      <c r="D33" s="395">
        <v>431.14421999999996</v>
      </c>
      <c r="E33" s="395">
        <v>1175.9626699999999</v>
      </c>
    </row>
    <row r="34" spans="1:8" ht="15" customHeight="1">
      <c r="A34" s="392" t="s">
        <v>267</v>
      </c>
      <c r="B34" s="393">
        <v>40.658730000000006</v>
      </c>
      <c r="C34" s="874">
        <v>-0.37437048487494173</v>
      </c>
      <c r="D34" s="395">
        <v>454.81107000000003</v>
      </c>
      <c r="E34" s="395">
        <v>19965.058219999999</v>
      </c>
    </row>
    <row r="35" spans="1:8" ht="15" customHeight="1">
      <c r="A35" s="392" t="s">
        <v>36</v>
      </c>
      <c r="B35" s="393">
        <v>383.49408999999997</v>
      </c>
      <c r="C35" s="874">
        <v>-0.33986667683419625</v>
      </c>
      <c r="D35" s="395">
        <v>7142.2408599999999</v>
      </c>
      <c r="E35" s="395">
        <v>84617.780570000017</v>
      </c>
    </row>
    <row r="36" spans="1:8" ht="15" customHeight="1">
      <c r="A36" s="392" t="s">
        <v>37</v>
      </c>
      <c r="B36" s="393">
        <v>1233.36798</v>
      </c>
      <c r="C36" s="874">
        <v>-5.3027767798591752E-2</v>
      </c>
      <c r="D36" s="395">
        <v>11617.455219999998</v>
      </c>
      <c r="E36" s="395">
        <v>122675.85537999999</v>
      </c>
    </row>
    <row r="37" spans="1:8" ht="15" customHeight="1">
      <c r="A37" s="396" t="s">
        <v>38</v>
      </c>
      <c r="B37" s="393">
        <v>3212.1673799999999</v>
      </c>
      <c r="C37" s="874">
        <v>6.4746104002997296E-2</v>
      </c>
      <c r="D37" s="395">
        <v>31845.438760000001</v>
      </c>
      <c r="E37" s="395">
        <v>586689.13957999996</v>
      </c>
    </row>
    <row r="38" spans="1:8" ht="18.75" customHeight="1">
      <c r="A38" s="771" t="s">
        <v>404</v>
      </c>
      <c r="B38" s="772">
        <v>16251.99555</v>
      </c>
      <c r="C38" s="875">
        <v>8.7162060009499776E-2</v>
      </c>
      <c r="D38" s="774">
        <v>134804.48757</v>
      </c>
      <c r="E38" s="774">
        <v>1760553.85461</v>
      </c>
      <c r="G38" s="865"/>
      <c r="H38" s="865"/>
    </row>
    <row r="39" spans="1:8" s="273" customFormat="1">
      <c r="A39" s="862" t="s">
        <v>1270</v>
      </c>
      <c r="B39" s="863"/>
      <c r="C39" s="394"/>
      <c r="D39" s="395"/>
      <c r="E39" s="395"/>
    </row>
    <row r="40" spans="1:8" s="273" customFormat="1">
      <c r="A40" s="862" t="s">
        <v>1271</v>
      </c>
      <c r="B40" s="866">
        <v>11135.43224</v>
      </c>
      <c r="C40" s="874">
        <v>0.1070430645534024</v>
      </c>
      <c r="D40" s="395">
        <v>91161.265939999997</v>
      </c>
      <c r="E40" s="395">
        <v>1108697.1335399998</v>
      </c>
      <c r="G40" s="136"/>
      <c r="H40" s="136"/>
    </row>
    <row r="41" spans="1:8" s="273" customFormat="1">
      <c r="A41" s="862" t="s">
        <v>1272</v>
      </c>
      <c r="B41" s="866">
        <v>745.40110000000004</v>
      </c>
      <c r="C41" s="874">
        <v>0.86027874740983301</v>
      </c>
      <c r="D41" s="395">
        <v>5159.00443</v>
      </c>
      <c r="E41" s="395">
        <v>72772.817490000001</v>
      </c>
      <c r="G41" s="136"/>
      <c r="H41" s="136"/>
    </row>
    <row r="42" spans="1:8" s="273" customFormat="1">
      <c r="A42" s="862" t="s">
        <v>1273</v>
      </c>
      <c r="B42" s="867">
        <v>4371.1622100000004</v>
      </c>
      <c r="C42" s="874">
        <v>-2.6380364334860351E-2</v>
      </c>
      <c r="D42" s="395">
        <v>38484.217200000006</v>
      </c>
      <c r="E42" s="395">
        <v>579083.90358000004</v>
      </c>
      <c r="G42" s="136"/>
      <c r="H42" s="136"/>
    </row>
    <row r="43" spans="1:8" ht="12.75" customHeight="1">
      <c r="A43" s="22" t="s">
        <v>1367</v>
      </c>
      <c r="G43" s="136"/>
      <c r="H43" s="136"/>
    </row>
    <row r="44" spans="1:8" ht="12.75" customHeight="1">
      <c r="A44" s="17" t="s">
        <v>1340</v>
      </c>
    </row>
    <row r="45" spans="1:8" ht="12.75" customHeight="1">
      <c r="A45" s="952" t="s">
        <v>1370</v>
      </c>
      <c r="G45" s="77"/>
    </row>
    <row r="46" spans="1:8" ht="12.75" customHeight="1"/>
    <row r="47" spans="1:8" ht="12.75" customHeight="1">
      <c r="A47" s="660" t="s">
        <v>93</v>
      </c>
    </row>
    <row r="48" spans="1:8" ht="12.75" customHeight="1"/>
    <row r="49" spans="1:6" ht="12.75" customHeight="1">
      <c r="A49" s="48"/>
      <c r="F49" s="27" t="s">
        <v>917</v>
      </c>
    </row>
    <row r="50" spans="1:6" ht="12.75" customHeight="1">
      <c r="A50" s="51"/>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7"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6295D0F2-5925-4260-BAB7-119D2283A8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ca302e39-a258-4920-a5cd-d26b5a5d483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34</vt:i4>
      </vt:variant>
    </vt:vector>
  </HeadingPairs>
  <TitlesOfParts>
    <vt:vector size="67"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Tablica 1.21</vt:lpstr>
      <vt:lpstr>14 Tablice 2.1 - 2.4</vt:lpstr>
      <vt:lpstr>15 Tablice 2.5, 2.6</vt:lpstr>
      <vt:lpstr>16 Tablice 2.7 - 2.9</vt:lpstr>
      <vt:lpstr>17 Tablica 3.1</vt:lpstr>
      <vt:lpstr>18 Tablica 3.2</vt:lpstr>
      <vt:lpstr>19 Tablica 4.1</vt:lpstr>
      <vt:lpstr>20 Tablice 4.2 - 4.7</vt:lpstr>
      <vt:lpstr>21 Tablice 5.1 - 5.4</vt:lpstr>
      <vt:lpstr>22 Tablica 6.1</vt:lpstr>
      <vt:lpstr>23 Tablice 6.2, 6.3</vt:lpstr>
      <vt:lpstr>24 Tablice 6.4 - 6.8</vt:lpstr>
      <vt:lpstr>25 Tablice 6.9 - 6.12 </vt:lpstr>
      <vt:lpstr>26 Tablice 7.1, 7.2 </vt:lpstr>
      <vt:lpstr>27 Tablice 7.3, 7.4</vt:lpstr>
      <vt:lpstr>28 Tablica 7.5</vt:lpstr>
      <vt:lpstr>29 Tablica 7.6 </vt:lpstr>
      <vt:lpstr>30 Tablica 7.7</vt:lpstr>
      <vt:lpstr>31 Tablica 7.8</vt:lpstr>
      <vt:lpstr>32 Tablice 8.1 - 8.5</vt:lpstr>
      <vt:lpstr>33 Tablica 8,6</vt:lpstr>
      <vt:lpstr>datum_p</vt:lpstr>
      <vt:lpstr>'5 Tablice 1.5 - 1.7'!datumd</vt:lpstr>
      <vt:lpstr>'5 Tablice 1.5 - 1.7'!datumn</vt:lpstr>
      <vt:lpstr>'10 Tablice 1.15, 1.16'!Print_Area</vt:lpstr>
      <vt:lpstr>'11 Tablica 1.17'!Print_Area</vt:lpstr>
      <vt:lpstr>'12 Tablice 1.18 - 1.20'!Print_Area</vt:lpstr>
      <vt:lpstr>'13 Tablica 1.21'!Print_Area</vt:lpstr>
      <vt:lpstr>'14 Tablice 2.1 - 2.4'!Print_Area</vt:lpstr>
      <vt:lpstr>'15 Tablice 2.5, 2.6'!Print_Area</vt:lpstr>
      <vt:lpstr>'16 Tablice 2.7 - 2.9'!Print_Area</vt:lpstr>
      <vt:lpstr>'17 Tablica 3.1'!Print_Area</vt:lpstr>
      <vt:lpstr>'18 Tablica 3.2'!Print_Area</vt:lpstr>
      <vt:lpstr>'19 Tablica 4.1'!Print_Area</vt:lpstr>
      <vt:lpstr>'2 Sadržaj'!Print_Area</vt:lpstr>
      <vt:lpstr>'20 Tablice 4.2 - 4.7'!Print_Area</vt:lpstr>
      <vt:lpstr>'21 Tablice 5.1 - 5.4'!Print_Area</vt:lpstr>
      <vt:lpstr>'22 Tablica 6.1'!Print_Area</vt:lpstr>
      <vt:lpstr>'23 Tablice 6.2, 6.3'!Print_Area</vt:lpstr>
      <vt:lpstr>'24 Tablice 6.4 - 6.8'!Print_Area</vt:lpstr>
      <vt:lpstr>'25 Tablice 6.9 - 6.12 '!Print_Area</vt:lpstr>
      <vt:lpstr>'26 Tablice 7.1, 7.2 '!Print_Area</vt:lpstr>
      <vt:lpstr>'27 Tablice 7.3, 7.4'!Print_Area</vt:lpstr>
      <vt:lpstr>'28 Tablica 7.5'!Print_Area</vt:lpstr>
      <vt:lpstr>'29 Tablica 7.6 '!Print_Area</vt:lpstr>
      <vt:lpstr>'3 Tablice 1.1, 1.2'!Print_Area</vt:lpstr>
      <vt:lpstr>'30 Tablica 7.7'!Print_Area</vt:lpstr>
      <vt:lpstr>'32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2023-04-12T14:59:37Z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