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Sadržaj'!$A$1:$A$190</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34'!$A$1:$L$114</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'!$A$1:$F$53</definedName>
    <definedName name="_xlnm.Print_Area" localSheetId="31">'32 Tablica 44,45,46 '!$A$1:$G$47</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E23" i="68" l="1"/>
  <c r="E19" i="68" l="1"/>
  <c r="I98" i="46" l="1"/>
  <c r="E8" i="68" l="1"/>
  <c r="E30" i="65" l="1"/>
  <c r="F65" i="45" l="1"/>
  <c r="E65" i="45"/>
  <c r="I5" i="46" l="1"/>
  <c r="I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F2" i="68" l="1"/>
  <c r="F1" i="68"/>
  <c r="G42" i="67" l="1"/>
  <c r="G41" i="67"/>
  <c r="F73" i="45" l="1"/>
  <c r="E73" i="45"/>
  <c r="G57" i="65" l="1"/>
  <c r="E43" i="65"/>
  <c r="E16" i="65" l="1"/>
  <c r="B39" i="45" l="1"/>
  <c r="E33" i="68" l="1"/>
  <c r="G98" i="46" l="1"/>
  <c r="B30" i="10" l="1"/>
  <c r="F26" i="10" l="1"/>
  <c r="F25" i="10"/>
  <c r="B6" i="34" l="1"/>
  <c r="B5" i="34"/>
  <c r="E41" i="68" l="1"/>
  <c r="E40" i="68"/>
  <c r="M2" i="67" l="1"/>
  <c r="M1" i="67"/>
  <c r="E2" i="45" l="1"/>
  <c r="E1" i="45"/>
  <c r="G6" i="46"/>
  <c r="G5" i="46"/>
  <c r="B57" i="45"/>
  <c r="B35" i="45"/>
  <c r="B16" i="45"/>
  <c r="G4" i="44"/>
  <c r="G3" i="44"/>
  <c r="B40"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<sst xmlns="http://schemas.openxmlformats.org/spreadsheetml/2006/main" count="2489" uniqueCount="1423">
  <si>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</si>
  <si>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</si>
  <si>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</si>
  <si>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</si>
  <si>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</si>
  <si>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</si>
  <si>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</si>
  <si>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</si>
  <si>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</si>
  <si>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</si>
  <si>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</si>
  <si>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</si>
  <si>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</si>
  <si>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</si>
  <si>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</si>
  <si>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</si>
  <si>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</si>
  <si>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</si>
  <si>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</si>
  <si>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</si>
  <si>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</si>
  <si>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</si>
  <si>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</si>
  <si>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</si>
  <si>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</si>
  <si>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</si>
  <si>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</si>
  <si>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</si>
  <si>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</si>
  <si>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</si>
  <si>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</si>
  <si>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</si>
  <si>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</si>
  <si>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</si>
  <si>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</si>
  <si>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</si>
  <si>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</si>
  <si>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</si>
  <si>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</si>
  <si>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</si>
  <si>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</si>
  <si>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</si>
  <si>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</si>
  <si>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</si>
  <si>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</si>
  <si>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</si>
  <si>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</si>
  <si>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</si>
  <si>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</si>
  <si>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</si>
  <si>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</si>
  <si>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</si>
  <si>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</si>
  <si>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</si>
  <si>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</si>
  <si>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</si>
  <si>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</si>
  <si>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</si>
  <si>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</si>
  <si>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</si>
  <si>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</si>
  <si>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</si>
  <si>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</si>
  <si>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</si>
  <si>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</si>
  <si>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</si>
  <si>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</si>
  <si>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</si>
  <si>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</si>
  <si>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</si>
  <si>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</si>
  <si>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</si>
  <si>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</si>
  <si>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</si>
  <si>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</si>
  <si>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</si>
  <si>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</si>
  <si>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</si>
  <si>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</si>
  <si>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</si>
  <si>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</si>
  <si>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</si>
  <si>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</si>
  <si>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</si>
  <si>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</si>
  <si>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</si>
  <si>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</si>
  <si>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</si>
  <si>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</si>
  <si>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</si>
  <si>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</si>
  <si>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</si>
  <si>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</si>
  <si>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</si>
  <si>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</si>
  <si>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</si>
  <si>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</si>
  <si>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</si>
  <si>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</si>
  <si>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</si>
  <si>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</si>
  <si>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</si>
  <si>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</si>
  <si>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</si>
  <si>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</si>
  <si>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</si>
  <si>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</si>
  <si>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</si>
  <si>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</si>
  <si>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</si>
  <si>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</si>
  <si>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</si>
  <si>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</si>
  <si>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</si>
  <si>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</si>
  <si>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</si>
  <si>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</si>
  <si>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</si>
  <si>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</si>
  <si>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</si>
  <si>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</si>
  <si>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</si>
  <si>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</si>
  <si>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</si>
  <si>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</si>
  <si>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</si>
  <si>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</si>
  <si>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</si>
  <si>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</si>
  <si>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</si>
  <si>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</si>
  <si>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</si>
  <si>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</si>
  <si>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</si>
  <si>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</si>
  <si>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</si>
  <si>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</si>
  <si>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</si>
  <si>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</si>
  <si>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</si>
  <si>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</si>
  <si>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</si>
  <si>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</si>
  <si>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</si>
  <si>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</si>
  <si>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</si>
  <si>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</si>
  <si>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</si>
  <si>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</si>
  <si>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</si>
  <si>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</si>
  <si>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</si>
  <si>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</si>
  <si>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</si>
  <si>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</si>
  <si>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</si>
  <si>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</si>
  <si>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</si>
  <si>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</si>
  <si>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</si>
  <si>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</si>
  <si>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</si>
  <si>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</si>
  <si>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</si>
  <si>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</si>
  <si>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</si>
  <si>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</si>
  <si>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</si>
  <si>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</si>
  <si>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</si>
  <si>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</si>
  <si>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</si>
  <si>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</si>
  <si>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</si>
  <si>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</si>
  <si>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</si>
  <si>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</si>
  <si>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</si>
  <si>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</si>
  <si>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</si>
  <si>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</si>
  <si>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</si>
  <si>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</si>
  <si>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</si>
  <si>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</si>
  <si>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</si>
  <si>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</si>
  <si>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</si>
  <si>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</si>
  <si>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</si>
  <si>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</si>
  <si>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</si>
  <si>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</si>
  <si>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</si>
  <si>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</si>
  <si>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</si>
  <si>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</si>
  <si>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</si>
  <si>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</si>
  <si>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</si>
  <si>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</si>
  <si>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</si>
  <si>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</si>
  <si>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</si>
  <si>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</si>
  <si>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</si>
  <si>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</si>
  <si>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</si>
  <si>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</si>
  <si>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</si>
  <si>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</si>
  <si>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</si>
  <si>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</si>
  <si>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</si>
  <si>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</si>
  <si>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</si>
  <si>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</si>
  <si>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</si>
  <si>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</si>
  <si>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</si>
  <si>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</si>
  <si>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</si>
  <si>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</si>
  <si>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</si>
  <si>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</si>
  <si>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</si>
  <si>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</si>
  <si>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</si>
  <si>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</si>
  <si>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</si>
  <si>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</si>
  <si>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</si>
  <si>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</si>
  <si>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</si>
  <si>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</si>
  <si>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</si>
  <si>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</si>
  <si>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</si>
  <si>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</si>
  <si>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</si>
  <si>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</si>
  <si>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</si>
  <si>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</si>
  <si>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</si>
  <si>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</si>
  <si>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</si>
  <si>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</si>
  <si>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</si>
  <si>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Ilirika Azijski Tigar </t>
  </si>
  <si>
    <t>ILIRIKA INVESTMENTS d.o.o.</t>
  </si>
  <si>
    <t>ILIRIKA BRIC</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</si>
  <si>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</si>
  <si>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</si>
  <si>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</si>
  <si>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</si>
  <si>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</si>
  <si>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</si>
  <si>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</si>
  <si>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</si>
  <si>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</si>
  <si>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</si>
  <si>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</si>
  <si>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</si>
  <si>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</si>
  <si>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</si>
  <si>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</si>
  <si>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</si>
  <si>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</si>
  <si>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</si>
  <si>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</si>
  <si>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</si>
  <si>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</si>
  <si>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</si>
  <si>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</si>
  <si>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</si>
  <si>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</si>
  <si>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</si>
  <si>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</si>
  <si>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</si>
  <si>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</si>
  <si>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</si>
  <si>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</si>
  <si>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</si>
  <si>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</si>
  <si>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</si>
  <si>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</si>
  <si>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</si>
  <si>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</si>
  <si>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</si>
  <si>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</si>
  <si>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</si>
  <si>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</si>
  <si>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</si>
  <si>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</si>
  <si>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</si>
  <si>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</si>
  <si>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</si>
  <si>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</si>
  <si>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</si>
  <si>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</si>
  <si>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</si>
  <si>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</si>
  <si>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</si>
  <si>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</si>
  <si>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</si>
  <si>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</si>
  <si>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</si>
  <si>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</si>
  <si>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</si>
  <si>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</si>
  <si>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</si>
  <si>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</si>
  <si>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</si>
  <si>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</si>
  <si>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</si>
  <si>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</si>
  <si>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</si>
  <si>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</si>
  <si>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</si>
  <si>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</si>
  <si>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</si>
  <si>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</si>
  <si>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</si>
  <si>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</si>
  <si>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</si>
  <si>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</si>
  <si>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</si>
  <si>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</si>
  <si>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</si>
  <si>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</si>
  <si>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</si>
  <si>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</si>
  <si>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</si>
  <si>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</si>
  <si>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</si>
  <si>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</si>
  <si>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</si>
  <si>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</si>
  <si>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</si>
  <si>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</si>
  <si>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</si>
  <si>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</si>
  <si>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</si>
  <si>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</si>
  <si>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</si>
  <si>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</si>
  <si>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</si>
  <si>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</si>
  <si>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</si>
  <si>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</si>
  <si>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</si>
  <si>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</si>
  <si>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</si>
  <si>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</si>
  <si>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</si>
  <si>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</si>
  <si>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</si>
  <si>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</si>
  <si>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</si>
  <si>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</si>
  <si>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</si>
  <si>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</si>
  <si>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</si>
  <si>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</si>
  <si>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</si>
  <si>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</si>
  <si>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</si>
  <si>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</si>
  <si>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</si>
  <si>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</si>
  <si>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</si>
  <si>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</si>
  <si>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</si>
  <si>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</si>
  <si>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</si>
  <si>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</si>
  <si>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</si>
  <si>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</si>
  <si>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</si>
  <si>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</si>
  <si>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</si>
  <si>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</si>
  <si>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</si>
  <si>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</si>
  <si>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</si>
  <si>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</si>
  <si>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</si>
  <si>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</si>
  <si>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</si>
  <si>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</si>
  <si>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</si>
  <si>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</si>
  <si>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</si>
  <si>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</si>
  <si>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</si>
  <si>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</si>
  <si>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</si>
  <si>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</si>
  <si>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</si>
  <si>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</si>
  <si>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</si>
  <si>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</si>
  <si>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</si>
  <si>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</si>
  <si>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</si>
  <si>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</si>
  <si>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</si>
  <si>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</si>
  <si>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</si>
  <si>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</si>
  <si>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</si>
  <si>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</si>
  <si>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</si>
  <si>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</si>
  <si>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</si>
  <si>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</si>
  <si>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</si>
  <si>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</si>
  <si>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</si>
  <si>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</si>
  <si>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</si>
  <si>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</si>
  <si>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</si>
  <si>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</si>
  <si>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</si>
  <si>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</si>
  <si>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</si>
  <si>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</si>
  <si>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</si>
  <si>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</si>
  <si>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</si>
  <si>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</si>
  <si>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</si>
  <si>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</si>
  <si>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</si>
  <si>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</si>
  <si>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</si>
  <si>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</si>
  <si>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</si>
  <si>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</si>
  <si>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</si>
  <si>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</si>
  <si>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</si>
  <si>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</si>
  <si>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</si>
  <si>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</si>
  <si>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</si>
  <si>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</si>
  <si>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</si>
  <si>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</si>
  <si>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</si>
  <si>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</si>
  <si>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</si>
  <si>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</si>
  <si>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</si>
  <si>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</si>
  <si>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</si>
  <si>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</si>
  <si>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</si>
  <si>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</si>
  <si>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</si>
  <si>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</si>
  <si>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</si>
  <si>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</si>
  <si>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</si>
  <si>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</si>
  <si>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</si>
  <si>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</si>
  <si>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</si>
  <si>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</si>
  <si>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</si>
  <si>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</si>
  <si>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</si>
  <si>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</si>
  <si>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</si>
  <si>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</si>
  <si>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</si>
  <si>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</si>
  <si>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</si>
  <si>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</si>
  <si>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</si>
  <si>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</si>
  <si>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</si>
  <si>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</si>
  <si>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</si>
  <si>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</si>
  <si>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</si>
  <si>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</si>
  <si>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</si>
  <si>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</si>
  <si>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</si>
  <si>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</si>
  <si>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</si>
  <si>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</si>
  <si>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</si>
  <si>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</si>
  <si>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</si>
  <si>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</si>
  <si>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</si>
  <si>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</si>
  <si>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</si>
  <si>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</si>
  <si>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</si>
  <si>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</si>
  <si>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</si>
  <si>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</si>
  <si>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</si>
  <si>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</si>
  <si>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</si>
  <si>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</si>
  <si>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</si>
  <si>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</si>
  <si>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</si>
  <si>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</si>
  <si>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</si>
  <si>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</si>
  <si>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</si>
  <si>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</si>
  <si>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</si>
  <si>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</si>
  <si>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</si>
  <si>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</si>
  <si>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</si>
  <si>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</si>
  <si>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</si>
  <si>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</si>
  <si>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</si>
  <si>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</si>
  <si>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</si>
  <si>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</si>
  <si>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</si>
  <si>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</si>
  <si>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</si>
  <si>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</si>
  <si>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</si>
  <si>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</si>
  <si>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</si>
  <si>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</si>
  <si>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</si>
  <si>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</si>
  <si>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</si>
  <si>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</si>
  <si>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</si>
  <si>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</si>
  <si>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</si>
  <si>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</si>
  <si>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</si>
  <si>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</si>
  <si>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</si>
  <si>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</si>
  <si>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</si>
  <si>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</si>
  <si>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</si>
  <si>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</si>
  <si>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</si>
  <si>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</si>
  <si>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</si>
  <si>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</si>
  <si>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</si>
  <si>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</si>
  <si>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</si>
  <si>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</si>
  <si>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</si>
  <si>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</si>
  <si>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</si>
  <si>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</si>
  <si>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</si>
  <si>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</si>
  <si>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</si>
  <si>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</si>
  <si>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</si>
  <si>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</si>
  <si>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</si>
  <si>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</si>
  <si>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</si>
  <si>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</si>
  <si>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</si>
  <si>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</si>
  <si>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</si>
  <si>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</si>
  <si>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</si>
  <si>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</si>
  <si>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</si>
  <si>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</si>
  <si>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</si>
  <si>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</si>
  <si>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</si>
  <si>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</si>
  <si>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</si>
  <si>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</si>
  <si>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</si>
  <si>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</si>
  <si>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</si>
  <si>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</si>
  <si>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</si>
  <si>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</si>
  <si>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</si>
  <si>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</si>
  <si>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</si>
  <si>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</si>
  <si>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</si>
  <si>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</si>
  <si>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</si>
  <si>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</si>
  <si>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</si>
  <si>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</si>
  <si>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</si>
  <si>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</si>
  <si>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</si>
  <si>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</si>
  <si>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</si>
  <si>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</si>
  <si>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</si>
  <si>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</si>
  <si>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</si>
  <si>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</si>
  <si>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</si>
  <si>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</si>
  <si>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</si>
  <si>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</si>
  <si>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</si>
  <si>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</si>
  <si>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</si>
  <si>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</si>
  <si>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</si>
  <si>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</si>
  <si>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</si>
  <si>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</si>
  <si>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</si>
  <si>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</si>
  <si>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</si>
  <si>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</si>
  <si>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</si>
  <si>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</si>
  <si>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</si>
  <si>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</si>
  <si>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</si>
  <si>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</si>
  <si>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</si>
  <si>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</si>
  <si>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</si>
  <si>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</si>
  <si>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</si>
  <si>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</si>
  <si>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</si>
  <si>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</si>
  <si>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</si>
  <si>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</si>
  <si>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</si>
  <si>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</si>
  <si>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</si>
  <si>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</si>
  <si>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</si>
  <si>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</si>
  <si>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</si>
  <si>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</si>
  <si>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</si>
  <si>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</si>
  <si>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</si>
  <si>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</si>
  <si>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</si>
  <si>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</si>
  <si>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</si>
  <si>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</si>
  <si>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</si>
  <si>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</si>
  <si>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</si>
  <si>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</si>
  <si>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</si>
  <si>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</si>
  <si>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</si>
  <si>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</si>
  <si>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</si>
  <si>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</si>
  <si>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</si>
  <si>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</si>
  <si>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</si>
  <si>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</si>
  <si>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</si>
  <si>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</si>
  <si>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</si>
  <si>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</si>
  <si>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</si>
  <si>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</si>
  <si>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</si>
  <si>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</si>
  <si>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</si>
  <si>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</si>
  <si>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</si>
  <si>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</si>
  <si>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</si>
  <si>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</si>
  <si>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</si>
  <si>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</si>
  <si>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</si>
  <si>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</si>
  <si>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</si>
  <si>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</si>
  <si>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</si>
  <si>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</si>
  <si>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</si>
  <si>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</si>
  <si>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</si>
  <si>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</si>
  <si>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</si>
  <si>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</si>
  <si>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</si>
  <si>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</si>
  <si>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</si>
  <si>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</si>
  <si>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</si>
  <si>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</si>
  <si>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</si>
  <si>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</si>
  <si>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</si>
  <si>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</si>
  <si>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</si>
  <si>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</si>
  <si>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</si>
  <si>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</si>
  <si>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</si>
  <si>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</si>
  <si>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</si>
  <si>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</si>
  <si>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</si>
  <si>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</si>
  <si>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</si>
  <si>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</si>
  <si>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</si>
  <si>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</si>
  <si>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</si>
  <si>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</si>
  <si>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</si>
  <si>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</si>
  <si>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</si>
  <si>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</si>
  <si>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</si>
  <si>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</si>
  <si>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</si>
  <si>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</si>
  <si>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</si>
  <si>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</si>
  <si>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</si>
  <si>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</si>
  <si>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</si>
  <si>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</si>
  <si>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</si>
  <si>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</si>
  <si>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</si>
  <si>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</si>
  <si>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</si>
  <si>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</si>
  <si>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</si>
  <si>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</si>
  <si>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</si>
  <si>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</si>
  <si>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</si>
  <si>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</si>
  <si>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</si>
  <si>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</si>
  <si>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</si>
  <si>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</si>
  <si>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</si>
  <si>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</si>
  <si>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</si>
  <si>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</si>
  <si>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</si>
  <si>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</si>
  <si>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</si>
  <si>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</si>
  <si>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</si>
  <si>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</si>
  <si>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</si>
  <si>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</si>
  <si>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</si>
  <si>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</si>
  <si>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</si>
  <si>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</si>
  <si>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</si>
  <si>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</si>
  <si>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</si>
  <si>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</si>
  <si>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</si>
  <si>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</si>
  <si>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</si>
  <si>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</si>
  <si>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</si>
  <si>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</si>
  <si>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</si>
  <si>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</si>
  <si>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</si>
  <si>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</si>
  <si>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</si>
  <si>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</si>
  <si>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</si>
  <si>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</si>
  <si>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</si>
  <si>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</si>
  <si>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</si>
  <si>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</si>
  <si>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</si>
  <si>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</si>
  <si>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</si>
  <si>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</si>
  <si>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</si>
  <si>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</si>
  <si>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</si>
  <si>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</si>
  <si>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</si>
  <si>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</si>
  <si>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</si>
  <si>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</si>
  <si>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</si>
  <si>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</si>
  <si>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</si>
  <si>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</si>
  <si>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</si>
  <si>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</si>
  <si>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</si>
  <si>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</si>
  <si>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</si>
  <si>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</si>
  <si>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</si>
  <si>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</si>
  <si>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</si>
  <si>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</si>
  <si>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</si>
  <si>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</si>
  <si>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</si>
  <si>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</si>
  <si>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</si>
  <si>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</si>
  <si>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</si>
  <si>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</si>
  <si>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</si>
  <si>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</si>
  <si>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</si>
  <si>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</si>
  <si>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</si>
  <si>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</si>
  <si>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</si>
  <si>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</si>
  <si>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</si>
  <si>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</si>
  <si>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</si>
  <si>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</si>
  <si>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</si>
  <si>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</si>
  <si>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</si>
  <si>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</si>
  <si>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</si>
  <si>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</si>
  <si>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</si>
  <si>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</si>
  <si>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</si>
  <si>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</si>
  <si>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</si>
  <si>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</si>
  <si>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</si>
  <si>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</si>
  <si>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</si>
  <si>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</si>
  <si>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</si>
  <si>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</si>
  <si>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</si>
  <si>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</si>
  <si>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</si>
  <si>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</si>
  <si>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</si>
  <si>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</si>
  <si>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</si>
  <si>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</si>
  <si>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</si>
  <si>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</si>
  <si>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</si>
  <si>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</si>
  <si>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</si>
  <si>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</si>
  <si>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</si>
  <si>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</si>
  <si>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</si>
  <si>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</si>
  <si>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</si>
  <si>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</si>
  <si>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</si>
  <si>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</si>
  <si>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</si>
  <si>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</si>
  <si>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</si>
  <si>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</si>
  <si>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</si>
  <si>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</si>
  <si>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</si>
  <si>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</si>
  <si>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</si>
  <si>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</si>
  <si>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</si>
  <si>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</si>
  <si>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</si>
  <si>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</si>
  <si>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</si>
  <si>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</si>
  <si>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</si>
  <si>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</si>
  <si>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</si>
  <si>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</si>
  <si>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</si>
  <si>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</si>
  <si>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</si>
  <si>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</si>
  <si>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</si>
  <si>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</si>
  <si>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</si>
  <si>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</si>
  <si>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</si>
  <si>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</si>
  <si>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</si>
  <si>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</si>
  <si>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</si>
  <si>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</si>
  <si>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</si>
  <si>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</si>
  <si>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</si>
  <si>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</si>
  <si>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</si>
  <si>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</si>
  <si>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</si>
  <si>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</si>
  <si>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</si>
  <si>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</si>
  <si>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</si>
  <si>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</si>
  <si>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</si>
  <si>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</si>
  <si>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</si>
  <si>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</si>
  <si>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</si>
  <si>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</si>
  <si>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</si>
  <si>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</si>
  <si>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</si>
  <si>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</si>
  <si>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</si>
  <si>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</si>
  <si>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</si>
  <si>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</si>
  <si>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</si>
  <si>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</si>
  <si>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</si>
  <si>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</si>
  <si>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</si>
  <si>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</si>
  <si>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</si>
  <si>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</si>
  <si>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</si>
  <si>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</si>
  <si>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</si>
  <si>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</si>
  <si>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</si>
  <si>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</si>
  <si>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</si>
  <si>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</si>
  <si>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</si>
  <si>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</si>
  <si>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</si>
  <si>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</si>
  <si>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</si>
  <si>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</si>
  <si>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</si>
  <si>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</si>
  <si>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</si>
  <si>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</si>
  <si>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</si>
  <si>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</si>
  <si>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</si>
  <si>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</si>
  <si>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</si>
  <si>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</si>
  <si>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</si>
  <si>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</si>
  <si>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</si>
  <si>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</si>
  <si>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</si>
  <si>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</si>
  <si>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</si>
  <si>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</si>
  <si>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</si>
  <si>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</si>
  <si>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</si>
  <si>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</si>
  <si>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</si>
  <si>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</si>
  <si>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</si>
  <si>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</si>
  <si>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</si>
  <si>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</si>
  <si>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</si>
  <si>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</si>
  <si>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</si>
  <si>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</si>
  <si>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</si>
  <si>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</si>
  <si>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</si>
  <si>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</si>
  <si>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</si>
  <si>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</si>
  <si>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</si>
  <si>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</si>
  <si>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</si>
  <si>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</si>
  <si>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</si>
  <si>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</si>
  <si>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</si>
  <si>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</si>
  <si>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</si>
  <si>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</si>
  <si>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</si>
  <si>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</si>
  <si>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</si>
  <si>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</si>
  <si>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</si>
  <si>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</si>
  <si>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</si>
  <si>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</si>
  <si>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</si>
  <si>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</si>
  <si>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</si>
  <si>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</si>
  <si>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</si>
  <si>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</si>
  <si>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</si>
  <si>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</si>
  <si>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</si>
  <si>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</si>
  <si>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</si>
  <si>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</si>
  <si>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</si>
  <si>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</si>
  <si>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</si>
  <si>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</si>
  <si>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</si>
  <si>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</si>
  <si>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</si>
  <si>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</si>
  <si>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</si>
  <si>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</si>
  <si>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</si>
  <si>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</si>
  <si>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</si>
  <si>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</si>
  <si>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</si>
  <si>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</si>
  <si>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</si>
  <si>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</si>
  <si>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</si>
  <si>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</si>
  <si>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</si>
  <si>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</si>
  <si>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</si>
  <si>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</si>
  <si>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</si>
  <si>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</si>
  <si>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</si>
  <si>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</si>
  <si>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</si>
  <si>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</si>
  <si>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</si>
  <si>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</si>
  <si>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</si>
  <si>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</si>
  <si>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</si>
  <si>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</si>
  <si>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</si>
  <si>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</si>
  <si>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</si>
  <si>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</si>
  <si>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</si>
  <si>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</si>
  <si>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</si>
  <si>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</si>
  <si>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</si>
  <si>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</si>
  <si>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</si>
  <si>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</si>
  <si>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</si>
  <si>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</si>
  <si>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</si>
  <si>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</si>
  <si>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</si>
  <si>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</si>
  <si>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</si>
  <si>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Outfox Macro Income Fund</t>
  </si>
  <si>
    <t>Locusta Value IV</t>
  </si>
  <si>
    <t>KD Locusta Fondovi d.o.o</t>
  </si>
  <si>
    <t>Capital Private 1</t>
  </si>
  <si>
    <t xml:space="preserve">Equinox 1 </t>
  </si>
  <si>
    <t>Locusta Absolute</t>
  </si>
  <si>
    <t xml:space="preserve">Ilirika Europa </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</si>
  <si>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</si>
  <si>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</si>
  <si>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</si>
  <si>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</si>
  <si>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</si>
  <si>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r>
      <t>Broj OTC transakcija /</t>
    </r>
    <r>
      <rPr>
        <sz val="11"/>
        <color theme="1"/>
        <rFont val="Calibri"/>
        <family val="2"/>
        <scheme val="minor"/>
      </rPr>
      <t xml:space="preserve"> </t>
    </r>
    <r>
      <rPr>
        <i/>
        <sz val="10"/>
        <color rgb="FF0000FF"/>
        <rFont val="Arial"/>
        <family val="2"/>
      </rPr>
      <t>Number of OTC trades</t>
    </r>
  </si>
  <si>
    <t>OTP MULTI</t>
  </si>
  <si>
    <t xml:space="preserve">PBZ Flexible 30 </t>
  </si>
  <si>
    <t>30.9.2015.</t>
  </si>
  <si>
    <t>ZDMF Raiffeisen</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</si>
  <si>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</si>
  <si>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</si>
  <si>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</si>
  <si>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</si>
  <si>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</si>
  <si>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</si>
  <si>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</si>
  <si>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</si>
  <si>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</si>
  <si>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</si>
  <si>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</si>
  <si>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</si>
  <si>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</si>
  <si>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</si>
  <si>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</si>
  <si>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</si>
  <si>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</si>
  <si>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December 2015</t>
  </si>
  <si>
    <t>Prosinac 2015.</t>
  </si>
  <si>
    <t>Erste ZDMF</t>
  </si>
  <si>
    <t>29.12.2015.</t>
  </si>
  <si>
    <t xml:space="preserve">Table 21 : Unit prices and rates of return of closed-end voluntary pension funds (ZDMFs) </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</si>
  <si>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</si>
  <si>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</si>
  <si>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</si>
  <si>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</si>
  <si>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2015.</t>
  </si>
  <si>
    <t>31.12.2015.</t>
  </si>
  <si>
    <t>APRIVATE (AGRAM PRIVATE)</t>
  </si>
  <si>
    <t>Erste PB 1 (Erste Elite)</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</si>
  <si>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</si>
  <si>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</si>
  <si>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</si>
  <si>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</si>
  <si>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</si>
  <si>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</si>
  <si>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</si>
  <si>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</si>
  <si>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</si>
  <si>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</si>
  <si>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</si>
  <si>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</si>
  <si>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</si>
  <si>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</si>
  <si>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</si>
  <si>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</si>
  <si>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</si>
  <si>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</si>
  <si>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</si>
  <si>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</si>
  <si>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</si>
  <si>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</si>
  <si>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</si>
  <si>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</si>
  <si>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</si>
  <si>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</si>
  <si>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</si>
  <si>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</si>
  <si>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</si>
  <si>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</si>
  <si>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</si>
  <si>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</si>
  <si>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</si>
  <si>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</si>
  <si>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</si>
  <si>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</si>
  <si>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</si>
  <si>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</si>
  <si>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</si>
  <si>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HRILINUILAT2</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</si>
  <si>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</si>
  <si>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</si>
  <si>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</si>
  <si>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</si>
  <si>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</si>
  <si>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</si>
  <si>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</si>
  <si>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</si>
  <si>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</si>
  <si>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</si>
  <si>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</si>
  <si>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</si>
  <si>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</si>
  <si>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</si>
  <si>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</si>
  <si>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</si>
  <si>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</si>
  <si>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</si>
  <si>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</si>
  <si>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</si>
  <si>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</si>
  <si>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</si>
  <si>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</si>
  <si>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</si>
  <si>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</si>
  <si>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</si>
  <si>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</si>
  <si>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</si>
  <si>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</si>
  <si>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</si>
  <si>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</si>
  <si>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</si>
  <si>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</si>
  <si>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</si>
  <si>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</si>
  <si>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</si>
  <si>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</si>
  <si>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</si>
  <si>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</si>
  <si>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</si>
  <si>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</si>
  <si>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</si>
  <si>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</si>
  <si>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</si>
  <si>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</si>
  <si>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</si>
  <si>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</si>
  <si>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</si>
  <si>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</si>
  <si>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</si>
  <si>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</si>
  <si>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</si>
  <si>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</si>
  <si>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</si>
  <si>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</si>
  <si>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</si>
  <si>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</si>
  <si>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</si>
  <si>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</si>
  <si>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</si>
  <si>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</si>
  <si>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</si>
  <si>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</si>
  <si>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SEMIANNUAL  DANA:</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</si>
  <si>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</si>
  <si>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</si>
  <si>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</si>
  <si>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</si>
  <si>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</si>
  <si>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</si>
  <si>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</si>
  <si>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</si>
  <si>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</si>
  <si>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</si>
  <si>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</si>
  <si>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</si>
  <si>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</si>
  <si>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</si>
  <si>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</si>
  <si>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</si>
  <si>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</si>
  <si>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</si>
  <si>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</si>
  <si>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</si>
  <si>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</si>
  <si>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</si>
  <si>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</si>
  <si>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</si>
  <si>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</si>
  <si>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</si>
  <si>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</si>
  <si>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</si>
  <si>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</si>
  <si>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</si>
  <si>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</si>
  <si>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</si>
  <si>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</si>
  <si>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</si>
  <si>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</si>
  <si>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</si>
  <si>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</si>
  <si>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</si>
  <si>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</si>
  <si>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</si>
  <si>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t>**** Fund OIB: Fund Personal Identification Number</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</si>
  <si>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</si>
  <si>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</si>
  <si>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</si>
  <si>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</si>
  <si>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</si>
  <si>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</si>
  <si>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</si>
  <si>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Capital One</t>
  </si>
  <si>
    <t>Capital Two</t>
  </si>
  <si>
    <t>31.3.2016.</t>
  </si>
  <si>
    <t>Smart Equity</t>
  </si>
  <si>
    <t>Travanj 2016.</t>
  </si>
  <si>
    <t>April 2016</t>
  </si>
  <si>
    <t>Grafikon 7: Dobna i spolna struktura članova ODMF-a na dan 31 ožujka 2016.</t>
  </si>
  <si>
    <t>Chart 7: ODMF members age and sex structure as at 31 March 2016</t>
  </si>
  <si>
    <t>march 2016</t>
  </si>
  <si>
    <t>OŽUJAK 2016.</t>
  </si>
  <si>
    <t>MARCH 2016</t>
  </si>
  <si>
    <t>Grafikon 11: Dobna i spolna struktura članova ZDMF- ova na dan 31.ožujka 2016.</t>
  </si>
  <si>
    <t>Chart 11: ZDMF members age and sex structure as at 31 March 2016</t>
  </si>
  <si>
    <t>RHMF-O-26CA</t>
  </si>
  <si>
    <r>
      <t>31.3.2015.</t>
    </r>
    <r>
      <rPr>
        <b/>
        <vertAlign val="superscript"/>
        <sz val="9"/>
        <rFont val="Arial"/>
        <family val="2"/>
      </rPr>
      <t>3</t>
    </r>
  </si>
  <si>
    <r>
      <t>1.1. - 31.3.2015.</t>
    </r>
    <r>
      <rPr>
        <b/>
        <vertAlign val="superscript"/>
        <sz val="9"/>
        <rFont val="Arial"/>
        <family val="2"/>
        <charset val="238"/>
      </rPr>
      <t>3</t>
    </r>
  </si>
  <si>
    <t>1.1. - 31.3.2016.</t>
  </si>
  <si>
    <r>
      <t xml:space="preserve">3)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</si>
  <si>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8"/>
        <rFont val="Arial"/>
        <family val="2"/>
        <charset val="238"/>
      </rPr>
      <t>1</t>
    </r>
  </si>
  <si>
    <r>
      <t xml:space="preserve">1)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</si>
  <si>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9"/>
        <rFont val="Arial"/>
        <family val="2"/>
        <charset val="238"/>
      </rPr>
      <t>3</t>
    </r>
  </si>
  <si>
    <r>
      <t xml:space="preserve">3)  Podaci dostavljeni u izvještajima sa stanjem na dan 31.3.2016. godine. /  </t>
    </r>
    <r>
      <rPr>
        <i/>
        <sz val="8"/>
        <color indexed="12"/>
        <rFont val="Arial"/>
        <family val="2"/>
      </rPr>
      <t xml:space="preserve">Data delivered in reports containing the balance as at 31 March 2016. </t>
    </r>
  </si>
  <si>
    <r>
      <t>1.1. - 31.3.2015.</t>
    </r>
    <r>
      <rPr>
        <b/>
        <vertAlign val="superscript"/>
        <sz val="9"/>
        <rFont val="Arial"/>
        <family val="2"/>
        <charset val="238"/>
      </rPr>
      <t>1</t>
    </r>
  </si>
  <si>
    <r>
      <t>31.3.2016.</t>
    </r>
    <r>
      <rPr>
        <b/>
        <vertAlign val="superscript"/>
        <sz val="8"/>
        <rFont val="Arial"/>
        <family val="2"/>
        <charset val="238"/>
      </rPr>
      <t>2</t>
    </r>
  </si>
  <si>
    <r>
      <t>1.1. - 31.3.2015.</t>
    </r>
    <r>
      <rPr>
        <b/>
        <vertAlign val="superscript"/>
        <sz val="8"/>
        <rFont val="Arial"/>
        <family val="2"/>
        <charset val="238"/>
      </rPr>
      <t>1</t>
    </r>
  </si>
  <si>
    <r>
      <t>1.1. - 31.3.2016.</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</si>
  <si>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15 f</t>
    </r>
    <r>
      <rPr>
        <sz val="8"/>
        <rFont val="Arial"/>
        <family val="2"/>
        <charset val="238"/>
      </rPr>
      <t xml:space="preserve">aktoring društava / </t>
    </r>
    <r>
      <rPr>
        <i/>
        <sz val="8"/>
        <color indexed="12"/>
        <rFont val="Arial"/>
        <family val="2"/>
      </rPr>
      <t>Data for 15 factoring companies</t>
    </r>
  </si>
  <si>
    <r>
      <rPr>
        <vertAlign val="superscript"/>
        <sz val="8"/>
        <rFont val="Arial"/>
        <family val="2"/>
      </rPr>
      <t>2</t>
    </r>
    <r>
      <rPr>
        <sz val="8"/>
        <rFont val="Arial"/>
        <family val="2"/>
        <charset val="238"/>
      </rPr>
      <t xml:space="preserve">Podaci za 12 faktoring društava / </t>
    </r>
    <r>
      <rPr>
        <i/>
        <sz val="8"/>
        <color indexed="12"/>
        <rFont val="Arial"/>
        <family val="2"/>
      </rPr>
      <t>Data for 12 factoring companies</t>
    </r>
  </si>
  <si>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</si>
  <si>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</si>
  <si>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</si>
  <si>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</si>
  <si>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</si>
  <si>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</si>
  <si>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</si>
  <si>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Tablica 26: Zaračunata bruto premija osiguranja za period od 1. siječnja do 31. svibnja 2016.</t>
  </si>
  <si>
    <t>5Table 26: Written premium for the period 1  January - 31 May 2016</t>
  </si>
  <si>
    <t>I-V.2015</t>
  </si>
  <si>
    <t>I-V.2016</t>
  </si>
  <si>
    <t>Tablica 27: Podaci o osiguranju za period od 1. siječnja do 31. svibnja 2016.</t>
  </si>
  <si>
    <t>Table 27: Insurance data for the period 1 January - 31 May 2016</t>
  </si>
  <si>
    <t>Grafikon 18: Udio zaračunate bruto premije i likvidiranih šteta po društvima za osiguranje po vrstama osiguranja za period od 1. siječnja  do 31. svibnja 2016.</t>
  </si>
  <si>
    <t>Svibanj 2016.</t>
  </si>
  <si>
    <t>May 2016</t>
  </si>
  <si>
    <t>Chart 18: Share of written premium and claims settled per line of insurances for the period 1  January - 31 May 2016</t>
  </si>
  <si>
    <t>Alpen.Special Opportunity</t>
  </si>
  <si>
    <t>CAPITAL BREEDER</t>
  </si>
  <si>
    <t>HT-R-A</t>
  </si>
  <si>
    <t>PODR-R-A</t>
  </si>
  <si>
    <t>ERNT-R-A</t>
  </si>
  <si>
    <t>ADRS-P-A</t>
  </si>
  <si>
    <t>PVCM-R-A</t>
  </si>
  <si>
    <t>RIVP-R-A</t>
  </si>
  <si>
    <t>TUHO-R-A</t>
  </si>
  <si>
    <t>MDKA-R-A</t>
  </si>
  <si>
    <t>ZABA-R-A</t>
  </si>
  <si>
    <t>KOEI-R-A</t>
  </si>
  <si>
    <t>RIBA-O-177A</t>
  </si>
  <si>
    <t>RHMF-O-17BA</t>
  </si>
  <si>
    <t>FNOI-D-171A</t>
  </si>
  <si>
    <t>FNOI-D-177A</t>
  </si>
  <si>
    <t>FNOI-D-167A</t>
  </si>
  <si>
    <t>FNOI-D-181A</t>
  </si>
  <si>
    <t>FNOI-D-187A</t>
  </si>
  <si>
    <t>OPTE-O-142A</t>
  </si>
  <si>
    <t>RHMF-O-187A</t>
  </si>
  <si>
    <t>RHMF-O-203A</t>
  </si>
  <si>
    <t>RHMF-O-19BA</t>
  </si>
  <si>
    <t>RHMF-O-257A</t>
  </si>
  <si>
    <t>ATGR-R-A</t>
  </si>
  <si>
    <t>RHMF-O-203E</t>
  </si>
  <si>
    <t>RHMF-O-227E</t>
  </si>
  <si>
    <t>JMNC-R-A</t>
  </si>
  <si>
    <t>First day in business for the OMFs category B  is 30 April 2002, and for the OMFs category A and C  21 August 2014.</t>
  </si>
  <si>
    <t>PBZ Dollar Bond</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</si>
  <si>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</si>
  <si>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</si>
  <si>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</si>
  <si>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</si>
  <si>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</si>
  <si>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</si>
  <si>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</si>
  <si>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</si>
  <si>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</si>
  <si>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</si>
  <si>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</si>
  <si>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</si>
  <si>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</si>
  <si>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</si>
  <si>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</si>
  <si>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</si>
  <si>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KD Balanced</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</si>
  <si>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</si>
  <si>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</si>
  <si>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</si>
  <si>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</si>
  <si>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</si>
  <si>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</si>
  <si>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</si>
  <si>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</si>
  <si>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</si>
  <si>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</si>
  <si>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</si>
  <si>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</si>
  <si>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</si>
  <si>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</si>
  <si>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</si>
  <si>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</si>
  <si>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</si>
  <si>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</si>
  <si>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</si>
  <si>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</si>
  <si>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</si>
  <si>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</si>
  <si>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</si>
  <si>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</si>
  <si>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</si>
  <si>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</si>
  <si>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</si>
  <si>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</si>
  <si>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</si>
  <si>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</si>
  <si>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</si>
  <si>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</si>
  <si>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</si>
  <si>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</si>
  <si>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</si>
  <si>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</si>
  <si>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</si>
  <si>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t xml:space="preserve">23 </t>
    </r>
    <r>
      <rPr>
        <sz val="8"/>
        <rFont val="Arial"/>
        <family val="2"/>
      </rPr>
      <t>- Životna osiguranja kod kojih osiguranik na sebe preuzima investicijski rizik /</t>
    </r>
    <r>
      <rPr>
        <sz val="8"/>
        <color rgb="FF0000FF"/>
        <rFont val="Arial"/>
        <family val="2"/>
      </rPr>
      <t xml:space="preserve">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</si>
  <si>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</si>
  <si>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</si>
  <si>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Broj / </t>
    </r>
    <r>
      <rPr>
        <i/>
        <sz val="10"/>
        <color rgb="FF0000FF"/>
        <rFont val="Arial"/>
        <family val="2"/>
      </rPr>
      <t xml:space="preserve">Number </t>
    </r>
    <r>
      <rPr>
        <sz val="10"/>
        <color theme="1"/>
        <rFont val="Arial"/>
        <family val="2"/>
      </rPr>
      <t>6</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15.6.2016.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</si>
</sst>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9">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3" fillId="0" borderId="0"/>
    <xf numFmtId="0" fontId="3" fillId="0" borderId="0"/>
    <xf numFmtId="0" fontId="9" fillId="0" borderId="0"/>
  </cellStyleXfs>
  <cellXfs count="824">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6"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3"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3"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2"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04" fillId="0" borderId="0" xfId="0" applyFont="1" applyAlignment="1">
      <alignment vertical="center"/>
    </xf>
    <xf numFmtId="0" fontId="105" fillId="0" borderId="0" xfId="0" applyFont="1" applyAlignment="1">
      <alignment vertical="center"/>
    </xf>
    <xf numFmtId="0" fontId="104" fillId="0" borderId="0" xfId="27" applyFont="1" applyAlignment="1">
      <alignment vertical="center"/>
    </xf>
    <xf numFmtId="0" fontId="84" fillId="0" borderId="0" xfId="27" applyFont="1" applyAlignment="1">
      <alignment vertical="center"/>
    </xf>
    <xf numFmtId="0" fontId="13" fillId="0" borderId="0" xfId="27" applyFont="1" applyFill="1" applyBorder="1" applyAlignment="1">
      <alignment horizontal="right" vertical="center"/>
    </xf>
    <xf numFmtId="0" fontId="115"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5" fillId="0" borderId="0" xfId="0" applyFont="1" applyAlignment="1">
      <alignment horizontal="left" vertical="center"/>
    </xf>
    <xf numFmtId="0" fontId="57"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5"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45" fillId="4" borderId="0" xfId="3" applyFont="1" applyFill="1" applyAlignment="1">
      <alignment horizontal="center" vertical="center" wrapText="1"/>
    </xf>
    <xf numFmtId="0" fontId="14" fillId="0" borderId="0" xfId="3" applyFont="1" applyAlignment="1">
      <alignment horizontal="left" vertical="center"/>
    </xf>
    <xf numFmtId="0" fontId="124"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4" fillId="0" borderId="0" xfId="27" applyFont="1" applyAlignment="1">
      <alignment horizontal="right" vertical="center"/>
    </xf>
    <xf numFmtId="166" fontId="154" fillId="2" borderId="0" xfId="1" applyNumberFormat="1" applyFont="1" applyFill="1" applyBorder="1" applyAlignment="1">
      <alignment horizontal="left" vertical="center"/>
    </xf>
    <xf numFmtId="10" fontId="154" fillId="2" borderId="0" xfId="4" applyNumberFormat="1" applyFont="1" applyFill="1" applyBorder="1" applyAlignment="1">
      <alignment horizontal="left" vertical="center"/>
    </xf>
    <xf numFmtId="10" fontId="154"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4"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7" fillId="6" borderId="0" xfId="20" applyNumberFormat="1" applyFont="1" applyFill="1" applyAlignment="1">
      <alignment horizontal="center"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6"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3" fillId="0" borderId="0" xfId="0" applyFont="1" applyAlignment="1">
      <alignment horizontal="left" vertical="center"/>
    </xf>
    <xf numFmtId="0" fontId="163"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5"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3"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4"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0"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3" fillId="0" borderId="0" xfId="3" applyFont="1" applyAlignment="1">
      <alignment horizontal="left" vertical="center"/>
    </xf>
    <xf numFmtId="0" fontId="165"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6" fillId="0" borderId="0" xfId="3" applyFont="1" applyFill="1" applyAlignment="1">
      <alignment horizontal="left" vertical="center"/>
    </xf>
    <xf numFmtId="14" fontId="163" fillId="0" borderId="0" xfId="0" applyNumberFormat="1" applyFont="1" applyAlignment="1">
      <alignment horizontal="right" vertical="center"/>
    </xf>
    <xf numFmtId="0" fontId="163" fillId="0" borderId="0" xfId="3" applyFont="1" applyFill="1" applyAlignment="1">
      <alignment horizontal="left" vertical="center"/>
    </xf>
    <xf numFmtId="0" fontId="89" fillId="13" borderId="0" xfId="3" applyFont="1" applyFill="1" applyAlignment="1">
      <alignment horizontal="center" vertical="center" wrapText="1"/>
    </xf>
    <xf numFmtId="0" fontId="76"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7" fillId="0" borderId="0" xfId="0" applyFont="1" applyAlignment="1">
      <alignment horizontal="right" vertical="center"/>
    </xf>
    <xf numFmtId="0" fontId="84"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3"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20" fillId="15" borderId="0" xfId="3" applyFont="1" applyFill="1" applyBorder="1" applyAlignment="1">
      <alignment horizontal="left" vertical="center"/>
    </xf>
    <xf numFmtId="0" fontId="25" fillId="15" borderId="0" xfId="3" applyFont="1" applyFill="1" applyBorder="1" applyAlignment="1"/>
    <xf numFmtId="49" fontId="168"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4"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3"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3" fillId="0" borderId="0" xfId="0" applyFont="1" applyFill="1" applyAlignment="1">
      <alignment horizontal="left" vertical="center"/>
    </xf>
    <xf numFmtId="0" fontId="163" fillId="0" borderId="0" xfId="0" applyFont="1" applyBorder="1" applyAlignment="1">
      <alignment horizontal="left" vertical="center"/>
    </xf>
    <xf numFmtId="0" fontId="166"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7" fillId="6" borderId="0" xfId="29" applyFont="1" applyFill="1" applyBorder="1" applyAlignment="1">
      <alignment vertical="center" wrapText="1"/>
    </xf>
    <xf numFmtId="0" fontId="132" fillId="0" borderId="0" xfId="3" applyFont="1" applyAlignment="1">
      <alignment horizontal="left" vertical="center"/>
    </xf>
    <xf numFmtId="0" fontId="57"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4"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2"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6" fillId="0" borderId="0" xfId="0" applyFont="1"/>
    <xf numFmtId="0" fontId="183" fillId="0" borderId="0" xfId="0" applyFont="1"/>
    <xf numFmtId="0" fontId="33" fillId="0" borderId="0" xfId="0" applyFont="1" applyAlignment="1">
      <alignment horizontal="right"/>
    </xf>
    <xf numFmtId="10" fontId="102" fillId="0" borderId="0" xfId="0" applyNumberFormat="1" applyFont="1"/>
    <xf numFmtId="170" fontId="33"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4"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4"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7"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5"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5"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6"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7" fillId="0" borderId="0" xfId="0" applyFont="1" applyBorder="1" applyAlignment="1">
      <alignment vertical="center"/>
    </xf>
    <xf numFmtId="0" fontId="187" fillId="0" borderId="0" xfId="0" applyFont="1" applyBorder="1"/>
    <xf numFmtId="14" fontId="33"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8" fillId="6" borderId="0" xfId="0" applyFont="1" applyFill="1" applyBorder="1" applyAlignment="1">
      <alignment vertical="center"/>
    </xf>
    <xf numFmtId="0" fontId="166"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2"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3"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4" fillId="0" borderId="0" xfId="0" applyFont="1"/>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89" fillId="6" borderId="0" xfId="23"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5" fontId="87" fillId="6" borderId="0" xfId="24" applyNumberFormat="1" applyFont="1" applyFill="1" applyAlignment="1">
      <alignment horizontal="right" vertical="center"/>
    </xf>
    <xf numFmtId="175" fontId="115" fillId="6" borderId="0" xfId="24" applyNumberFormat="1" applyFont="1" applyFill="1" applyAlignment="1">
      <alignment horizontal="right" vertical="center"/>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5" fillId="0" borderId="0" xfId="0" applyFont="1"/>
    <xf numFmtId="0" fontId="150" fillId="6" borderId="0" xfId="3" applyFont="1" applyFill="1" applyAlignment="1">
      <alignment horizontal="left" vertical="center"/>
    </xf>
    <xf numFmtId="0" fontId="17" fillId="15" borderId="0" xfId="3" applyFont="1" applyFill="1" applyBorder="1" applyAlignment="1">
      <alignment horizontal="left" vertical="center"/>
    </xf>
    <xf numFmtId="0" fontId="105" fillId="0" borderId="0" xfId="0" applyFont="1" applyFill="1" applyAlignment="1">
      <alignment vertical="center" wrapText="1"/>
    </xf>
    <xf numFmtId="0" fontId="42" fillId="13" borderId="0" xfId="3" applyFont="1" applyFill="1" applyBorder="1" applyAlignment="1">
      <alignment horizontal="center" vertical="center"/>
    </xf>
    <xf numFmtId="49" fontId="33" fillId="7" borderId="0" xfId="0" applyNumberFormat="1" applyFont="1" applyFill="1" applyBorder="1" applyAlignment="1">
      <alignment horizontal="right" vertical="center"/>
    </xf>
    <xf numFmtId="49" fontId="111"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0" fontId="16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3"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8"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9"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57"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0"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1" fillId="0" borderId="0" xfId="0" applyFont="1" applyFill="1" applyBorder="1" applyAlignment="1">
      <alignment horizontal="left" vertical="center" wrapText="1"/>
    </xf>
    <xf numFmtId="0" fontId="171"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1" fillId="0" borderId="0" xfId="0" applyFont="1" applyAlignment="1">
      <alignment vertical="top" wrapText="1"/>
    </xf>
    <xf numFmtId="0" fontId="171"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2"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1" fillId="0" borderId="0" xfId="0" applyNumberFormat="1" applyFont="1" applyFill="1" applyAlignment="1">
      <alignment horizontal="left" vertical="top" wrapText="1"/>
    </xf>
    <xf numFmtId="0" fontId="33"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5"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4" fillId="0" borderId="0" xfId="0" applyFont="1" applyAlignment="1">
      <alignment horizontal="center" vertical="center"/>
    </xf>
    <xf numFmtId="0" fontId="64" fillId="0" borderId="0" xfId="0" applyFont="1" applyAlignment="1">
      <alignment horizontal="center" vertical="center"/>
    </xf>
    <xf numFmtId="14" fontId="84" fillId="0" borderId="0" xfId="0" applyNumberFormat="1" applyFont="1" applyAlignment="1">
      <alignment horizontal="center" vertical="center"/>
    </xf>
    <xf numFmtId="14" fontId="64"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xf numFmtId="0" fontId="105" fillId="0" borderId="0" xfId="0" applyFont="1" applyFill="1" applyAlignment="1">
      <alignment horizontal="left" vertical="center"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460466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152400</xdr:rowOff>
    </xdr:from>
    <xdr:to>
      <xdr:col>9</xdr:col>
      <xdr:colOff>21675</xdr:colOff>
      <xdr:row>39</xdr:row>
      <xdr:rowOff>54306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33625"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219075</xdr:colOff>
      <xdr:row>23</xdr:row>
      <xdr:rowOff>152400</xdr:rowOff>
    </xdr:from>
    <xdr:to>
      <xdr:col>9</xdr:col>
      <xdr:colOff>60535</xdr:colOff>
      <xdr:row>36</xdr:row>
      <xdr:rowOff>48210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1012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704850</xdr:colOff>
      <xdr:row>64</xdr:row>
      <xdr:rowOff>12715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2175" cy="40608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16</xdr:col>
      <xdr:colOff>600074</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9575"/>
          <a:ext cx="10353674" cy="623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14</xdr:col>
      <xdr:colOff>53727</xdr:colOff>
      <xdr:row>46</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38675"/>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47626</xdr:rowOff>
    </xdr:from>
    <xdr:to>
      <xdr:col>12</xdr:col>
      <xdr:colOff>0</xdr:colOff>
      <xdr:row>23</xdr:row>
      <xdr:rowOff>152401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71476"/>
          <a:ext cx="7296150" cy="3505200"/>
        </a:xfrm>
        <a:prstGeom prst="rect">
          <a:avLst/>
        </a:prstGeom>
      </xdr:spPr>
    </xdr:pic>
    <xdr:clientData/>
  </xdr:twoCellAnchor>
  <xdr:twoCellAnchor editAs="oneCell">
    <xdr:from>
      <xdr:col>0</xdr:col>
      <xdr:colOff>0</xdr:colOff>
      <xdr:row>54</xdr:row>
      <xdr:rowOff>95250</xdr:rowOff>
    </xdr:from>
    <xdr:to>
      <xdr:col>12</xdr:col>
      <xdr:colOff>0</xdr:colOff>
      <xdr:row>76</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8839200"/>
          <a:ext cx="7296150" cy="3467100"/>
        </a:xfrm>
        <a:prstGeom prst="rect">
          <a:avLst/>
        </a:prstGeom>
      </xdr:spPr>
    </xdr:pic>
    <xdr:clientData/>
  </xdr:twoCellAnchor>
  <xdr:twoCellAnchor editAs="oneCell">
    <xdr:from>
      <xdr:col>0</xdr:col>
      <xdr:colOff>0</xdr:colOff>
      <xdr:row>28</xdr:row>
      <xdr:rowOff>95251</xdr:rowOff>
    </xdr:from>
    <xdr:to>
      <xdr:col>11</xdr:col>
      <xdr:colOff>581024</xdr:colOff>
      <xdr:row>50</xdr:row>
      <xdr:rowOff>1</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629151"/>
          <a:ext cx="7286624" cy="3467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19</xdr:row>
      <xdr:rowOff>0</xdr:rowOff>
    </xdr:from>
    <xdr:to>
      <xdr:col>7</xdr:col>
      <xdr:colOff>473684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52"/>
      <c r="B1" s="353"/>
      <c r="C1" s="353"/>
      <c r="D1" s="353"/>
      <c r="E1" s="353"/>
      <c r="F1" s="353"/>
      <c r="G1" s="353"/>
      <c r="H1" s="353"/>
      <c r="I1" s="353"/>
    </row>
    <row r="2" spans="1:9" ht="18">
      <c r="A2" s="713" t="s">
        <v>0</v>
      </c>
      <c r="B2" s="713"/>
      <c r="C2" s="713"/>
      <c r="D2" s="713"/>
      <c r="E2" s="713"/>
      <c r="F2" s="713"/>
      <c r="G2" s="713"/>
      <c r="H2" s="713"/>
      <c r="I2" s="713"/>
    </row>
    <row r="3" spans="1:9" ht="18">
      <c r="A3" s="354"/>
      <c r="B3" s="354"/>
      <c r="C3" s="354"/>
      <c r="D3" s="354"/>
      <c r="E3" s="354"/>
      <c r="F3" s="354"/>
      <c r="G3" s="354"/>
      <c r="H3" s="354"/>
      <c r="I3" s="354"/>
    </row>
    <row r="4" spans="1:9" ht="16.5">
      <c r="A4" s="714" t="s">
        <v>1</v>
      </c>
      <c r="B4" s="714"/>
      <c r="C4" s="714"/>
      <c r="D4" s="714"/>
      <c r="E4" s="714"/>
      <c r="F4" s="714"/>
      <c r="G4" s="714"/>
      <c r="H4" s="714"/>
      <c r="I4" s="714"/>
    </row>
    <row r="5" spans="1:9" ht="15" customHeight="1">
      <c r="A5" s="355"/>
      <c r="B5" s="355"/>
      <c r="C5" s="355"/>
      <c r="D5" s="355"/>
      <c r="E5" s="355"/>
      <c r="F5" s="355"/>
      <c r="G5" s="355"/>
      <c r="H5" s="355"/>
      <c r="I5" s="355"/>
    </row>
    <row r="6" spans="1:9" ht="15" customHeight="1">
      <c r="A6" s="356"/>
      <c r="B6" s="356"/>
      <c r="C6" s="356"/>
      <c r="D6" s="356"/>
      <c r="E6" s="356"/>
      <c r="F6" s="356"/>
      <c r="G6" s="356"/>
      <c r="H6" s="356"/>
      <c r="I6" s="356"/>
    </row>
    <row r="7" spans="1:9">
      <c r="A7" s="715" t="s">
        <v>1422</v>
      </c>
      <c r="B7" s="716"/>
      <c r="C7" s="716"/>
      <c r="D7" s="716"/>
      <c r="E7" s="716"/>
      <c r="F7" s="716"/>
      <c r="G7" s="716"/>
      <c r="H7" s="716"/>
      <c r="I7" s="716"/>
    </row>
    <row r="8" spans="1:9">
      <c r="A8" s="357"/>
      <c r="B8" s="357"/>
      <c r="C8" s="357"/>
      <c r="D8" s="357"/>
      <c r="E8" s="357"/>
      <c r="F8" s="357"/>
      <c r="G8" s="357"/>
      <c r="H8" s="357"/>
      <c r="I8" s="357"/>
    </row>
    <row r="9" spans="1:9">
      <c r="A9" s="358"/>
      <c r="B9" s="358"/>
      <c r="C9" s="358"/>
      <c r="D9" s="358"/>
      <c r="E9" s="358"/>
      <c r="F9" s="358"/>
      <c r="G9" s="358"/>
      <c r="H9" s="358"/>
      <c r="I9" s="358"/>
    </row>
    <row r="10" spans="1:9">
      <c r="A10" s="358"/>
      <c r="B10" s="358"/>
      <c r="C10" s="358"/>
      <c r="D10" s="358"/>
      <c r="E10" s="358"/>
      <c r="F10" s="358"/>
      <c r="G10" s="358"/>
      <c r="H10" s="358"/>
      <c r="I10" s="358"/>
    </row>
    <row r="11" spans="1:9">
      <c r="A11" s="358"/>
      <c r="B11" s="358"/>
      <c r="C11" s="358"/>
      <c r="D11" s="358"/>
      <c r="E11" s="358"/>
      <c r="F11" s="358"/>
      <c r="G11" s="358"/>
      <c r="H11" s="358"/>
      <c r="I11" s="358"/>
    </row>
    <row r="12" spans="1:9">
      <c r="A12" s="358"/>
      <c r="B12" s="358"/>
      <c r="C12" s="358"/>
      <c r="D12" s="358"/>
      <c r="E12" s="358"/>
      <c r="F12" s="358"/>
      <c r="G12" s="358"/>
      <c r="H12" s="358"/>
      <c r="I12" s="358"/>
    </row>
    <row r="13" spans="1:9">
      <c r="A13" s="358"/>
      <c r="B13" s="358"/>
      <c r="C13" s="358"/>
      <c r="D13" s="358"/>
      <c r="E13" s="358"/>
      <c r="F13" s="358"/>
      <c r="G13" s="358"/>
      <c r="H13" s="358"/>
      <c r="I13" s="358"/>
    </row>
    <row r="14" spans="1:9">
      <c r="A14" s="358"/>
      <c r="B14" s="358"/>
      <c r="C14" s="358"/>
      <c r="D14" s="358"/>
      <c r="E14" s="358"/>
      <c r="F14" s="358"/>
      <c r="G14" s="358"/>
      <c r="H14" s="358"/>
      <c r="I14" s="358"/>
    </row>
    <row r="15" spans="1:9">
      <c r="A15" s="358"/>
      <c r="B15" s="358"/>
      <c r="C15" s="358"/>
      <c r="D15" s="358"/>
      <c r="E15" s="358"/>
      <c r="F15" s="358"/>
      <c r="G15" s="358"/>
      <c r="H15" s="358"/>
      <c r="I15" s="358"/>
    </row>
    <row r="16" spans="1:9">
      <c r="A16" s="358"/>
      <c r="B16" s="358"/>
      <c r="C16" s="358"/>
      <c r="D16" s="358"/>
      <c r="E16" s="358"/>
      <c r="F16" s="358"/>
      <c r="G16" s="358"/>
      <c r="H16" s="358"/>
      <c r="I16" s="358"/>
    </row>
    <row r="17" spans="1:9">
      <c r="A17" s="358"/>
      <c r="B17" s="358"/>
      <c r="C17" s="358"/>
      <c r="D17" s="358"/>
      <c r="E17" s="358"/>
      <c r="F17" s="358"/>
      <c r="G17" s="358"/>
      <c r="H17" s="358"/>
      <c r="I17" s="358"/>
    </row>
    <row r="18" spans="1:9" ht="30">
      <c r="A18" s="717" t="s">
        <v>2</v>
      </c>
      <c r="B18" s="717"/>
      <c r="C18" s="717"/>
      <c r="D18" s="717"/>
      <c r="E18" s="717"/>
      <c r="F18" s="717"/>
      <c r="G18" s="717"/>
      <c r="H18" s="717"/>
      <c r="I18" s="717"/>
    </row>
    <row r="19" spans="1:9" ht="18.75" customHeight="1">
      <c r="A19" s="359"/>
      <c r="B19" s="359"/>
      <c r="C19" s="359"/>
      <c r="D19" s="359"/>
      <c r="E19" s="359"/>
      <c r="F19" s="359"/>
      <c r="G19" s="359"/>
      <c r="H19" s="359"/>
      <c r="I19" s="359"/>
    </row>
    <row r="20" spans="1:9" ht="18.75" customHeight="1">
      <c r="A20" s="718" t="s">
        <v>1332</v>
      </c>
      <c r="B20" s="718"/>
      <c r="C20" s="718"/>
      <c r="D20" s="718"/>
      <c r="E20" s="718"/>
      <c r="F20" s="718"/>
      <c r="G20" s="718"/>
      <c r="H20" s="718"/>
      <c r="I20" s="718"/>
    </row>
    <row r="21" spans="1:9" ht="18.75" customHeight="1">
      <c r="A21" s="360"/>
      <c r="B21" s="360"/>
      <c r="C21" s="360"/>
      <c r="D21" s="360"/>
      <c r="E21" s="360"/>
      <c r="F21" s="360"/>
      <c r="G21" s="360"/>
      <c r="H21" s="360"/>
      <c r="I21" s="360"/>
    </row>
    <row r="22" spans="1:9" ht="26.25" customHeight="1">
      <c r="A22" s="719" t="s">
        <v>3</v>
      </c>
      <c r="B22" s="719"/>
      <c r="C22" s="719"/>
      <c r="D22" s="719"/>
      <c r="E22" s="719"/>
      <c r="F22" s="719"/>
      <c r="G22" s="719"/>
      <c r="H22" s="719"/>
      <c r="I22" s="719"/>
    </row>
    <row r="23" spans="1:9" ht="18.75">
      <c r="A23" s="361"/>
      <c r="B23" s="361"/>
      <c r="C23" s="361"/>
      <c r="D23" s="361"/>
      <c r="E23" s="361"/>
      <c r="F23" s="361"/>
      <c r="G23" s="361"/>
      <c r="H23" s="361"/>
      <c r="I23" s="361"/>
    </row>
    <row r="24" spans="1:9" ht="18.75" customHeight="1">
      <c r="A24" s="709" t="s">
        <v>1333</v>
      </c>
      <c r="B24" s="709"/>
      <c r="C24" s="709"/>
      <c r="D24" s="709"/>
      <c r="E24" s="709"/>
      <c r="F24" s="709"/>
      <c r="G24" s="709"/>
      <c r="H24" s="709"/>
      <c r="I24" s="709"/>
    </row>
    <row r="25" spans="1:9">
      <c r="A25" s="358"/>
      <c r="B25" s="358"/>
      <c r="C25" s="358"/>
      <c r="D25" s="358"/>
      <c r="E25" s="358"/>
      <c r="F25" s="358"/>
      <c r="G25" s="358"/>
      <c r="H25" s="358"/>
      <c r="I25" s="358"/>
    </row>
    <row r="26" spans="1:9">
      <c r="A26" s="358"/>
      <c r="B26" s="358"/>
      <c r="C26" s="358"/>
      <c r="D26" s="358"/>
      <c r="E26" s="358"/>
      <c r="F26" s="358"/>
      <c r="G26" s="358"/>
      <c r="H26" s="358"/>
      <c r="I26" s="358"/>
    </row>
    <row r="27" spans="1:9">
      <c r="A27" s="358"/>
      <c r="B27" s="358"/>
      <c r="C27" s="358"/>
      <c r="D27" s="358"/>
      <c r="E27" s="358"/>
      <c r="F27" s="358"/>
      <c r="G27" s="358"/>
      <c r="H27" s="358"/>
      <c r="I27" s="358"/>
    </row>
    <row r="28" spans="1:9">
      <c r="A28" s="358"/>
      <c r="B28" s="358"/>
      <c r="C28" s="358"/>
      <c r="D28" s="358"/>
      <c r="E28" s="358"/>
      <c r="F28" s="358"/>
      <c r="G28" s="358"/>
      <c r="H28" s="358"/>
      <c r="I28" s="358"/>
    </row>
    <row r="29" spans="1:9">
      <c r="A29" s="358"/>
      <c r="B29" s="358"/>
      <c r="C29" s="358"/>
      <c r="D29" s="358"/>
      <c r="E29" s="358"/>
      <c r="F29" s="358"/>
      <c r="G29" s="358"/>
      <c r="H29" s="358"/>
      <c r="I29" s="358"/>
    </row>
    <row r="30" spans="1:9">
      <c r="A30" s="358"/>
      <c r="B30" s="358"/>
      <c r="C30" s="358"/>
      <c r="D30" s="358"/>
      <c r="E30" s="358"/>
      <c r="F30" s="358"/>
      <c r="G30" s="358"/>
      <c r="H30" s="358"/>
      <c r="I30" s="358"/>
    </row>
    <row r="31" spans="1:9">
      <c r="A31" s="358"/>
      <c r="B31" s="358"/>
      <c r="C31" s="358"/>
      <c r="D31" s="358"/>
      <c r="E31" s="358"/>
      <c r="F31" s="358"/>
      <c r="G31" s="358"/>
      <c r="H31" s="358"/>
      <c r="I31" s="358"/>
    </row>
    <row r="32" spans="1:9">
      <c r="A32" s="358"/>
      <c r="B32" s="358"/>
      <c r="C32" s="358"/>
      <c r="D32" s="358"/>
      <c r="E32" s="358"/>
      <c r="F32" s="358"/>
      <c r="G32" s="358"/>
      <c r="H32" s="358"/>
      <c r="I32" s="358"/>
    </row>
    <row r="33" spans="1:9">
      <c r="A33" s="358"/>
      <c r="B33" s="358"/>
      <c r="C33" s="358"/>
      <c r="D33" s="358"/>
      <c r="E33" s="358"/>
      <c r="F33" s="358"/>
      <c r="G33" s="358"/>
      <c r="H33" s="358"/>
      <c r="I33" s="358"/>
    </row>
    <row r="34" spans="1:9">
      <c r="A34" s="358"/>
      <c r="B34" s="358"/>
      <c r="C34" s="358"/>
      <c r="D34" s="358"/>
      <c r="E34" s="358"/>
      <c r="F34" s="358"/>
      <c r="G34" s="358"/>
      <c r="H34" s="358"/>
      <c r="I34" s="358"/>
    </row>
    <row r="35" spans="1:9">
      <c r="A35" s="358"/>
      <c r="B35" s="358"/>
      <c r="C35" s="358"/>
      <c r="D35" s="358"/>
      <c r="E35" s="358"/>
      <c r="F35" s="358"/>
      <c r="G35" s="358"/>
      <c r="H35" s="358"/>
      <c r="I35" s="358"/>
    </row>
    <row r="36" spans="1:9">
      <c r="A36" s="710"/>
      <c r="B36" s="710"/>
      <c r="C36" s="710"/>
      <c r="D36" s="710"/>
      <c r="E36" s="710"/>
      <c r="F36" s="710"/>
      <c r="G36" s="710"/>
      <c r="H36" s="710"/>
      <c r="I36" s="710"/>
    </row>
    <row r="37" spans="1:9" ht="50.25" customHeight="1">
      <c r="A37" s="711" t="s">
        <v>4</v>
      </c>
      <c r="B37" s="711"/>
      <c r="C37" s="711"/>
      <c r="D37" s="711"/>
      <c r="E37" s="711"/>
      <c r="F37" s="711"/>
      <c r="G37" s="711"/>
      <c r="H37" s="711"/>
      <c r="I37" s="711"/>
    </row>
    <row r="38" spans="1:9">
      <c r="A38" s="362"/>
      <c r="B38" s="362"/>
      <c r="C38" s="362"/>
      <c r="D38" s="362"/>
      <c r="E38" s="362"/>
      <c r="F38" s="362"/>
      <c r="G38" s="362"/>
      <c r="H38" s="362"/>
      <c r="I38" s="362"/>
    </row>
    <row r="39" spans="1:9" ht="65.25" customHeight="1">
      <c r="A39" s="712" t="s">
        <v>5</v>
      </c>
      <c r="B39" s="712"/>
      <c r="C39" s="712"/>
      <c r="D39" s="712"/>
      <c r="E39" s="712"/>
      <c r="F39" s="712"/>
      <c r="G39" s="712"/>
      <c r="H39" s="712"/>
      <c r="I39" s="712"/>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63" t="s">
        <v>857</v>
      </c>
      <c r="L1" s="364" t="str">
        <f>Naslovnica!A20</f>
        <v>Svibanj 2016.</v>
      </c>
    </row>
    <row r="2" spans="1:19" ht="12.75" customHeight="1">
      <c r="A2" s="113" t="s">
        <v>863</v>
      </c>
      <c r="J2" s="88"/>
      <c r="K2" s="88"/>
      <c r="L2" s="114" t="str">
        <f>Naslovnica!A24</f>
        <v>May 2016</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462</v>
      </c>
    </row>
    <row r="26" spans="1:1" ht="12.75" customHeight="1">
      <c r="A26" s="37"/>
    </row>
    <row r="27" spans="1:1" ht="12.75" customHeight="1">
      <c r="A27" s="363" t="s">
        <v>858</v>
      </c>
    </row>
    <row r="28" spans="1:1" ht="12.75" customHeight="1">
      <c r="A28" s="113" t="s">
        <v>862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462</v>
      </c>
    </row>
    <row r="52" spans="1:1" ht="12.75" customHeight="1"/>
    <row r="53" spans="1:1" ht="12.75" customHeight="1">
      <c r="A53" s="363" t="s">
        <v>859</v>
      </c>
    </row>
    <row r="54" spans="1:1" ht="12.75" customHeight="1">
      <c r="A54" s="113" t="s">
        <v>864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462</v>
      </c>
    </row>
    <row r="78" spans="1:12" ht="12.75" customHeight="1">
      <c r="A78" s="74" t="s">
        <v>316</v>
      </c>
    </row>
    <row r="79" spans="1:12" ht="12.75" customHeight="1">
      <c r="L79" s="672" t="s">
        <v>355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31" t="s">
        <v>884</v>
      </c>
      <c r="AG1" s="364" t="str">
        <f>Naslovnica!A20</f>
        <v>Svibanj 2016.</v>
      </c>
    </row>
    <row r="2" spans="1:33" ht="12.75" customHeight="1">
      <c r="A2" s="115" t="s">
        <v>885</v>
      </c>
      <c r="AG2" s="114" t="str">
        <f>Naslovnica!A24</f>
        <v>May 2016</v>
      </c>
    </row>
    <row r="3" spans="1:33" ht="12.75" customHeight="1">
      <c r="A3" s="115"/>
      <c r="AG3" s="114"/>
    </row>
    <row r="4" spans="1:33" ht="12.75" customHeight="1">
      <c r="I4" s="641"/>
      <c r="J4" s="641"/>
      <c r="K4" s="641"/>
      <c r="AG4" s="21" t="s">
        <v>463</v>
      </c>
    </row>
    <row r="5" spans="1:33" ht="15" customHeight="1">
      <c r="A5" s="396" t="s">
        <v>867</v>
      </c>
      <c r="B5" s="762" t="s">
        <v>872</v>
      </c>
      <c r="C5" s="762"/>
      <c r="D5" s="762"/>
      <c r="E5" s="762"/>
      <c r="F5" s="762"/>
      <c r="G5" s="762"/>
      <c r="H5" s="762"/>
      <c r="I5" s="762"/>
      <c r="J5" s="760" t="s">
        <v>879</v>
      </c>
      <c r="K5" s="760"/>
      <c r="L5" s="762" t="s">
        <v>873</v>
      </c>
      <c r="M5" s="762"/>
      <c r="N5" s="762"/>
      <c r="O5" s="762"/>
      <c r="P5" s="762"/>
      <c r="Q5" s="762"/>
      <c r="R5" s="762"/>
      <c r="S5" s="762"/>
      <c r="T5" s="760" t="s">
        <v>880</v>
      </c>
      <c r="U5" s="760"/>
      <c r="V5" s="762" t="s">
        <v>874</v>
      </c>
      <c r="W5" s="762"/>
      <c r="X5" s="762"/>
      <c r="Y5" s="762"/>
      <c r="Z5" s="762"/>
      <c r="AA5" s="762"/>
      <c r="AB5" s="762"/>
      <c r="AC5" s="762"/>
      <c r="AD5" s="760" t="s">
        <v>881</v>
      </c>
      <c r="AE5" s="760"/>
      <c r="AF5" s="761" t="s">
        <v>821</v>
      </c>
      <c r="AG5" s="761"/>
    </row>
    <row r="6" spans="1:33" ht="22.5" customHeight="1">
      <c r="A6" s="763" t="s">
        <v>464</v>
      </c>
      <c r="B6" s="737" t="s">
        <v>868</v>
      </c>
      <c r="C6" s="737"/>
      <c r="D6" s="737" t="s">
        <v>869</v>
      </c>
      <c r="E6" s="737"/>
      <c r="F6" s="737" t="s">
        <v>870</v>
      </c>
      <c r="G6" s="737"/>
      <c r="H6" s="737" t="s">
        <v>871</v>
      </c>
      <c r="I6" s="737"/>
      <c r="J6" s="760"/>
      <c r="K6" s="760"/>
      <c r="L6" s="737" t="s">
        <v>868</v>
      </c>
      <c r="M6" s="737"/>
      <c r="N6" s="737" t="s">
        <v>869</v>
      </c>
      <c r="O6" s="737"/>
      <c r="P6" s="737" t="s">
        <v>870</v>
      </c>
      <c r="Q6" s="737"/>
      <c r="R6" s="737" t="s">
        <v>871</v>
      </c>
      <c r="S6" s="737"/>
      <c r="T6" s="760"/>
      <c r="U6" s="760"/>
      <c r="V6" s="737" t="s">
        <v>868</v>
      </c>
      <c r="W6" s="737"/>
      <c r="X6" s="737" t="s">
        <v>869</v>
      </c>
      <c r="Y6" s="737"/>
      <c r="Z6" s="737" t="s">
        <v>870</v>
      </c>
      <c r="AA6" s="737"/>
      <c r="AB6" s="737" t="s">
        <v>871</v>
      </c>
      <c r="AC6" s="737"/>
      <c r="AD6" s="760"/>
      <c r="AE6" s="760"/>
      <c r="AF6" s="761"/>
      <c r="AG6" s="761"/>
    </row>
    <row r="7" spans="1:33">
      <c r="A7" s="763"/>
      <c r="B7" s="396" t="s">
        <v>130</v>
      </c>
      <c r="C7" s="396" t="s">
        <v>131</v>
      </c>
      <c r="D7" s="396" t="s">
        <v>130</v>
      </c>
      <c r="E7" s="396" t="s">
        <v>131</v>
      </c>
      <c r="F7" s="396" t="s">
        <v>130</v>
      </c>
      <c r="G7" s="396" t="s">
        <v>131</v>
      </c>
      <c r="H7" s="396" t="s">
        <v>130</v>
      </c>
      <c r="I7" s="396" t="s">
        <v>131</v>
      </c>
      <c r="J7" s="396" t="s">
        <v>130</v>
      </c>
      <c r="K7" s="396" t="s">
        <v>131</v>
      </c>
      <c r="L7" s="396" t="s">
        <v>130</v>
      </c>
      <c r="M7" s="396" t="s">
        <v>131</v>
      </c>
      <c r="N7" s="396" t="s">
        <v>130</v>
      </c>
      <c r="O7" s="396" t="s">
        <v>131</v>
      </c>
      <c r="P7" s="396" t="s">
        <v>130</v>
      </c>
      <c r="Q7" s="396" t="s">
        <v>131</v>
      </c>
      <c r="R7" s="396" t="s">
        <v>130</v>
      </c>
      <c r="S7" s="396" t="s">
        <v>131</v>
      </c>
      <c r="T7" s="396" t="s">
        <v>130</v>
      </c>
      <c r="U7" s="396" t="s">
        <v>131</v>
      </c>
      <c r="V7" s="396" t="s">
        <v>130</v>
      </c>
      <c r="W7" s="396" t="s">
        <v>131</v>
      </c>
      <c r="X7" s="396" t="s">
        <v>130</v>
      </c>
      <c r="Y7" s="396" t="s">
        <v>131</v>
      </c>
      <c r="Z7" s="396" t="s">
        <v>130</v>
      </c>
      <c r="AA7" s="396" t="s">
        <v>131</v>
      </c>
      <c r="AB7" s="396" t="s">
        <v>130</v>
      </c>
      <c r="AC7" s="396" t="s">
        <v>131</v>
      </c>
      <c r="AD7" s="396" t="s">
        <v>130</v>
      </c>
      <c r="AE7" s="396" t="s">
        <v>131</v>
      </c>
      <c r="AF7" s="396" t="s">
        <v>130</v>
      </c>
      <c r="AG7" s="396" t="s">
        <v>131</v>
      </c>
    </row>
    <row r="8" spans="1:33">
      <c r="A8" s="763"/>
      <c r="B8" s="397" t="s">
        <v>122</v>
      </c>
      <c r="C8" s="397" t="s">
        <v>123</v>
      </c>
      <c r="D8" s="397" t="s">
        <v>122</v>
      </c>
      <c r="E8" s="397" t="s">
        <v>123</v>
      </c>
      <c r="F8" s="397" t="s">
        <v>122</v>
      </c>
      <c r="G8" s="397" t="s">
        <v>123</v>
      </c>
      <c r="H8" s="397" t="s">
        <v>122</v>
      </c>
      <c r="I8" s="397" t="s">
        <v>123</v>
      </c>
      <c r="J8" s="397" t="s">
        <v>122</v>
      </c>
      <c r="K8" s="397" t="s">
        <v>123</v>
      </c>
      <c r="L8" s="397" t="s">
        <v>122</v>
      </c>
      <c r="M8" s="397" t="s">
        <v>123</v>
      </c>
      <c r="N8" s="397" t="s">
        <v>122</v>
      </c>
      <c r="O8" s="397" t="s">
        <v>123</v>
      </c>
      <c r="P8" s="397" t="s">
        <v>122</v>
      </c>
      <c r="Q8" s="397" t="s">
        <v>123</v>
      </c>
      <c r="R8" s="397" t="s">
        <v>122</v>
      </c>
      <c r="S8" s="397" t="s">
        <v>123</v>
      </c>
      <c r="T8" s="397" t="s">
        <v>122</v>
      </c>
      <c r="U8" s="397" t="s">
        <v>123</v>
      </c>
      <c r="V8" s="397" t="s">
        <v>122</v>
      </c>
      <c r="W8" s="397" t="s">
        <v>123</v>
      </c>
      <c r="X8" s="397" t="s">
        <v>122</v>
      </c>
      <c r="Y8" s="397" t="s">
        <v>123</v>
      </c>
      <c r="Z8" s="397" t="s">
        <v>122</v>
      </c>
      <c r="AA8" s="397" t="s">
        <v>123</v>
      </c>
      <c r="AB8" s="397" t="s">
        <v>122</v>
      </c>
      <c r="AC8" s="397" t="s">
        <v>123</v>
      </c>
      <c r="AD8" s="397" t="s">
        <v>122</v>
      </c>
      <c r="AE8" s="397" t="s">
        <v>123</v>
      </c>
      <c r="AF8" s="397" t="s">
        <v>122</v>
      </c>
      <c r="AG8" s="397" t="s">
        <v>123</v>
      </c>
    </row>
    <row r="9" spans="1:33" ht="18">
      <c r="A9" s="204" t="s">
        <v>576</v>
      </c>
      <c r="B9" s="176">
        <v>4963.6875899999995</v>
      </c>
      <c r="C9" s="177">
        <v>2.4038474182765737E-2</v>
      </c>
      <c r="D9" s="176">
        <v>2201.3079400000001</v>
      </c>
      <c r="E9" s="177">
        <v>3.6832311059236171E-2</v>
      </c>
      <c r="F9" s="176">
        <v>222.58109999999999</v>
      </c>
      <c r="G9" s="177">
        <v>3.831424583832514E-3</v>
      </c>
      <c r="H9" s="176">
        <v>4546.7627999999995</v>
      </c>
      <c r="I9" s="177">
        <v>4.0181400908131479E-2</v>
      </c>
      <c r="J9" s="176">
        <v>11934.33943</v>
      </c>
      <c r="K9" s="177">
        <v>2.7278213457915101E-2</v>
      </c>
      <c r="L9" s="176">
        <v>328661.74393</v>
      </c>
      <c r="M9" s="177">
        <v>1.1148083112548508E-2</v>
      </c>
      <c r="N9" s="176">
        <v>179578.78313999998</v>
      </c>
      <c r="O9" s="177">
        <v>1.8065154297682288E-2</v>
      </c>
      <c r="P9" s="176">
        <v>307005.46275999997</v>
      </c>
      <c r="Q9" s="177">
        <v>2.5785701245457381E-2</v>
      </c>
      <c r="R9" s="176">
        <v>494090.42624</v>
      </c>
      <c r="S9" s="177">
        <v>2.2098798051242898E-2</v>
      </c>
      <c r="T9" s="176">
        <v>1309336.4160699998</v>
      </c>
      <c r="U9" s="177">
        <v>1.7769047522492337E-2</v>
      </c>
      <c r="V9" s="176">
        <v>26829.13565</v>
      </c>
      <c r="W9" s="177">
        <v>2.7724044243843268E-2</v>
      </c>
      <c r="X9" s="176">
        <v>7035.8038499999993</v>
      </c>
      <c r="Y9" s="177">
        <v>2.7350185836900825E-2</v>
      </c>
      <c r="Z9" s="176">
        <v>4474.18336</v>
      </c>
      <c r="AA9" s="177">
        <v>1.2413364448141048E-2</v>
      </c>
      <c r="AB9" s="176">
        <v>16728.08972</v>
      </c>
      <c r="AC9" s="177">
        <v>1.9719903298983908E-2</v>
      </c>
      <c r="AD9" s="176">
        <v>55067.212580000007</v>
      </c>
      <c r="AE9" s="177">
        <v>2.2627072258714603E-2</v>
      </c>
      <c r="AF9" s="176">
        <v>1376337.9680799998</v>
      </c>
      <c r="AG9" s="177">
        <v>1.7977821366911853E-2</v>
      </c>
    </row>
    <row r="10" spans="1:33" ht="18">
      <c r="A10" s="204" t="s">
        <v>577</v>
      </c>
      <c r="B10" s="179">
        <v>1079.21892</v>
      </c>
      <c r="C10" s="180">
        <v>5.2265126834810166E-3</v>
      </c>
      <c r="D10" s="179">
        <v>141.63979999999998</v>
      </c>
      <c r="E10" s="180">
        <v>2.3699188455968585E-3</v>
      </c>
      <c r="F10" s="179">
        <v>350.71999</v>
      </c>
      <c r="G10" s="180">
        <v>6.0371576550187472E-3</v>
      </c>
      <c r="H10" s="179">
        <v>605.1315699999999</v>
      </c>
      <c r="I10" s="180">
        <v>5.3477683542974856E-3</v>
      </c>
      <c r="J10" s="179">
        <v>2176.7102799999998</v>
      </c>
      <c r="K10" s="180">
        <v>4.9752873212755731E-3</v>
      </c>
      <c r="L10" s="179">
        <v>95825.787329999992</v>
      </c>
      <c r="M10" s="180">
        <v>3.2503747734867615E-3</v>
      </c>
      <c r="N10" s="179">
        <v>59664.186030000004</v>
      </c>
      <c r="O10" s="180">
        <v>6.0020605320467157E-3</v>
      </c>
      <c r="P10" s="179">
        <v>46855.4715</v>
      </c>
      <c r="Q10" s="180">
        <v>3.9354387343867826E-3</v>
      </c>
      <c r="R10" s="179">
        <v>42097.342979999994</v>
      </c>
      <c r="S10" s="180">
        <v>1.8828551042538164E-3</v>
      </c>
      <c r="T10" s="179">
        <v>244442.78783999998</v>
      </c>
      <c r="U10" s="177">
        <v>3.3173411052727173E-3</v>
      </c>
      <c r="V10" s="179">
        <v>3090.01</v>
      </c>
      <c r="W10" s="180">
        <v>3.1930799065425035E-3</v>
      </c>
      <c r="X10" s="179">
        <v>1156.6872499999999</v>
      </c>
      <c r="Y10" s="180">
        <v>4.496374816173104E-3</v>
      </c>
      <c r="Z10" s="179">
        <v>231.58058</v>
      </c>
      <c r="AA10" s="180">
        <v>6.4250700236207652E-4</v>
      </c>
      <c r="AB10" s="179">
        <v>2640.2554500000001</v>
      </c>
      <c r="AC10" s="180">
        <v>3.1124643058535223E-3</v>
      </c>
      <c r="AD10" s="179">
        <v>7118.5332799999996</v>
      </c>
      <c r="AE10" s="180">
        <v>2.9249994571383968E-3</v>
      </c>
      <c r="AF10" s="179">
        <v>253738.03139999998</v>
      </c>
      <c r="AG10" s="177">
        <v>3.3143436483588479E-3</v>
      </c>
    </row>
    <row r="11" spans="1:33" ht="27">
      <c r="A11" s="204" t="s">
        <v>578</v>
      </c>
      <c r="B11" s="179">
        <v>200629.51721000002</v>
      </c>
      <c r="C11" s="180">
        <v>0.97162188036764408</v>
      </c>
      <c r="D11" s="179">
        <v>57470.660080000001</v>
      </c>
      <c r="E11" s="180">
        <v>0.96159977910504724</v>
      </c>
      <c r="F11" s="179">
        <v>58142.164689999998</v>
      </c>
      <c r="G11" s="180">
        <v>1.0008366350534916</v>
      </c>
      <c r="H11" s="179">
        <v>108046.68148</v>
      </c>
      <c r="I11" s="180">
        <v>0.9548479250646339</v>
      </c>
      <c r="J11" s="179">
        <v>424289.02346000005</v>
      </c>
      <c r="K11" s="180">
        <v>0.96979364611487595</v>
      </c>
      <c r="L11" s="179">
        <v>29098152.410580002</v>
      </c>
      <c r="M11" s="180">
        <v>0.98699841854377623</v>
      </c>
      <c r="N11" s="179">
        <v>9829510.1937800013</v>
      </c>
      <c r="O11" s="180">
        <v>0.98882292894724344</v>
      </c>
      <c r="P11" s="179">
        <v>11557979.176139999</v>
      </c>
      <c r="Q11" s="180">
        <v>0.97076643313720967</v>
      </c>
      <c r="R11" s="179">
        <v>22310075.68265</v>
      </c>
      <c r="S11" s="180">
        <v>0.99784539597483413</v>
      </c>
      <c r="T11" s="179">
        <v>72795717.463149995</v>
      </c>
      <c r="U11" s="180">
        <v>0.98791307349346935</v>
      </c>
      <c r="V11" s="179">
        <v>941183.42122999998</v>
      </c>
      <c r="W11" s="180">
        <v>0.97257739318010039</v>
      </c>
      <c r="X11" s="179">
        <v>255353.02005000002</v>
      </c>
      <c r="Y11" s="180">
        <v>0.99263036623474987</v>
      </c>
      <c r="Z11" s="179">
        <v>357003.06724</v>
      </c>
      <c r="AA11" s="180">
        <v>0.99048448089403374</v>
      </c>
      <c r="AB11" s="179">
        <v>831557.58800999995</v>
      </c>
      <c r="AC11" s="180">
        <v>0.98028140077990322</v>
      </c>
      <c r="AD11" s="179">
        <v>2385097.0965299997</v>
      </c>
      <c r="AE11" s="180">
        <v>0.9800344309934329</v>
      </c>
      <c r="AF11" s="179">
        <v>75605103.583140001</v>
      </c>
      <c r="AG11" s="180">
        <v>0.98755907209380522</v>
      </c>
    </row>
    <row r="12" spans="1:33" ht="18.75">
      <c r="A12" s="204" t="s">
        <v>579</v>
      </c>
      <c r="B12" s="181">
        <v>166055.90826</v>
      </c>
      <c r="C12" s="182">
        <v>0.80418652286771453</v>
      </c>
      <c r="D12" s="181">
        <v>42851.97004</v>
      </c>
      <c r="E12" s="182">
        <v>0.71699968066001207</v>
      </c>
      <c r="F12" s="181">
        <v>45057.032380000004</v>
      </c>
      <c r="G12" s="182">
        <v>0.77559425097310419</v>
      </c>
      <c r="H12" s="181">
        <v>90766.402359999993</v>
      </c>
      <c r="I12" s="182">
        <v>0.80213579697096382</v>
      </c>
      <c r="J12" s="181">
        <v>344731.31303999998</v>
      </c>
      <c r="K12" s="182">
        <v>0.78794929521561896</v>
      </c>
      <c r="L12" s="181">
        <v>25369610.825789999</v>
      </c>
      <c r="M12" s="182">
        <v>0.86052768611595465</v>
      </c>
      <c r="N12" s="181">
        <v>8438614.2721800003</v>
      </c>
      <c r="O12" s="182">
        <v>0.8489024494987768</v>
      </c>
      <c r="P12" s="181">
        <v>9764549.9252900016</v>
      </c>
      <c r="Q12" s="182">
        <v>0.82013448525088117</v>
      </c>
      <c r="R12" s="181">
        <v>20346364.245069999</v>
      </c>
      <c r="S12" s="182">
        <v>0.9100160024360141</v>
      </c>
      <c r="T12" s="181">
        <v>63919139.268330008</v>
      </c>
      <c r="U12" s="182">
        <v>0.86744873915966958</v>
      </c>
      <c r="V12" s="181">
        <v>941183.42122999998</v>
      </c>
      <c r="W12" s="182">
        <v>0.97257739318010039</v>
      </c>
      <c r="X12" s="181">
        <v>250528.22791999998</v>
      </c>
      <c r="Y12" s="182">
        <v>0.97387501656991848</v>
      </c>
      <c r="Z12" s="181">
        <v>357003.06724</v>
      </c>
      <c r="AA12" s="182">
        <v>0.99048448089403374</v>
      </c>
      <c r="AB12" s="181">
        <v>831557.58800999995</v>
      </c>
      <c r="AC12" s="182">
        <v>0.98028140077990322</v>
      </c>
      <c r="AD12" s="181">
        <v>2380272.3043999998</v>
      </c>
      <c r="AE12" s="182">
        <v>0.97805192788416107</v>
      </c>
      <c r="AF12" s="181">
        <v>66644142.885770008</v>
      </c>
      <c r="AG12" s="182">
        <v>0.87051038606651421</v>
      </c>
    </row>
    <row r="13" spans="1:33" ht="19.5">
      <c r="A13" s="205" t="s">
        <v>485</v>
      </c>
      <c r="B13" s="181">
        <v>69260.56143999999</v>
      </c>
      <c r="C13" s="182">
        <v>0.3354196225833182</v>
      </c>
      <c r="D13" s="181">
        <v>17853.5566</v>
      </c>
      <c r="E13" s="182">
        <v>0.29872592482670962</v>
      </c>
      <c r="F13" s="181">
        <v>13271.606039999999</v>
      </c>
      <c r="G13" s="182">
        <v>0.22845227042456018</v>
      </c>
      <c r="H13" s="181">
        <v>17225.605440000003</v>
      </c>
      <c r="I13" s="182">
        <v>0.15222895684594115</v>
      </c>
      <c r="J13" s="181">
        <v>117611.32951999998</v>
      </c>
      <c r="K13" s="182">
        <v>0.26882316952131058</v>
      </c>
      <c r="L13" s="181">
        <v>2873766.9446799997</v>
      </c>
      <c r="M13" s="182">
        <v>9.7477097158623432E-2</v>
      </c>
      <c r="N13" s="181">
        <v>1375014.2553299998</v>
      </c>
      <c r="O13" s="182">
        <v>0.13832282550151798</v>
      </c>
      <c r="P13" s="181">
        <v>1560278.5705799998</v>
      </c>
      <c r="Q13" s="182">
        <v>0.13104938498152074</v>
      </c>
      <c r="R13" s="181">
        <v>2304506.5187399997</v>
      </c>
      <c r="S13" s="182">
        <v>0.10307186996711977</v>
      </c>
      <c r="T13" s="181">
        <v>8113566.2893300001</v>
      </c>
      <c r="U13" s="182">
        <v>0.11010947469461427</v>
      </c>
      <c r="V13" s="181">
        <v>0</v>
      </c>
      <c r="W13" s="182">
        <v>0</v>
      </c>
      <c r="X13" s="181">
        <v>0</v>
      </c>
      <c r="Y13" s="182">
        <v>0</v>
      </c>
      <c r="Z13" s="181">
        <v>0</v>
      </c>
      <c r="AA13" s="182">
        <v>0</v>
      </c>
      <c r="AB13" s="181">
        <v>0</v>
      </c>
      <c r="AC13" s="182">
        <v>0</v>
      </c>
      <c r="AD13" s="181">
        <v>0</v>
      </c>
      <c r="AE13" s="182">
        <v>0</v>
      </c>
      <c r="AF13" s="181">
        <v>8231177.6188500002</v>
      </c>
      <c r="AG13" s="182">
        <v>0.10751620917458179</v>
      </c>
    </row>
    <row r="14" spans="1:33" ht="19.5">
      <c r="A14" s="205" t="s">
        <v>580</v>
      </c>
      <c r="B14" s="181">
        <v>93265.524669999999</v>
      </c>
      <c r="C14" s="182">
        <v>0.45167244438159659</v>
      </c>
      <c r="D14" s="181">
        <v>22779.135180000001</v>
      </c>
      <c r="E14" s="182">
        <v>0.38114076516261947</v>
      </c>
      <c r="F14" s="181">
        <v>27714.21859</v>
      </c>
      <c r="G14" s="182">
        <v>0.47706179198249116</v>
      </c>
      <c r="H14" s="181">
        <v>67014.959340000001</v>
      </c>
      <c r="I14" s="182">
        <v>0.59223563368704224</v>
      </c>
      <c r="J14" s="181">
        <v>210773.83778</v>
      </c>
      <c r="K14" s="182">
        <v>0.48176388580451251</v>
      </c>
      <c r="L14" s="181">
        <v>21016854.596209999</v>
      </c>
      <c r="M14" s="182">
        <v>0.71288382700481878</v>
      </c>
      <c r="N14" s="181">
        <v>6877853.1239600005</v>
      </c>
      <c r="O14" s="182">
        <v>0.69189397404630137</v>
      </c>
      <c r="P14" s="181">
        <v>7825677.1996099995</v>
      </c>
      <c r="Q14" s="182">
        <v>0.65728659190106919</v>
      </c>
      <c r="R14" s="181">
        <v>17305080.678740002</v>
      </c>
      <c r="S14" s="182">
        <v>0.77399087873478212</v>
      </c>
      <c r="T14" s="181">
        <v>53025465.598520003</v>
      </c>
      <c r="U14" s="182">
        <v>0.71961033586039957</v>
      </c>
      <c r="V14" s="181">
        <v>896240.52623000008</v>
      </c>
      <c r="W14" s="182">
        <v>0.92613538976705334</v>
      </c>
      <c r="X14" s="181">
        <v>235626.73926</v>
      </c>
      <c r="Y14" s="182">
        <v>0.91594865978305751</v>
      </c>
      <c r="Z14" s="181">
        <v>310297.97522000002</v>
      </c>
      <c r="AA14" s="182">
        <v>0.86090388882186986</v>
      </c>
      <c r="AB14" s="181">
        <v>749344.26058</v>
      </c>
      <c r="AC14" s="182">
        <v>0.88336424562685811</v>
      </c>
      <c r="AD14" s="181">
        <v>2191509.50129</v>
      </c>
      <c r="AE14" s="182">
        <v>0.90048944767831274</v>
      </c>
      <c r="AF14" s="181">
        <v>55427748.937590003</v>
      </c>
      <c r="AG14" s="182">
        <v>0.72400107552079918</v>
      </c>
    </row>
    <row r="15" spans="1:33" ht="19.5">
      <c r="A15" s="205" t="s">
        <v>581</v>
      </c>
      <c r="B15" s="181">
        <v>0</v>
      </c>
      <c r="C15" s="182">
        <v>0</v>
      </c>
      <c r="D15" s="181">
        <v>0</v>
      </c>
      <c r="E15" s="182">
        <v>0</v>
      </c>
      <c r="F15" s="181">
        <v>213.48560999999998</v>
      </c>
      <c r="G15" s="182">
        <v>3.6748583525217562E-3</v>
      </c>
      <c r="H15" s="181">
        <v>0</v>
      </c>
      <c r="I15" s="182">
        <v>0</v>
      </c>
      <c r="J15" s="181">
        <v>213.48560999999998</v>
      </c>
      <c r="K15" s="182">
        <v>4.8796215944171573E-4</v>
      </c>
      <c r="L15" s="181">
        <v>1215.1885600000001</v>
      </c>
      <c r="M15" s="182">
        <v>4.1218740283881203E-5</v>
      </c>
      <c r="N15" s="181">
        <v>1896.07503</v>
      </c>
      <c r="O15" s="182">
        <v>1.9074017196245811E-4</v>
      </c>
      <c r="P15" s="181">
        <v>104.94</v>
      </c>
      <c r="Q15" s="182">
        <v>8.8140173936046931E-6</v>
      </c>
      <c r="R15" s="181">
        <v>0</v>
      </c>
      <c r="S15" s="182">
        <v>0</v>
      </c>
      <c r="T15" s="181">
        <v>3216.2035900000001</v>
      </c>
      <c r="U15" s="182">
        <v>4.3647204592578262E-5</v>
      </c>
      <c r="V15" s="181">
        <v>0</v>
      </c>
      <c r="W15" s="182">
        <v>0</v>
      </c>
      <c r="X15" s="181">
        <v>0</v>
      </c>
      <c r="Y15" s="182">
        <v>0</v>
      </c>
      <c r="Z15" s="181">
        <v>1546.7831100000001</v>
      </c>
      <c r="AA15" s="182">
        <v>4.2914607922235545E-3</v>
      </c>
      <c r="AB15" s="181">
        <v>0</v>
      </c>
      <c r="AC15" s="182">
        <v>0</v>
      </c>
      <c r="AD15" s="181">
        <v>1546.7831100000001</v>
      </c>
      <c r="AE15" s="182">
        <v>6.3557190492770181E-4</v>
      </c>
      <c r="AF15" s="181">
        <v>4976.4723100000001</v>
      </c>
      <c r="AG15" s="182">
        <v>6.5003024185526887E-5</v>
      </c>
    </row>
    <row r="16" spans="1:33" ht="19.5">
      <c r="A16" s="205" t="s">
        <v>582</v>
      </c>
      <c r="B16" s="181">
        <v>3529.82215</v>
      </c>
      <c r="C16" s="182">
        <v>1.7094455902799809E-2</v>
      </c>
      <c r="D16" s="181">
        <v>2219.2782599999996</v>
      </c>
      <c r="E16" s="182">
        <v>3.7132990670682993E-2</v>
      </c>
      <c r="F16" s="181">
        <v>3857.7221400000003</v>
      </c>
      <c r="G16" s="182">
        <v>6.6405330213531039E-2</v>
      </c>
      <c r="H16" s="181">
        <v>5824.9872100000002</v>
      </c>
      <c r="I16" s="182">
        <v>5.1477536142802136E-2</v>
      </c>
      <c r="J16" s="181">
        <v>15431.80976</v>
      </c>
      <c r="K16" s="182">
        <v>3.5272350274959265E-2</v>
      </c>
      <c r="L16" s="181">
        <v>141148.36692</v>
      </c>
      <c r="M16" s="182">
        <v>4.787699678121927E-3</v>
      </c>
      <c r="N16" s="181">
        <v>121709.21924999999</v>
      </c>
      <c r="O16" s="182">
        <v>1.2243628043116794E-2</v>
      </c>
      <c r="P16" s="181">
        <v>219163.24152000001</v>
      </c>
      <c r="Q16" s="182">
        <v>1.8407743689689976E-2</v>
      </c>
      <c r="R16" s="181">
        <v>528024.81036</v>
      </c>
      <c r="S16" s="182">
        <v>2.3616554846022243E-2</v>
      </c>
      <c r="T16" s="181">
        <v>1010045.6380500001</v>
      </c>
      <c r="U16" s="182">
        <v>1.3707362540382463E-2</v>
      </c>
      <c r="V16" s="181">
        <v>0</v>
      </c>
      <c r="W16" s="182">
        <v>0</v>
      </c>
      <c r="X16" s="181">
        <v>14901.488660000001</v>
      </c>
      <c r="Y16" s="182">
        <v>5.7926356786861005E-2</v>
      </c>
      <c r="Z16" s="181">
        <v>22559.79249</v>
      </c>
      <c r="AA16" s="182">
        <v>6.2590846981471354E-2</v>
      </c>
      <c r="AB16" s="181">
        <v>38193.460279999999</v>
      </c>
      <c r="AC16" s="182">
        <v>4.5024348624499298E-2</v>
      </c>
      <c r="AD16" s="181">
        <v>75654.741429999995</v>
      </c>
      <c r="AE16" s="182">
        <v>3.1086470893438849E-2</v>
      </c>
      <c r="AF16" s="181">
        <v>1101132.18924</v>
      </c>
      <c r="AG16" s="182">
        <v>1.438306452239255E-2</v>
      </c>
    </row>
    <row r="17" spans="1:33" ht="19.5">
      <c r="A17" s="555" t="s">
        <v>695</v>
      </c>
      <c r="B17" s="181">
        <v>0</v>
      </c>
      <c r="C17" s="182">
        <v>0</v>
      </c>
      <c r="D17" s="181">
        <v>0</v>
      </c>
      <c r="E17" s="182">
        <v>0</v>
      </c>
      <c r="F17" s="181">
        <v>0</v>
      </c>
      <c r="G17" s="182">
        <v>0</v>
      </c>
      <c r="H17" s="181">
        <v>0</v>
      </c>
      <c r="I17" s="182">
        <v>0</v>
      </c>
      <c r="J17" s="181">
        <v>0</v>
      </c>
      <c r="K17" s="182">
        <v>0</v>
      </c>
      <c r="L17" s="181">
        <v>36893.783069999998</v>
      </c>
      <c r="M17" s="182">
        <v>1.2514232873062788E-3</v>
      </c>
      <c r="N17" s="181">
        <v>43483.382939999996</v>
      </c>
      <c r="O17" s="182">
        <v>4.3743142060601991E-3</v>
      </c>
      <c r="P17" s="181">
        <v>64630.348539999999</v>
      </c>
      <c r="Q17" s="182">
        <v>5.4283687458194551E-3</v>
      </c>
      <c r="R17" s="181">
        <v>37751.101000000002</v>
      </c>
      <c r="S17" s="182">
        <v>1.6884641209498814E-3</v>
      </c>
      <c r="T17" s="181">
        <v>182758.61554999999</v>
      </c>
      <c r="U17" s="182">
        <v>2.4802231764088057E-3</v>
      </c>
      <c r="V17" s="181">
        <v>0</v>
      </c>
      <c r="W17" s="182">
        <v>0</v>
      </c>
      <c r="X17" s="181">
        <v>0</v>
      </c>
      <c r="Y17" s="182">
        <v>0</v>
      </c>
      <c r="Z17" s="181">
        <v>0</v>
      </c>
      <c r="AA17" s="182">
        <v>0</v>
      </c>
      <c r="AB17" s="181">
        <v>0</v>
      </c>
      <c r="AC17" s="182">
        <v>0</v>
      </c>
      <c r="AD17" s="181">
        <v>0</v>
      </c>
      <c r="AE17" s="182">
        <v>0</v>
      </c>
      <c r="AF17" s="181">
        <v>182758.61554999999</v>
      </c>
      <c r="AG17" s="182">
        <v>2.3872056281390342E-3</v>
      </c>
    </row>
    <row r="18" spans="1:33" ht="19.5">
      <c r="A18" s="555" t="s">
        <v>696</v>
      </c>
      <c r="B18" s="181">
        <v>0</v>
      </c>
      <c r="C18" s="182">
        <v>0</v>
      </c>
      <c r="D18" s="181">
        <v>0</v>
      </c>
      <c r="E18" s="182">
        <v>0</v>
      </c>
      <c r="F18" s="181">
        <v>0</v>
      </c>
      <c r="G18" s="182">
        <v>0</v>
      </c>
      <c r="H18" s="181">
        <v>700.85037</v>
      </c>
      <c r="I18" s="182">
        <v>6.1936702951784252E-3</v>
      </c>
      <c r="J18" s="181">
        <v>700.85037</v>
      </c>
      <c r="K18" s="182">
        <v>1.601927455394888E-3</v>
      </c>
      <c r="L18" s="181">
        <v>768914.38805999991</v>
      </c>
      <c r="M18" s="182">
        <v>2.6081287715533284E-2</v>
      </c>
      <c r="N18" s="181">
        <v>18658.215670000001</v>
      </c>
      <c r="O18" s="182">
        <v>1.8769675298178634E-3</v>
      </c>
      <c r="P18" s="181">
        <v>94695.625040000014</v>
      </c>
      <c r="Q18" s="182">
        <v>7.9535819153881086E-3</v>
      </c>
      <c r="R18" s="181">
        <v>171001.13623</v>
      </c>
      <c r="S18" s="182">
        <v>7.6482347671401113E-3</v>
      </c>
      <c r="T18" s="181">
        <v>1053269.365</v>
      </c>
      <c r="U18" s="182">
        <v>1.429395315899451E-2</v>
      </c>
      <c r="V18" s="181">
        <v>0</v>
      </c>
      <c r="W18" s="182">
        <v>0</v>
      </c>
      <c r="X18" s="181">
        <v>0</v>
      </c>
      <c r="Y18" s="182">
        <v>0</v>
      </c>
      <c r="Z18" s="181">
        <v>22598.516420000004</v>
      </c>
      <c r="AA18" s="182">
        <v>6.2698284298469104E-2</v>
      </c>
      <c r="AB18" s="181">
        <v>44019.867149999998</v>
      </c>
      <c r="AC18" s="182">
        <v>5.1892806528545943E-2</v>
      </c>
      <c r="AD18" s="181">
        <v>66618.383570000005</v>
      </c>
      <c r="AE18" s="182">
        <v>2.7373438897189153E-2</v>
      </c>
      <c r="AF18" s="181">
        <v>1120588.5989399999</v>
      </c>
      <c r="AG18" s="182">
        <v>1.4637205486414635E-2</v>
      </c>
    </row>
    <row r="19" spans="1:33" ht="19.5">
      <c r="A19" s="178" t="s">
        <v>706</v>
      </c>
      <c r="B19" s="181">
        <v>0</v>
      </c>
      <c r="C19" s="182">
        <v>0</v>
      </c>
      <c r="D19" s="181">
        <v>0</v>
      </c>
      <c r="E19" s="182">
        <v>0</v>
      </c>
      <c r="F19" s="181">
        <v>0</v>
      </c>
      <c r="G19" s="182">
        <v>0</v>
      </c>
      <c r="H19" s="181">
        <v>0</v>
      </c>
      <c r="I19" s="182">
        <v>0</v>
      </c>
      <c r="J19" s="181">
        <v>0</v>
      </c>
      <c r="K19" s="182">
        <v>0</v>
      </c>
      <c r="L19" s="181">
        <v>0</v>
      </c>
      <c r="M19" s="182">
        <v>0</v>
      </c>
      <c r="N19" s="181">
        <v>0</v>
      </c>
      <c r="O19" s="182">
        <v>0</v>
      </c>
      <c r="P19" s="181">
        <v>0</v>
      </c>
      <c r="Q19" s="182">
        <v>0</v>
      </c>
      <c r="R19" s="181">
        <v>0</v>
      </c>
      <c r="S19" s="182">
        <v>0</v>
      </c>
      <c r="T19" s="181">
        <v>0</v>
      </c>
      <c r="U19" s="182">
        <v>0</v>
      </c>
      <c r="V19" s="181">
        <v>44942.894999999997</v>
      </c>
      <c r="W19" s="182">
        <v>4.6442003413047057E-2</v>
      </c>
      <c r="X19" s="181">
        <v>0</v>
      </c>
      <c r="Y19" s="182">
        <v>0</v>
      </c>
      <c r="Z19" s="181">
        <v>0</v>
      </c>
      <c r="AA19" s="182">
        <v>0</v>
      </c>
      <c r="AB19" s="181">
        <v>0</v>
      </c>
      <c r="AC19" s="182">
        <v>0</v>
      </c>
      <c r="AD19" s="181">
        <v>44942.894999999997</v>
      </c>
      <c r="AE19" s="182">
        <v>1.8466998510292553E-2</v>
      </c>
      <c r="AF19" s="181">
        <v>44942.894999999997</v>
      </c>
      <c r="AG19" s="182">
        <v>5.8704719099554191E-4</v>
      </c>
    </row>
    <row r="20" spans="1:33" ht="17.25" customHeight="1">
      <c r="A20" s="204" t="s">
        <v>618</v>
      </c>
      <c r="B20" s="181">
        <v>0</v>
      </c>
      <c r="C20" s="182">
        <v>0</v>
      </c>
      <c r="D20" s="181">
        <v>0</v>
      </c>
      <c r="E20" s="182">
        <v>0</v>
      </c>
      <c r="F20" s="181">
        <v>0</v>
      </c>
      <c r="G20" s="182">
        <v>0</v>
      </c>
      <c r="H20" s="181">
        <v>0</v>
      </c>
      <c r="I20" s="182">
        <v>0</v>
      </c>
      <c r="J20" s="181">
        <v>0</v>
      </c>
      <c r="K20" s="182">
        <v>0</v>
      </c>
      <c r="L20" s="181">
        <v>530817.55829000007</v>
      </c>
      <c r="M20" s="182">
        <v>1.8005132531266985E-2</v>
      </c>
      <c r="N20" s="181">
        <v>0</v>
      </c>
      <c r="O20" s="182">
        <v>0</v>
      </c>
      <c r="P20" s="181">
        <v>0</v>
      </c>
      <c r="Q20" s="182">
        <v>0</v>
      </c>
      <c r="R20" s="181">
        <v>0</v>
      </c>
      <c r="S20" s="182">
        <v>0</v>
      </c>
      <c r="T20" s="181">
        <v>530817.55829000007</v>
      </c>
      <c r="U20" s="182">
        <v>7.2037425242773481E-3</v>
      </c>
      <c r="V20" s="181">
        <v>0</v>
      </c>
      <c r="W20" s="182">
        <v>0</v>
      </c>
      <c r="X20" s="181">
        <v>0</v>
      </c>
      <c r="Y20" s="182">
        <v>0</v>
      </c>
      <c r="Z20" s="181">
        <v>0</v>
      </c>
      <c r="AA20" s="182">
        <v>0</v>
      </c>
      <c r="AB20" s="181">
        <v>0</v>
      </c>
      <c r="AC20" s="182">
        <v>0</v>
      </c>
      <c r="AD20" s="181">
        <v>0</v>
      </c>
      <c r="AE20" s="182">
        <v>0</v>
      </c>
      <c r="AF20" s="181">
        <v>530817.55829000007</v>
      </c>
      <c r="AG20" s="182">
        <v>6.9335755190059935E-3</v>
      </c>
    </row>
    <row r="21" spans="1:33" ht="19.5">
      <c r="A21" s="205" t="s">
        <v>767</v>
      </c>
      <c r="B21" s="181">
        <v>34573.608950000002</v>
      </c>
      <c r="C21" s="182">
        <v>0.16743535749992952</v>
      </c>
      <c r="D21" s="181">
        <v>14618.690039999999</v>
      </c>
      <c r="E21" s="182">
        <v>0.24460009844503519</v>
      </c>
      <c r="F21" s="181">
        <v>13085.132310000001</v>
      </c>
      <c r="G21" s="182">
        <v>0.22524238408038746</v>
      </c>
      <c r="H21" s="181">
        <v>17280.279119999999</v>
      </c>
      <c r="I21" s="182">
        <v>0.15271212809366996</v>
      </c>
      <c r="J21" s="181">
        <v>79557.710420000003</v>
      </c>
      <c r="K21" s="182">
        <v>0.18184435089925682</v>
      </c>
      <c r="L21" s="181">
        <v>3728541.5847899998</v>
      </c>
      <c r="M21" s="182">
        <v>0.12647073242782159</v>
      </c>
      <c r="N21" s="181">
        <v>1390895.9216</v>
      </c>
      <c r="O21" s="182">
        <v>0.13992047944846658</v>
      </c>
      <c r="P21" s="181">
        <v>1793429.25085</v>
      </c>
      <c r="Q21" s="182">
        <v>0.15063194788632869</v>
      </c>
      <c r="R21" s="181">
        <v>1963711.4375799999</v>
      </c>
      <c r="S21" s="182">
        <v>8.7829393538820036E-2</v>
      </c>
      <c r="T21" s="181">
        <v>8876578.1948199999</v>
      </c>
      <c r="U21" s="182">
        <v>0.12046433433379991</v>
      </c>
      <c r="V21" s="181">
        <v>0</v>
      </c>
      <c r="W21" s="182">
        <v>0</v>
      </c>
      <c r="X21" s="181">
        <v>4824.7921299999998</v>
      </c>
      <c r="Y21" s="182">
        <v>1.8755349664831344E-2</v>
      </c>
      <c r="Z21" s="181">
        <v>0</v>
      </c>
      <c r="AA21" s="182">
        <v>0</v>
      </c>
      <c r="AB21" s="181">
        <v>0</v>
      </c>
      <c r="AC21" s="182">
        <v>0</v>
      </c>
      <c r="AD21" s="181">
        <v>4824.7921299999998</v>
      </c>
      <c r="AE21" s="182">
        <v>1.9825031092719158E-3</v>
      </c>
      <c r="AF21" s="181">
        <v>8960960.6973700002</v>
      </c>
      <c r="AG21" s="182">
        <v>0.11704868602729109</v>
      </c>
    </row>
    <row r="22" spans="1:33" ht="19.5">
      <c r="A22" s="205" t="s">
        <v>768</v>
      </c>
      <c r="B22" s="181">
        <v>34573.608950000002</v>
      </c>
      <c r="C22" s="182">
        <v>0.16743535749992952</v>
      </c>
      <c r="D22" s="181">
        <v>7348.3371200000001</v>
      </c>
      <c r="E22" s="182">
        <v>0.12295246551101417</v>
      </c>
      <c r="F22" s="181">
        <v>5723.8944000000001</v>
      </c>
      <c r="G22" s="182">
        <v>9.852889449922414E-2</v>
      </c>
      <c r="H22" s="181">
        <v>7429.4264699999994</v>
      </c>
      <c r="I22" s="182">
        <v>6.5656550966009058E-2</v>
      </c>
      <c r="J22" s="181">
        <v>55075.266940000001</v>
      </c>
      <c r="K22" s="182">
        <v>0.12588504765202363</v>
      </c>
      <c r="L22" s="181">
        <v>3728541.5847899998</v>
      </c>
      <c r="M22" s="182">
        <v>0.12647073242782159</v>
      </c>
      <c r="N22" s="181">
        <v>515473.51637999999</v>
      </c>
      <c r="O22" s="182">
        <v>5.1855282940155685E-2</v>
      </c>
      <c r="P22" s="181">
        <v>1405812.15787</v>
      </c>
      <c r="Q22" s="182">
        <v>0.11807559378318205</v>
      </c>
      <c r="R22" s="181">
        <v>581900.63566999999</v>
      </c>
      <c r="S22" s="182">
        <v>2.6026216964817096E-2</v>
      </c>
      <c r="T22" s="181">
        <v>6231727.8947099997</v>
      </c>
      <c r="U22" s="182">
        <v>8.4570984010898506E-2</v>
      </c>
      <c r="V22" s="181">
        <v>0</v>
      </c>
      <c r="W22" s="182">
        <v>0</v>
      </c>
      <c r="X22" s="181">
        <v>0</v>
      </c>
      <c r="Y22" s="182">
        <v>0</v>
      </c>
      <c r="Z22" s="181">
        <v>0</v>
      </c>
      <c r="AA22" s="182">
        <v>0</v>
      </c>
      <c r="AB22" s="181">
        <v>0</v>
      </c>
      <c r="AC22" s="182">
        <v>0</v>
      </c>
      <c r="AD22" s="181">
        <v>0</v>
      </c>
      <c r="AE22" s="182">
        <v>0</v>
      </c>
      <c r="AF22" s="181">
        <v>6286803.1616500001</v>
      </c>
      <c r="AG22" s="182">
        <v>8.2118656049827765E-2</v>
      </c>
    </row>
    <row r="23" spans="1:33" ht="19.5">
      <c r="A23" s="205" t="s">
        <v>769</v>
      </c>
      <c r="B23" s="181">
        <v>0</v>
      </c>
      <c r="C23" s="182">
        <v>0</v>
      </c>
      <c r="D23" s="181">
        <v>0</v>
      </c>
      <c r="E23" s="182">
        <v>0</v>
      </c>
      <c r="F23" s="181">
        <v>0</v>
      </c>
      <c r="G23" s="182">
        <v>0</v>
      </c>
      <c r="H23" s="181">
        <v>0</v>
      </c>
      <c r="I23" s="182">
        <v>0</v>
      </c>
      <c r="J23" s="181">
        <v>0</v>
      </c>
      <c r="K23" s="182">
        <v>0</v>
      </c>
      <c r="L23" s="181">
        <v>0</v>
      </c>
      <c r="M23" s="182">
        <v>0</v>
      </c>
      <c r="N23" s="181">
        <v>0</v>
      </c>
      <c r="O23" s="182">
        <v>0</v>
      </c>
      <c r="P23" s="181">
        <v>0</v>
      </c>
      <c r="Q23" s="182">
        <v>0</v>
      </c>
      <c r="R23" s="181">
        <v>0</v>
      </c>
      <c r="S23" s="182">
        <v>0</v>
      </c>
      <c r="T23" s="181">
        <v>0</v>
      </c>
      <c r="U23" s="182">
        <v>0</v>
      </c>
      <c r="V23" s="181">
        <v>0</v>
      </c>
      <c r="W23" s="182">
        <v>0</v>
      </c>
      <c r="X23" s="181">
        <v>0</v>
      </c>
      <c r="Y23" s="182">
        <v>0</v>
      </c>
      <c r="Z23" s="181">
        <v>0</v>
      </c>
      <c r="AA23" s="182">
        <v>0</v>
      </c>
      <c r="AB23" s="181">
        <v>0</v>
      </c>
      <c r="AC23" s="182">
        <v>0</v>
      </c>
      <c r="AD23" s="181">
        <v>0</v>
      </c>
      <c r="AE23" s="182">
        <v>0</v>
      </c>
      <c r="AF23" s="181">
        <v>0</v>
      </c>
      <c r="AG23" s="182">
        <v>0</v>
      </c>
    </row>
    <row r="24" spans="1:33" ht="19.5">
      <c r="A24" s="205" t="s">
        <v>581</v>
      </c>
      <c r="B24" s="181">
        <v>0</v>
      </c>
      <c r="C24" s="182">
        <v>0</v>
      </c>
      <c r="D24" s="181">
        <v>0</v>
      </c>
      <c r="E24" s="182">
        <v>0</v>
      </c>
      <c r="F24" s="181">
        <v>0</v>
      </c>
      <c r="G24" s="182">
        <v>0</v>
      </c>
      <c r="H24" s="181">
        <v>0</v>
      </c>
      <c r="I24" s="182">
        <v>0</v>
      </c>
      <c r="J24" s="181">
        <v>0</v>
      </c>
      <c r="K24" s="182">
        <v>0</v>
      </c>
      <c r="L24" s="181">
        <v>0</v>
      </c>
      <c r="M24" s="182">
        <v>0</v>
      </c>
      <c r="N24" s="181">
        <v>0</v>
      </c>
      <c r="O24" s="182">
        <v>0</v>
      </c>
      <c r="P24" s="181">
        <v>0</v>
      </c>
      <c r="Q24" s="182">
        <v>0</v>
      </c>
      <c r="R24" s="181">
        <v>0</v>
      </c>
      <c r="S24" s="182">
        <v>0</v>
      </c>
      <c r="T24" s="181">
        <v>0</v>
      </c>
      <c r="U24" s="182">
        <v>0</v>
      </c>
      <c r="V24" s="181">
        <v>0</v>
      </c>
      <c r="W24" s="182">
        <v>0</v>
      </c>
      <c r="X24" s="181">
        <v>0</v>
      </c>
      <c r="Y24" s="182">
        <v>0</v>
      </c>
      <c r="Z24" s="181">
        <v>0</v>
      </c>
      <c r="AA24" s="182">
        <v>0</v>
      </c>
      <c r="AB24" s="181">
        <v>0</v>
      </c>
      <c r="AC24" s="182">
        <v>0</v>
      </c>
      <c r="AD24" s="181">
        <v>0</v>
      </c>
      <c r="AE24" s="182">
        <v>0</v>
      </c>
      <c r="AF24" s="181">
        <v>0</v>
      </c>
      <c r="AG24" s="182">
        <v>0</v>
      </c>
    </row>
    <row r="25" spans="1:33" ht="19.5">
      <c r="A25" s="205" t="s">
        <v>770</v>
      </c>
      <c r="B25" s="181">
        <v>0</v>
      </c>
      <c r="C25" s="182">
        <v>0</v>
      </c>
      <c r="D25" s="181">
        <v>1263.6353100000001</v>
      </c>
      <c r="E25" s="182">
        <v>2.1143161280449626E-2</v>
      </c>
      <c r="F25" s="181">
        <v>0</v>
      </c>
      <c r="G25" s="182">
        <v>0</v>
      </c>
      <c r="H25" s="181">
        <v>0</v>
      </c>
      <c r="I25" s="182">
        <v>0</v>
      </c>
      <c r="J25" s="181">
        <v>1263.6353100000001</v>
      </c>
      <c r="K25" s="182">
        <v>2.8882799857770365E-3</v>
      </c>
      <c r="L25" s="181">
        <v>0</v>
      </c>
      <c r="M25" s="182">
        <v>0</v>
      </c>
      <c r="N25" s="181">
        <v>137851.12731000001</v>
      </c>
      <c r="O25" s="182">
        <v>1.3867461631161352E-2</v>
      </c>
      <c r="P25" s="181">
        <v>0</v>
      </c>
      <c r="Q25" s="182">
        <v>0</v>
      </c>
      <c r="R25" s="181">
        <v>0</v>
      </c>
      <c r="S25" s="182">
        <v>0</v>
      </c>
      <c r="T25" s="181">
        <v>137851.12731000001</v>
      </c>
      <c r="U25" s="182">
        <v>1.8707821780079299E-3</v>
      </c>
      <c r="V25" s="181">
        <v>0</v>
      </c>
      <c r="W25" s="182">
        <v>0</v>
      </c>
      <c r="X25" s="181">
        <v>4824.7921299999998</v>
      </c>
      <c r="Y25" s="182">
        <v>1.8755349664831344E-2</v>
      </c>
      <c r="Z25" s="181">
        <v>0</v>
      </c>
      <c r="AA25" s="182">
        <v>0</v>
      </c>
      <c r="AB25" s="181">
        <v>0</v>
      </c>
      <c r="AC25" s="182">
        <v>0</v>
      </c>
      <c r="AD25" s="181">
        <v>4824.7921299999998</v>
      </c>
      <c r="AE25" s="182">
        <v>1.9825031092719158E-3</v>
      </c>
      <c r="AF25" s="181">
        <v>143939.55475000001</v>
      </c>
      <c r="AG25" s="182">
        <v>1.8801483813879038E-3</v>
      </c>
    </row>
    <row r="26" spans="1:33" ht="19.5">
      <c r="A26" s="555" t="s">
        <v>695</v>
      </c>
      <c r="B26" s="181">
        <v>0</v>
      </c>
      <c r="C26" s="182">
        <v>0</v>
      </c>
      <c r="D26" s="181">
        <v>0</v>
      </c>
      <c r="E26" s="182">
        <v>0</v>
      </c>
      <c r="F26" s="181">
        <v>282.50455999999997</v>
      </c>
      <c r="G26" s="182">
        <v>4.8629237443286394E-3</v>
      </c>
      <c r="H26" s="181">
        <v>0</v>
      </c>
      <c r="I26" s="182">
        <v>0</v>
      </c>
      <c r="J26" s="181">
        <v>282.50455999999997</v>
      </c>
      <c r="K26" s="182">
        <v>6.4571815941004993E-4</v>
      </c>
      <c r="L26" s="181">
        <v>0</v>
      </c>
      <c r="M26" s="182">
        <v>0</v>
      </c>
      <c r="N26" s="181">
        <v>0</v>
      </c>
      <c r="O26" s="182">
        <v>0</v>
      </c>
      <c r="P26" s="181">
        <v>13842.69493</v>
      </c>
      <c r="Q26" s="182">
        <v>1.1626620343756764E-3</v>
      </c>
      <c r="R26" s="181">
        <v>0</v>
      </c>
      <c r="S26" s="182">
        <v>0</v>
      </c>
      <c r="T26" s="181">
        <v>13842.69493</v>
      </c>
      <c r="U26" s="182">
        <v>1.8785966771536246E-4</v>
      </c>
      <c r="V26" s="181">
        <v>0</v>
      </c>
      <c r="W26" s="182">
        <v>0</v>
      </c>
      <c r="X26" s="181">
        <v>0</v>
      </c>
      <c r="Y26" s="182">
        <v>0</v>
      </c>
      <c r="Z26" s="181">
        <v>0</v>
      </c>
      <c r="AA26" s="182">
        <v>0</v>
      </c>
      <c r="AB26" s="181">
        <v>0</v>
      </c>
      <c r="AC26" s="182">
        <v>0</v>
      </c>
      <c r="AD26" s="181">
        <v>0</v>
      </c>
      <c r="AE26" s="182">
        <v>0</v>
      </c>
      <c r="AF26" s="181">
        <v>14125.199489999999</v>
      </c>
      <c r="AG26" s="182">
        <v>1.8450432894579136E-4</v>
      </c>
    </row>
    <row r="27" spans="1:33" ht="39">
      <c r="A27" s="555" t="s">
        <v>713</v>
      </c>
      <c r="B27" s="181">
        <v>0</v>
      </c>
      <c r="C27" s="182">
        <v>0</v>
      </c>
      <c r="D27" s="181">
        <v>6006.7176100000006</v>
      </c>
      <c r="E27" s="182">
        <v>0.1005044716535714</v>
      </c>
      <c r="F27" s="181">
        <v>7078.7333499999995</v>
      </c>
      <c r="G27" s="182">
        <v>0.12185056583683468</v>
      </c>
      <c r="H27" s="181">
        <v>9850.8526500000007</v>
      </c>
      <c r="I27" s="182">
        <v>8.7055577127660891E-2</v>
      </c>
      <c r="J27" s="181">
        <v>22936.303610000003</v>
      </c>
      <c r="K27" s="182">
        <v>5.2425305102046085E-2</v>
      </c>
      <c r="L27" s="181">
        <v>0</v>
      </c>
      <c r="M27" s="182">
        <v>0</v>
      </c>
      <c r="N27" s="181">
        <v>737571.27790999995</v>
      </c>
      <c r="O27" s="182">
        <v>7.4197734877149549E-2</v>
      </c>
      <c r="P27" s="181">
        <v>373774.39805000002</v>
      </c>
      <c r="Q27" s="182">
        <v>3.1393692068770955E-2</v>
      </c>
      <c r="R27" s="181">
        <v>1381810.8019100002</v>
      </c>
      <c r="S27" s="182">
        <v>6.1803176574002937E-2</v>
      </c>
      <c r="T27" s="181">
        <v>2493156.4778700001</v>
      </c>
      <c r="U27" s="182">
        <v>3.3834708477178121E-2</v>
      </c>
      <c r="V27" s="181">
        <v>0</v>
      </c>
      <c r="W27" s="182">
        <v>0</v>
      </c>
      <c r="X27" s="181">
        <v>0</v>
      </c>
      <c r="Y27" s="182">
        <v>0</v>
      </c>
      <c r="Z27" s="181">
        <v>0</v>
      </c>
      <c r="AA27" s="182">
        <v>0</v>
      </c>
      <c r="AB27" s="181">
        <v>0</v>
      </c>
      <c r="AC27" s="182">
        <v>0</v>
      </c>
      <c r="AD27" s="181">
        <v>0</v>
      </c>
      <c r="AE27" s="182">
        <v>0</v>
      </c>
      <c r="AF27" s="181">
        <v>2516092.7814799999</v>
      </c>
      <c r="AG27" s="182">
        <v>3.2865377267129632E-2</v>
      </c>
    </row>
    <row r="28" spans="1:33" ht="19.5" customHeight="1">
      <c r="A28" s="178" t="s">
        <v>706</v>
      </c>
      <c r="B28" s="181">
        <v>0</v>
      </c>
      <c r="C28" s="182">
        <v>0</v>
      </c>
      <c r="D28" s="181">
        <v>0</v>
      </c>
      <c r="E28" s="182">
        <v>0</v>
      </c>
      <c r="F28" s="181">
        <v>0</v>
      </c>
      <c r="G28" s="182">
        <v>0</v>
      </c>
      <c r="H28" s="181">
        <v>0</v>
      </c>
      <c r="I28" s="182">
        <v>0</v>
      </c>
      <c r="J28" s="181">
        <v>0</v>
      </c>
      <c r="K28" s="182">
        <v>0</v>
      </c>
      <c r="L28" s="181">
        <v>0</v>
      </c>
      <c r="M28" s="182">
        <v>0</v>
      </c>
      <c r="N28" s="181">
        <v>0</v>
      </c>
      <c r="O28" s="182">
        <v>0</v>
      </c>
      <c r="P28" s="181">
        <v>0</v>
      </c>
      <c r="Q28" s="182">
        <v>0</v>
      </c>
      <c r="R28" s="181">
        <v>0</v>
      </c>
      <c r="S28" s="182">
        <v>0</v>
      </c>
      <c r="T28" s="181">
        <v>0</v>
      </c>
      <c r="U28" s="182">
        <v>0</v>
      </c>
      <c r="V28" s="181">
        <v>0</v>
      </c>
      <c r="W28" s="182">
        <v>0</v>
      </c>
      <c r="X28" s="181">
        <v>0</v>
      </c>
      <c r="Y28" s="182">
        <v>0</v>
      </c>
      <c r="Z28" s="181">
        <v>0</v>
      </c>
      <c r="AA28" s="182">
        <v>0</v>
      </c>
      <c r="AB28" s="181">
        <v>0</v>
      </c>
      <c r="AC28" s="182">
        <v>0</v>
      </c>
      <c r="AD28" s="181">
        <v>0</v>
      </c>
      <c r="AE28" s="182">
        <v>0</v>
      </c>
      <c r="AF28" s="181">
        <v>0</v>
      </c>
      <c r="AG28" s="182">
        <v>0</v>
      </c>
    </row>
    <row r="29" spans="1:33" ht="19.5">
      <c r="A29" s="205" t="s">
        <v>618</v>
      </c>
      <c r="B29" s="181">
        <v>0</v>
      </c>
      <c r="C29" s="182">
        <v>0</v>
      </c>
      <c r="D29" s="181">
        <v>0</v>
      </c>
      <c r="E29" s="182">
        <v>0</v>
      </c>
      <c r="F29" s="181">
        <v>0</v>
      </c>
      <c r="G29" s="182">
        <v>0</v>
      </c>
      <c r="H29" s="181">
        <v>0</v>
      </c>
      <c r="I29" s="182">
        <v>0</v>
      </c>
      <c r="J29" s="181">
        <v>0</v>
      </c>
      <c r="K29" s="182">
        <v>0</v>
      </c>
      <c r="L29" s="181">
        <v>0</v>
      </c>
      <c r="M29" s="182">
        <v>0</v>
      </c>
      <c r="N29" s="181">
        <v>0</v>
      </c>
      <c r="O29" s="182">
        <v>0</v>
      </c>
      <c r="P29" s="181">
        <v>0</v>
      </c>
      <c r="Q29" s="182">
        <v>0</v>
      </c>
      <c r="R29" s="181">
        <v>0</v>
      </c>
      <c r="S29" s="182">
        <v>0</v>
      </c>
      <c r="T29" s="181">
        <v>0</v>
      </c>
      <c r="U29" s="182">
        <v>0</v>
      </c>
      <c r="V29" s="181">
        <v>0</v>
      </c>
      <c r="W29" s="182">
        <v>0</v>
      </c>
      <c r="X29" s="181">
        <v>0</v>
      </c>
      <c r="Y29" s="182">
        <v>0</v>
      </c>
      <c r="Z29" s="181">
        <v>0</v>
      </c>
      <c r="AA29" s="182">
        <v>0</v>
      </c>
      <c r="AB29" s="181">
        <v>0</v>
      </c>
      <c r="AC29" s="182">
        <v>0</v>
      </c>
      <c r="AD29" s="181">
        <v>0</v>
      </c>
      <c r="AE29" s="182">
        <v>0</v>
      </c>
      <c r="AF29" s="181">
        <v>0</v>
      </c>
      <c r="AG29" s="182">
        <v>0</v>
      </c>
    </row>
    <row r="30" spans="1:33" ht="19.5">
      <c r="A30" s="205" t="s">
        <v>1046</v>
      </c>
      <c r="B30" s="181">
        <v>0</v>
      </c>
      <c r="C30" s="182">
        <v>0</v>
      </c>
      <c r="D30" s="181">
        <v>0</v>
      </c>
      <c r="E30" s="182">
        <v>0</v>
      </c>
      <c r="F30" s="181">
        <v>0</v>
      </c>
      <c r="G30" s="182">
        <v>0</v>
      </c>
      <c r="H30" s="181">
        <v>0</v>
      </c>
      <c r="I30" s="182">
        <v>0</v>
      </c>
      <c r="J30" s="181">
        <v>0</v>
      </c>
      <c r="K30" s="182">
        <v>0</v>
      </c>
      <c r="L30" s="181">
        <v>0</v>
      </c>
      <c r="M30" s="182">
        <v>0</v>
      </c>
      <c r="N30" s="181">
        <v>0</v>
      </c>
      <c r="O30" s="182">
        <v>0</v>
      </c>
      <c r="P30" s="181">
        <v>0</v>
      </c>
      <c r="Q30" s="182">
        <v>0</v>
      </c>
      <c r="R30" s="181">
        <v>0</v>
      </c>
      <c r="S30" s="182">
        <v>0</v>
      </c>
      <c r="T30" s="181">
        <v>0</v>
      </c>
      <c r="U30" s="182">
        <v>0</v>
      </c>
      <c r="V30" s="181">
        <v>0</v>
      </c>
      <c r="W30" s="182">
        <v>0</v>
      </c>
      <c r="X30" s="181">
        <v>0</v>
      </c>
      <c r="Y30" s="182">
        <v>0</v>
      </c>
      <c r="Z30" s="181">
        <v>0</v>
      </c>
      <c r="AA30" s="182">
        <v>0</v>
      </c>
      <c r="AB30" s="181">
        <v>0</v>
      </c>
      <c r="AC30" s="182">
        <v>0</v>
      </c>
      <c r="AD30" s="181">
        <v>0</v>
      </c>
      <c r="AE30" s="182">
        <v>0</v>
      </c>
      <c r="AF30" s="181">
        <v>0</v>
      </c>
      <c r="AG30" s="182">
        <v>0</v>
      </c>
    </row>
    <row r="31" spans="1:33" ht="18">
      <c r="A31" s="204" t="s">
        <v>771</v>
      </c>
      <c r="B31" s="179">
        <v>206672.42371999999</v>
      </c>
      <c r="C31" s="180">
        <v>1.0008868672338909</v>
      </c>
      <c r="D31" s="179">
        <v>59813.607819999997</v>
      </c>
      <c r="E31" s="180">
        <v>1.0008020090098804</v>
      </c>
      <c r="F31" s="179">
        <v>58715.465779999999</v>
      </c>
      <c r="G31" s="180">
        <v>1.010705217292343</v>
      </c>
      <c r="H31" s="179">
        <v>113198.57584999999</v>
      </c>
      <c r="I31" s="180">
        <v>1.0003770943270627</v>
      </c>
      <c r="J31" s="179">
        <v>438400.07316999999</v>
      </c>
      <c r="K31" s="180">
        <v>1.0020471468940664</v>
      </c>
      <c r="L31" s="179">
        <v>29522639.94184</v>
      </c>
      <c r="M31" s="180">
        <v>1.0013968764298116</v>
      </c>
      <c r="N31" s="179">
        <v>10068753.162950002</v>
      </c>
      <c r="O31" s="180">
        <v>1.0128901437769724</v>
      </c>
      <c r="P31" s="179">
        <v>11911840.110399999</v>
      </c>
      <c r="Q31" s="180">
        <v>1.0004875731170539</v>
      </c>
      <c r="R31" s="179">
        <v>22846263.451869998</v>
      </c>
      <c r="S31" s="180">
        <v>1.0218270491303307</v>
      </c>
      <c r="T31" s="179">
        <v>74349496.667060003</v>
      </c>
      <c r="U31" s="180">
        <v>1.0089994621212344</v>
      </c>
      <c r="V31" s="179">
        <v>971102.56687999994</v>
      </c>
      <c r="W31" s="180">
        <v>1.0034945173304861</v>
      </c>
      <c r="X31" s="179">
        <v>263545.51115000003</v>
      </c>
      <c r="Y31" s="180">
        <v>1.0244769268878238</v>
      </c>
      <c r="Z31" s="179">
        <v>361708.83117999998</v>
      </c>
      <c r="AA31" s="180">
        <v>1.003540352344537</v>
      </c>
      <c r="AB31" s="179">
        <v>850925.93317999993</v>
      </c>
      <c r="AC31" s="180">
        <v>1.0031137683847406</v>
      </c>
      <c r="AD31" s="179">
        <v>2447282.8423899999</v>
      </c>
      <c r="AE31" s="180">
        <v>1.0055865027092858</v>
      </c>
      <c r="AF31" s="179">
        <v>77235179.58262001</v>
      </c>
      <c r="AG31" s="180">
        <v>1.0088512371090759</v>
      </c>
    </row>
    <row r="32" spans="1:33" ht="18">
      <c r="A32" s="204" t="s">
        <v>772</v>
      </c>
      <c r="B32" s="179">
        <v>183.12859</v>
      </c>
      <c r="C32" s="180">
        <v>8.8686723389077996E-4</v>
      </c>
      <c r="D32" s="179">
        <v>47.932610000000004</v>
      </c>
      <c r="E32" s="180">
        <v>8.0200900988030514E-4</v>
      </c>
      <c r="F32" s="179">
        <v>621.90419999999995</v>
      </c>
      <c r="G32" s="180">
        <v>1.0705217292342846E-2</v>
      </c>
      <c r="H32" s="179">
        <v>42.670449999999995</v>
      </c>
      <c r="I32" s="180">
        <v>3.7709432706284541E-4</v>
      </c>
      <c r="J32" s="179">
        <v>895.63584999999989</v>
      </c>
      <c r="K32" s="180">
        <v>2.0471468940666143E-3</v>
      </c>
      <c r="L32" s="179">
        <v>41181.953780000003</v>
      </c>
      <c r="M32" s="180">
        <v>1.3968764298115345E-3</v>
      </c>
      <c r="N32" s="179">
        <v>128135.98466</v>
      </c>
      <c r="O32" s="180">
        <v>1.289014377697242E-2</v>
      </c>
      <c r="P32" s="179">
        <v>5805.0626199999997</v>
      </c>
      <c r="Q32" s="180">
        <v>4.8757311705397777E-4</v>
      </c>
      <c r="R32" s="179">
        <v>488014.59623999998</v>
      </c>
      <c r="S32" s="180">
        <v>2.1827049130330872E-2</v>
      </c>
      <c r="T32" s="179">
        <v>663137.59730000002</v>
      </c>
      <c r="U32" s="180">
        <v>8.9994621212346419E-3</v>
      </c>
      <c r="V32" s="179">
        <v>3381.7172799999998</v>
      </c>
      <c r="W32" s="180">
        <v>3.4945173304861692E-3</v>
      </c>
      <c r="X32" s="179">
        <v>6296.66129</v>
      </c>
      <c r="Y32" s="180">
        <v>2.447692688782387E-2</v>
      </c>
      <c r="Z32" s="179">
        <v>1276.0590099999999</v>
      </c>
      <c r="AA32" s="180">
        <v>3.5403523445369169E-3</v>
      </c>
      <c r="AB32" s="179">
        <v>2641.36168</v>
      </c>
      <c r="AC32" s="180">
        <v>3.1137683847406862E-3</v>
      </c>
      <c r="AD32" s="179">
        <v>13595.799260000002</v>
      </c>
      <c r="AE32" s="180">
        <v>5.5865027092860085E-3</v>
      </c>
      <c r="AF32" s="179">
        <v>677629.03240999999</v>
      </c>
      <c r="AG32" s="180">
        <v>8.8512371090762511E-3</v>
      </c>
    </row>
    <row r="33" spans="1:33" ht="22.5" customHeight="1">
      <c r="A33" s="475" t="s">
        <v>773</v>
      </c>
      <c r="B33" s="398">
        <v>206489.29512999998</v>
      </c>
      <c r="C33" s="653">
        <v>1</v>
      </c>
      <c r="D33" s="398">
        <v>59765.675210000001</v>
      </c>
      <c r="E33" s="653">
        <v>1</v>
      </c>
      <c r="F33" s="398">
        <v>58093.561580000001</v>
      </c>
      <c r="G33" s="653">
        <v>1</v>
      </c>
      <c r="H33" s="398">
        <v>113155.9054</v>
      </c>
      <c r="I33" s="653">
        <v>1</v>
      </c>
      <c r="J33" s="398">
        <v>437504.43731999997</v>
      </c>
      <c r="K33" s="653">
        <v>1</v>
      </c>
      <c r="L33" s="398">
        <v>29481457.988060001</v>
      </c>
      <c r="M33" s="653">
        <v>1</v>
      </c>
      <c r="N33" s="398">
        <v>9940617.1782900002</v>
      </c>
      <c r="O33" s="653">
        <v>1</v>
      </c>
      <c r="P33" s="398">
        <v>11906035.047780002</v>
      </c>
      <c r="Q33" s="653">
        <v>1</v>
      </c>
      <c r="R33" s="398">
        <v>22358248.855630003</v>
      </c>
      <c r="S33" s="653">
        <v>1</v>
      </c>
      <c r="T33" s="398">
        <v>73686359.069759995</v>
      </c>
      <c r="U33" s="653">
        <v>1</v>
      </c>
      <c r="V33" s="398">
        <v>967720.84960000007</v>
      </c>
      <c r="W33" s="653">
        <v>1</v>
      </c>
      <c r="X33" s="398">
        <v>257248.84986000002</v>
      </c>
      <c r="Y33" s="653">
        <v>1</v>
      </c>
      <c r="Z33" s="398">
        <v>360432.77217000001</v>
      </c>
      <c r="AA33" s="653">
        <v>1</v>
      </c>
      <c r="AB33" s="398">
        <v>848284.57149999996</v>
      </c>
      <c r="AC33" s="653">
        <v>1</v>
      </c>
      <c r="AD33" s="398">
        <v>2433687.0431300001</v>
      </c>
      <c r="AE33" s="653">
        <v>1</v>
      </c>
      <c r="AF33" s="398">
        <v>76557550.550209984</v>
      </c>
      <c r="AG33" s="653">
        <v>1</v>
      </c>
    </row>
    <row r="34" spans="1:33" ht="19.5">
      <c r="A34" s="178" t="s">
        <v>734</v>
      </c>
      <c r="B34" s="181">
        <v>733.46736999999996</v>
      </c>
      <c r="C34" s="182">
        <v>3.5520842353509371E-3</v>
      </c>
      <c r="D34" s="181">
        <v>71.526929999999993</v>
      </c>
      <c r="E34" s="182">
        <v>1.1967894573042838E-3</v>
      </c>
      <c r="F34" s="181">
        <v>103.6425</v>
      </c>
      <c r="G34" s="182">
        <v>1.7840617304427972E-3</v>
      </c>
      <c r="H34" s="181">
        <v>355.87369999999999</v>
      </c>
      <c r="I34" s="182">
        <v>3.1449856615260664E-3</v>
      </c>
      <c r="J34" s="181">
        <v>1264.5104999999999</v>
      </c>
      <c r="K34" s="182">
        <v>2.8902803997736602E-3</v>
      </c>
      <c r="L34" s="181">
        <v>62171.097500000003</v>
      </c>
      <c r="M34" s="182">
        <v>2.1088203142863326E-3</v>
      </c>
      <c r="N34" s="181">
        <v>14261.350759999999</v>
      </c>
      <c r="O34" s="182">
        <v>1.4346544589953979E-3</v>
      </c>
      <c r="P34" s="181">
        <v>5801.1575999999995</v>
      </c>
      <c r="Q34" s="182">
        <v>4.872451304501815E-4</v>
      </c>
      <c r="R34" s="181">
        <v>2612.23</v>
      </c>
      <c r="S34" s="182">
        <v>1.1683517867913067E-4</v>
      </c>
      <c r="T34" s="181">
        <v>84845.835860000007</v>
      </c>
      <c r="U34" s="177">
        <v>1.1514456261799439E-3</v>
      </c>
      <c r="V34" s="181">
        <v>1829.49872</v>
      </c>
      <c r="W34" s="182">
        <v>1.8905232027977999E-3</v>
      </c>
      <c r="X34" s="181">
        <v>1146.2901000000002</v>
      </c>
      <c r="Y34" s="182">
        <v>4.4559581145798485E-3</v>
      </c>
      <c r="Z34" s="181">
        <v>231.58058</v>
      </c>
      <c r="AA34" s="182">
        <v>6.4250700236207652E-4</v>
      </c>
      <c r="AB34" s="181">
        <v>2640.2554500000001</v>
      </c>
      <c r="AC34" s="182">
        <v>3.1124643058535223E-3</v>
      </c>
      <c r="AD34" s="181">
        <v>5847.6248500000002</v>
      </c>
      <c r="AE34" s="182">
        <v>2.4027842308266905E-3</v>
      </c>
      <c r="AF34" s="181">
        <v>91957.971210000018</v>
      </c>
      <c r="AG34" s="182">
        <v>1.2011613557266262E-3</v>
      </c>
    </row>
    <row r="35" spans="1:33" ht="28.5">
      <c r="A35" s="178" t="s">
        <v>735</v>
      </c>
      <c r="B35" s="181">
        <v>0</v>
      </c>
      <c r="C35" s="182">
        <v>0</v>
      </c>
      <c r="D35" s="181">
        <v>0</v>
      </c>
      <c r="E35" s="182">
        <v>0</v>
      </c>
      <c r="F35" s="181">
        <v>600.125</v>
      </c>
      <c r="G35" s="182">
        <v>1.033031860464562E-2</v>
      </c>
      <c r="H35" s="181">
        <v>0</v>
      </c>
      <c r="I35" s="182">
        <v>0</v>
      </c>
      <c r="J35" s="181">
        <v>600.125</v>
      </c>
      <c r="K35" s="182">
        <v>1.3717003733177129E-3</v>
      </c>
      <c r="L35" s="181">
        <v>0</v>
      </c>
      <c r="M35" s="182">
        <v>0</v>
      </c>
      <c r="N35" s="181">
        <v>122794.24219</v>
      </c>
      <c r="O35" s="182">
        <v>1.2352778503348746E-2</v>
      </c>
      <c r="P35" s="181">
        <v>0</v>
      </c>
      <c r="Q35" s="182">
        <v>0</v>
      </c>
      <c r="R35" s="181">
        <v>464989.46666000003</v>
      </c>
      <c r="S35" s="182">
        <v>2.0797222075060302E-2</v>
      </c>
      <c r="T35" s="181">
        <v>587783.70885000005</v>
      </c>
      <c r="U35" s="177">
        <v>7.976832025226489E-3</v>
      </c>
      <c r="V35" s="181">
        <v>0</v>
      </c>
      <c r="W35" s="182">
        <v>0</v>
      </c>
      <c r="X35" s="181">
        <v>5765.6758</v>
      </c>
      <c r="Y35" s="182">
        <v>2.2412834122048732E-2</v>
      </c>
      <c r="Z35" s="181">
        <v>0</v>
      </c>
      <c r="AA35" s="182">
        <v>0</v>
      </c>
      <c r="AB35" s="181">
        <v>0</v>
      </c>
      <c r="AC35" s="182">
        <v>0</v>
      </c>
      <c r="AD35" s="181">
        <v>5765.6758</v>
      </c>
      <c r="AE35" s="182">
        <v>2.3691114337300663E-3</v>
      </c>
      <c r="AF35" s="181">
        <v>594149.50965000002</v>
      </c>
      <c r="AG35" s="177">
        <v>7.7608218311573194E-3</v>
      </c>
    </row>
    <row r="36" spans="1:33" ht="12.75" customHeight="1">
      <c r="A36" s="37" t="s">
        <v>462</v>
      </c>
    </row>
    <row r="37" spans="1:33" ht="12.75" customHeight="1">
      <c r="A37" s="37"/>
    </row>
    <row r="38" spans="1:33" ht="12.75" customHeight="1">
      <c r="A38" s="650"/>
      <c r="L38" s="339"/>
    </row>
    <row r="39" spans="1:33" ht="12.75" customHeight="1">
      <c r="A39" s="74" t="s">
        <v>316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356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63" t="s">
        <v>886</v>
      </c>
      <c r="H1" s="364" t="str">
        <f>Naslovnica!A20</f>
        <v>Svibanj 2016.</v>
      </c>
    </row>
    <row r="2" spans="1:9" ht="12.75" customHeight="1">
      <c r="A2" s="113" t="s">
        <v>887</v>
      </c>
      <c r="H2" s="114" t="str">
        <f>Naslovnica!A24</f>
        <v>May 2016</v>
      </c>
    </row>
    <row r="3" spans="1:9" ht="12.75" customHeight="1"/>
    <row r="4" spans="1:9" ht="33.75">
      <c r="A4" s="399" t="s">
        <v>468</v>
      </c>
      <c r="B4" s="400" t="s">
        <v>136</v>
      </c>
      <c r="C4" s="400" t="s">
        <v>137</v>
      </c>
      <c r="D4" s="400" t="s">
        <v>138</v>
      </c>
      <c r="E4" s="400" t="s">
        <v>139</v>
      </c>
      <c r="F4" s="400" t="s">
        <v>140</v>
      </c>
      <c r="G4" s="400" t="s">
        <v>141</v>
      </c>
      <c r="H4" s="400" t="s">
        <v>112</v>
      </c>
    </row>
    <row r="5" spans="1:9" ht="22.5">
      <c r="A5" s="118" t="s">
        <v>466</v>
      </c>
      <c r="B5" s="119">
        <v>30633</v>
      </c>
      <c r="C5" s="119">
        <v>95986</v>
      </c>
      <c r="D5" s="119">
        <v>22174</v>
      </c>
      <c r="E5" s="119">
        <v>18480</v>
      </c>
      <c r="F5" s="119">
        <v>19032</v>
      </c>
      <c r="G5" s="119">
        <v>56747</v>
      </c>
      <c r="H5" s="119">
        <v>243052</v>
      </c>
      <c r="I5" s="88"/>
    </row>
    <row r="6" spans="1:9" ht="22.5">
      <c r="A6" s="401" t="s">
        <v>641</v>
      </c>
      <c r="B6" s="403">
        <v>0.12603475799417407</v>
      </c>
      <c r="C6" s="403">
        <v>0.3949196056810888</v>
      </c>
      <c r="D6" s="403">
        <v>9.1231506015173713E-2</v>
      </c>
      <c r="E6" s="403">
        <v>7.6033112255813565E-2</v>
      </c>
      <c r="F6" s="403">
        <v>7.8304231193324886E-2</v>
      </c>
      <c r="G6" s="403">
        <v>0.23347678686042492</v>
      </c>
      <c r="H6" s="403">
        <v>1</v>
      </c>
      <c r="I6" s="88"/>
    </row>
    <row r="7" spans="1:9" ht="22.5">
      <c r="A7" s="401" t="s">
        <v>469</v>
      </c>
      <c r="B7" s="402">
        <v>543</v>
      </c>
      <c r="C7" s="402">
        <v>531</v>
      </c>
      <c r="D7" s="402">
        <v>238</v>
      </c>
      <c r="E7" s="402">
        <v>84</v>
      </c>
      <c r="F7" s="402">
        <v>326</v>
      </c>
      <c r="G7" s="402">
        <v>508</v>
      </c>
      <c r="H7" s="402">
        <v>2230</v>
      </c>
      <c r="I7" s="88"/>
    </row>
    <row r="8" spans="1:9" ht="22.5">
      <c r="A8" s="170" t="s">
        <v>642</v>
      </c>
      <c r="B8" s="183">
        <v>6</v>
      </c>
      <c r="C8" s="183">
        <v>19</v>
      </c>
      <c r="D8" s="183">
        <v>21</v>
      </c>
      <c r="E8" s="183">
        <v>2</v>
      </c>
      <c r="F8" s="183">
        <v>5</v>
      </c>
      <c r="G8" s="183">
        <v>23</v>
      </c>
      <c r="H8" s="183">
        <v>76</v>
      </c>
      <c r="I8" s="88"/>
    </row>
    <row r="9" spans="1:9" ht="22.5">
      <c r="A9" s="146" t="s">
        <v>643</v>
      </c>
      <c r="B9" s="184">
        <v>6</v>
      </c>
      <c r="C9" s="184">
        <v>11</v>
      </c>
      <c r="D9" s="184">
        <v>2</v>
      </c>
      <c r="E9" s="184">
        <v>0</v>
      </c>
      <c r="F9" s="184">
        <v>3</v>
      </c>
      <c r="G9" s="184">
        <v>7</v>
      </c>
      <c r="H9" s="184">
        <v>29</v>
      </c>
    </row>
    <row r="10" spans="1:9" ht="22.5">
      <c r="A10" s="146" t="s">
        <v>644</v>
      </c>
      <c r="B10" s="184">
        <v>123</v>
      </c>
      <c r="C10" s="184">
        <v>106</v>
      </c>
      <c r="D10" s="184">
        <v>0</v>
      </c>
      <c r="E10" s="184">
        <v>15</v>
      </c>
      <c r="F10" s="184">
        <v>93</v>
      </c>
      <c r="G10" s="184">
        <v>115</v>
      </c>
      <c r="H10" s="184">
        <v>452</v>
      </c>
    </row>
    <row r="11" spans="1:9" ht="22.5">
      <c r="A11" s="350" t="s">
        <v>470</v>
      </c>
      <c r="B11" s="351">
        <v>135</v>
      </c>
      <c r="C11" s="351">
        <v>136</v>
      </c>
      <c r="D11" s="351">
        <v>23</v>
      </c>
      <c r="E11" s="351">
        <v>17</v>
      </c>
      <c r="F11" s="351">
        <v>101</v>
      </c>
      <c r="G11" s="351">
        <v>145</v>
      </c>
      <c r="H11" s="351">
        <v>557</v>
      </c>
    </row>
    <row r="12" spans="1:9" ht="22.5">
      <c r="A12" s="118" t="s">
        <v>467</v>
      </c>
      <c r="B12" s="119">
        <v>31041</v>
      </c>
      <c r="C12" s="119">
        <v>96381</v>
      </c>
      <c r="D12" s="119">
        <v>22389</v>
      </c>
      <c r="E12" s="119">
        <v>18547</v>
      </c>
      <c r="F12" s="119">
        <v>19257</v>
      </c>
      <c r="G12" s="119">
        <v>57110</v>
      </c>
      <c r="H12" s="119">
        <v>244725</v>
      </c>
    </row>
    <row r="13" spans="1:9" ht="21.75">
      <c r="A13" s="404" t="s">
        <v>471</v>
      </c>
      <c r="B13" s="405">
        <v>0.12684033098375727</v>
      </c>
      <c r="C13" s="405">
        <v>0.39383389518847683</v>
      </c>
      <c r="D13" s="405">
        <v>9.1486362243334354E-2</v>
      </c>
      <c r="E13" s="405">
        <v>7.5787107978343038E-2</v>
      </c>
      <c r="F13" s="405">
        <v>7.8688323628562679E-2</v>
      </c>
      <c r="G13" s="405">
        <v>0.23336397997752578</v>
      </c>
      <c r="H13" s="405">
        <v>1</v>
      </c>
    </row>
    <row r="14" spans="1:9" ht="12.75" customHeight="1">
      <c r="A14" s="36" t="s">
        <v>473</v>
      </c>
    </row>
    <row r="15" spans="1:9" ht="12.75" customHeight="1">
      <c r="A15" s="46" t="s">
        <v>472</v>
      </c>
    </row>
    <row r="16" spans="1:9" ht="12.75" customHeight="1"/>
    <row r="17" spans="1:9" ht="12.75" customHeight="1">
      <c r="A17" s="532" t="s">
        <v>345</v>
      </c>
      <c r="H17" s="364" t="str">
        <f>Naslovnica!A20</f>
        <v>Svibanj 2016.</v>
      </c>
    </row>
    <row r="18" spans="1:9" ht="12.75" customHeight="1">
      <c r="A18" s="113" t="s">
        <v>346</v>
      </c>
      <c r="H18" s="114" t="str">
        <f>Naslovnica!A24</f>
        <v>May 2016</v>
      </c>
    </row>
    <row r="19" spans="1:9" ht="12.75" customHeight="1"/>
    <row r="20" spans="1:9" ht="12.75" customHeight="1"/>
    <row r="21" spans="1:9" ht="12.75" customHeight="1"/>
    <row r="22" spans="1:9" ht="12.75" customHeight="1">
      <c r="I22" s="88"/>
    </row>
    <row r="23" spans="1:9" ht="12.75" customHeight="1">
      <c r="I23" s="88"/>
    </row>
    <row r="24" spans="1:9" ht="12.75" customHeight="1">
      <c r="I24" s="88"/>
    </row>
    <row r="25" spans="1:9" ht="12.75" customHeight="1">
      <c r="I25" s="88"/>
    </row>
    <row r="26" spans="1:9" ht="12.75" customHeight="1">
      <c r="I26" s="78"/>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38" t="s">
        <v>473</v>
      </c>
    </row>
    <row r="37" spans="1:1" ht="12.75" customHeight="1"/>
    <row r="38" spans="1:1" ht="12.75" customHeight="1"/>
    <row r="39" spans="1:1" ht="12.75" customHeight="1">
      <c r="A39" s="74" t="s">
        <v>316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357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63" t="s">
        <v>888</v>
      </c>
      <c r="G1" s="534" t="s">
        <v>148</v>
      </c>
      <c r="H1" s="346"/>
      <c r="J1" s="364" t="s">
        <v>1299</v>
      </c>
    </row>
    <row r="2" spans="1:11" ht="12.75" customHeight="1">
      <c r="A2" s="113" t="s">
        <v>889</v>
      </c>
      <c r="G2" s="120" t="s">
        <v>149</v>
      </c>
      <c r="J2" s="114" t="s">
        <v>1300</v>
      </c>
    </row>
    <row r="3" spans="1:11" ht="12.75" customHeight="1"/>
    <row r="4" spans="1:11" ht="12.75" customHeight="1"/>
    <row r="5" spans="1:11" ht="13.5" customHeight="1">
      <c r="A5" s="365"/>
      <c r="B5" s="366"/>
      <c r="C5" s="366" t="s">
        <v>1288</v>
      </c>
      <c r="D5" s="366"/>
      <c r="E5" s="367"/>
      <c r="F5" s="366" t="s">
        <v>1126</v>
      </c>
      <c r="G5" s="367"/>
      <c r="H5" s="761" t="s">
        <v>478</v>
      </c>
      <c r="I5" s="764"/>
      <c r="J5" s="764"/>
    </row>
    <row r="6" spans="1:11" ht="24">
      <c r="A6" s="365"/>
      <c r="B6" s="367"/>
      <c r="C6" s="406" t="s">
        <v>1289</v>
      </c>
      <c r="D6" s="367"/>
      <c r="E6" s="367"/>
      <c r="F6" s="406" t="s">
        <v>1125</v>
      </c>
      <c r="G6" s="367"/>
      <c r="H6" s="765" t="s">
        <v>1056</v>
      </c>
      <c r="I6" s="765"/>
      <c r="J6" s="368" t="s">
        <v>1055</v>
      </c>
    </row>
    <row r="7" spans="1:11" ht="30" customHeight="1">
      <c r="A7" s="369" t="s">
        <v>474</v>
      </c>
      <c r="B7" s="369" t="s">
        <v>475</v>
      </c>
      <c r="C7" s="369" t="s">
        <v>476</v>
      </c>
      <c r="D7" s="369" t="s">
        <v>477</v>
      </c>
      <c r="E7" s="369" t="s">
        <v>475</v>
      </c>
      <c r="F7" s="369" t="s">
        <v>476</v>
      </c>
      <c r="G7" s="369" t="s">
        <v>477</v>
      </c>
      <c r="H7" s="369" t="s">
        <v>475</v>
      </c>
      <c r="I7" s="369" t="s">
        <v>476</v>
      </c>
      <c r="J7" s="369" t="s">
        <v>477</v>
      </c>
    </row>
    <row r="8" spans="1:11" ht="12.75" customHeight="1">
      <c r="A8" s="147" t="s">
        <v>30</v>
      </c>
      <c r="B8" s="148">
        <v>881</v>
      </c>
      <c r="C8" s="148">
        <v>810</v>
      </c>
      <c r="D8" s="148">
        <v>1691</v>
      </c>
      <c r="E8" s="149">
        <v>881</v>
      </c>
      <c r="F8" s="149">
        <v>814</v>
      </c>
      <c r="G8" s="148">
        <v>1695</v>
      </c>
      <c r="H8" s="148">
        <v>0</v>
      </c>
      <c r="I8" s="148">
        <v>-4</v>
      </c>
      <c r="J8" s="150">
        <v>-2.3598820058997605E-3</v>
      </c>
      <c r="K8" s="88"/>
    </row>
    <row r="9" spans="1:11" ht="12.75" customHeight="1">
      <c r="A9" s="147" t="s">
        <v>31</v>
      </c>
      <c r="B9" s="148">
        <v>3751</v>
      </c>
      <c r="C9" s="148">
        <v>2481</v>
      </c>
      <c r="D9" s="148">
        <v>6232</v>
      </c>
      <c r="E9" s="149">
        <v>3983</v>
      </c>
      <c r="F9" s="149">
        <v>2569</v>
      </c>
      <c r="G9" s="148">
        <v>6552</v>
      </c>
      <c r="H9" s="148">
        <v>-232</v>
      </c>
      <c r="I9" s="148">
        <v>-88</v>
      </c>
      <c r="J9" s="150">
        <v>-4.8840048840048889E-2</v>
      </c>
      <c r="K9" s="88"/>
    </row>
    <row r="10" spans="1:11" ht="12.75" customHeight="1">
      <c r="A10" s="147" t="s">
        <v>32</v>
      </c>
      <c r="B10" s="148">
        <v>11779</v>
      </c>
      <c r="C10" s="148">
        <v>7991</v>
      </c>
      <c r="D10" s="148">
        <v>19770</v>
      </c>
      <c r="E10" s="149">
        <v>12058</v>
      </c>
      <c r="F10" s="149">
        <v>8241</v>
      </c>
      <c r="G10" s="148">
        <v>20299</v>
      </c>
      <c r="H10" s="148">
        <v>-279</v>
      </c>
      <c r="I10" s="148">
        <v>-250</v>
      </c>
      <c r="J10" s="150">
        <v>-2.6060397063894736E-2</v>
      </c>
    </row>
    <row r="11" spans="1:11" ht="12.75" customHeight="1">
      <c r="A11" s="147" t="s">
        <v>33</v>
      </c>
      <c r="B11" s="148">
        <v>18281</v>
      </c>
      <c r="C11" s="148">
        <v>13840</v>
      </c>
      <c r="D11" s="148">
        <v>32121</v>
      </c>
      <c r="E11" s="149">
        <v>18225</v>
      </c>
      <c r="F11" s="149">
        <v>13887</v>
      </c>
      <c r="G11" s="148">
        <v>32112</v>
      </c>
      <c r="H11" s="148">
        <v>56</v>
      </c>
      <c r="I11" s="148">
        <v>-47</v>
      </c>
      <c r="J11" s="150">
        <v>2.802690582959233E-4</v>
      </c>
    </row>
    <row r="12" spans="1:11" ht="12.75" customHeight="1">
      <c r="A12" s="147" t="s">
        <v>34</v>
      </c>
      <c r="B12" s="148">
        <v>19928</v>
      </c>
      <c r="C12" s="148">
        <v>16497</v>
      </c>
      <c r="D12" s="148">
        <v>36425</v>
      </c>
      <c r="E12" s="149">
        <v>19651</v>
      </c>
      <c r="F12" s="149">
        <v>16333</v>
      </c>
      <c r="G12" s="148">
        <v>35984</v>
      </c>
      <c r="H12" s="148">
        <v>277</v>
      </c>
      <c r="I12" s="148">
        <v>164</v>
      </c>
      <c r="J12" s="150">
        <v>1.2255446865273356E-2</v>
      </c>
    </row>
    <row r="13" spans="1:11" ht="12.75" customHeight="1">
      <c r="A13" s="147" t="s">
        <v>35</v>
      </c>
      <c r="B13" s="148">
        <v>18418</v>
      </c>
      <c r="C13" s="148">
        <v>17540</v>
      </c>
      <c r="D13" s="148">
        <v>35958</v>
      </c>
      <c r="E13" s="149">
        <v>18118</v>
      </c>
      <c r="F13" s="149">
        <v>17256</v>
      </c>
      <c r="G13" s="148">
        <v>35374</v>
      </c>
      <c r="H13" s="148">
        <v>300</v>
      </c>
      <c r="I13" s="148">
        <v>284</v>
      </c>
      <c r="J13" s="150">
        <v>1.650930061627176E-2</v>
      </c>
    </row>
    <row r="14" spans="1:11" ht="12.75" customHeight="1">
      <c r="A14" s="147" t="s">
        <v>36</v>
      </c>
      <c r="B14" s="148">
        <v>16624</v>
      </c>
      <c r="C14" s="148">
        <v>17778</v>
      </c>
      <c r="D14" s="148">
        <v>34402</v>
      </c>
      <c r="E14" s="149">
        <v>16223</v>
      </c>
      <c r="F14" s="149">
        <v>17612</v>
      </c>
      <c r="G14" s="148">
        <v>33835</v>
      </c>
      <c r="H14" s="148">
        <v>401</v>
      </c>
      <c r="I14" s="148">
        <v>166</v>
      </c>
      <c r="J14" s="150">
        <v>1.675779518250331E-2</v>
      </c>
    </row>
    <row r="15" spans="1:11" ht="12.75" customHeight="1">
      <c r="A15" s="147" t="s">
        <v>144</v>
      </c>
      <c r="B15" s="148">
        <v>24496</v>
      </c>
      <c r="C15" s="148">
        <v>26366</v>
      </c>
      <c r="D15" s="148">
        <v>50862</v>
      </c>
      <c r="E15" s="149">
        <v>23729</v>
      </c>
      <c r="F15" s="149">
        <v>25536</v>
      </c>
      <c r="G15" s="148">
        <v>49265</v>
      </c>
      <c r="H15" s="148">
        <v>767</v>
      </c>
      <c r="I15" s="148">
        <v>830</v>
      </c>
      <c r="J15" s="150">
        <v>3.2416522886430599E-2</v>
      </c>
    </row>
    <row r="16" spans="1:11" ht="12.75" customHeight="1">
      <c r="A16" s="147" t="s">
        <v>145</v>
      </c>
      <c r="B16" s="148">
        <v>9451</v>
      </c>
      <c r="C16" s="148">
        <v>9903</v>
      </c>
      <c r="D16" s="148">
        <v>19354</v>
      </c>
      <c r="E16" s="149">
        <v>8787</v>
      </c>
      <c r="F16" s="149">
        <v>9073</v>
      </c>
      <c r="G16" s="148">
        <v>17860</v>
      </c>
      <c r="H16" s="148">
        <v>664</v>
      </c>
      <c r="I16" s="148">
        <v>830</v>
      </c>
      <c r="J16" s="150">
        <v>8.3650615901455838E-2</v>
      </c>
    </row>
    <row r="17" spans="1:11" ht="12.75" customHeight="1">
      <c r="A17" s="147" t="s">
        <v>146</v>
      </c>
      <c r="B17" s="148">
        <v>1858</v>
      </c>
      <c r="C17" s="148">
        <v>2598</v>
      </c>
      <c r="D17" s="148">
        <v>4456</v>
      </c>
      <c r="E17" s="151">
        <v>1585</v>
      </c>
      <c r="F17" s="151">
        <v>2159</v>
      </c>
      <c r="G17" s="148">
        <v>3744</v>
      </c>
      <c r="H17" s="148">
        <v>273</v>
      </c>
      <c r="I17" s="148">
        <v>439</v>
      </c>
      <c r="J17" s="150">
        <v>0.19017094017094016</v>
      </c>
    </row>
    <row r="18" spans="1:11" ht="12.75" customHeight="1">
      <c r="A18" s="147" t="s">
        <v>147</v>
      </c>
      <c r="B18" s="148">
        <v>106</v>
      </c>
      <c r="C18" s="148">
        <v>176</v>
      </c>
      <c r="D18" s="148">
        <v>282</v>
      </c>
      <c r="E18" s="151">
        <v>79</v>
      </c>
      <c r="F18" s="151">
        <v>149</v>
      </c>
      <c r="G18" s="148">
        <v>228</v>
      </c>
      <c r="H18" s="148">
        <v>27</v>
      </c>
      <c r="I18" s="148">
        <v>27</v>
      </c>
      <c r="J18" s="150">
        <v>0.23684210526315796</v>
      </c>
    </row>
    <row r="19" spans="1:11" ht="26.25" customHeight="1">
      <c r="A19" s="680" t="s">
        <v>1138</v>
      </c>
      <c r="B19" s="370">
        <v>125573</v>
      </c>
      <c r="C19" s="370">
        <v>115980</v>
      </c>
      <c r="D19" s="370">
        <v>241553</v>
      </c>
      <c r="E19" s="370">
        <v>123319</v>
      </c>
      <c r="F19" s="370">
        <v>113629</v>
      </c>
      <c r="G19" s="370">
        <v>236948</v>
      </c>
      <c r="H19" s="370">
        <v>2254</v>
      </c>
      <c r="I19" s="370">
        <v>2351</v>
      </c>
      <c r="J19" s="371">
        <v>1.9434643888110559E-2</v>
      </c>
    </row>
    <row r="20" spans="1:11" ht="12.75" customHeight="1">
      <c r="A20" s="36" t="s">
        <v>142</v>
      </c>
    </row>
    <row r="21" spans="1:11" ht="12.75" customHeight="1"/>
    <row r="22" spans="1:11" ht="12.75" customHeight="1"/>
    <row r="23" spans="1:11" ht="12.75" customHeight="1">
      <c r="A23" s="535" t="s">
        <v>1296</v>
      </c>
    </row>
    <row r="24" spans="1:11" ht="12.75" customHeight="1">
      <c r="A24" s="121" t="s">
        <v>1297</v>
      </c>
    </row>
    <row r="25" spans="1:11" ht="12.75" customHeight="1"/>
    <row r="26" spans="1:11" ht="12.75" customHeight="1">
      <c r="A26" s="626"/>
      <c r="B26" s="626"/>
      <c r="C26" s="626"/>
      <c r="D26" s="626"/>
      <c r="E26" s="626"/>
      <c r="F26" s="626"/>
      <c r="G26" s="626"/>
      <c r="H26" s="626"/>
      <c r="I26" s="626"/>
      <c r="J26" s="626"/>
    </row>
    <row r="27" spans="1:11" ht="12.75" customHeight="1">
      <c r="A27" s="626"/>
      <c r="B27" s="626"/>
      <c r="C27" s="626"/>
      <c r="D27" s="626"/>
      <c r="E27" s="626"/>
      <c r="F27" s="626"/>
      <c r="G27" s="626"/>
      <c r="H27" s="626"/>
      <c r="I27" s="626"/>
      <c r="J27" s="626"/>
      <c r="K27" s="88"/>
    </row>
    <row r="28" spans="1:11" ht="12.75" customHeight="1">
      <c r="A28" s="626"/>
      <c r="B28" s="626"/>
      <c r="C28" s="626"/>
      <c r="D28" s="626"/>
      <c r="E28" s="626"/>
      <c r="F28" s="626"/>
      <c r="G28" s="626"/>
      <c r="H28" s="626"/>
      <c r="I28" s="626"/>
      <c r="J28" s="626"/>
      <c r="K28" s="88"/>
    </row>
    <row r="29" spans="1:11" ht="12.75" customHeight="1">
      <c r="A29" s="626"/>
      <c r="B29" s="626"/>
      <c r="C29" s="626"/>
      <c r="D29" s="626"/>
      <c r="E29" s="626"/>
      <c r="F29" s="626"/>
      <c r="G29" s="626"/>
      <c r="H29" s="626"/>
      <c r="I29" s="626"/>
      <c r="J29" s="626"/>
      <c r="K29" s="88"/>
    </row>
    <row r="30" spans="1:11" ht="12.75" customHeight="1">
      <c r="A30" s="626"/>
      <c r="B30" s="626"/>
      <c r="C30" s="626"/>
      <c r="D30" s="626"/>
      <c r="E30" s="626"/>
      <c r="F30" s="626"/>
      <c r="G30" s="626"/>
      <c r="H30" s="626"/>
      <c r="I30" s="626"/>
      <c r="J30" s="626"/>
      <c r="K30" s="78"/>
    </row>
    <row r="31" spans="1:11" ht="12.75" customHeight="1">
      <c r="A31" s="626"/>
      <c r="B31" s="626"/>
      <c r="C31" s="626"/>
      <c r="D31" s="626"/>
      <c r="E31" s="626"/>
      <c r="F31" s="626"/>
      <c r="G31" s="626"/>
      <c r="H31" s="626"/>
      <c r="I31" s="626"/>
      <c r="J31" s="626"/>
    </row>
    <row r="32" spans="1:11" ht="12.75" customHeight="1">
      <c r="A32" s="626"/>
      <c r="B32" s="626"/>
      <c r="C32" s="626"/>
      <c r="D32" s="626"/>
      <c r="E32" s="626"/>
      <c r="F32" s="626"/>
      <c r="G32" s="626"/>
      <c r="H32" s="626"/>
      <c r="I32" s="626"/>
      <c r="J32" s="626"/>
    </row>
    <row r="33" spans="1:10" ht="12.75" customHeight="1">
      <c r="A33" s="626"/>
      <c r="B33" s="626"/>
      <c r="C33" s="626"/>
      <c r="D33" s="626"/>
      <c r="E33" s="626"/>
      <c r="F33" s="626"/>
      <c r="G33" s="626"/>
      <c r="H33" s="626"/>
      <c r="I33" s="626"/>
      <c r="J33" s="626"/>
    </row>
    <row r="34" spans="1:10" ht="12.75" customHeight="1">
      <c r="A34" s="626"/>
      <c r="B34" s="626"/>
      <c r="C34" s="626"/>
      <c r="D34" s="626"/>
      <c r="E34" s="626"/>
      <c r="F34" s="626"/>
      <c r="G34" s="626"/>
      <c r="H34" s="626"/>
      <c r="I34" s="626"/>
      <c r="J34" s="626"/>
    </row>
    <row r="35" spans="1:10" ht="12.75" customHeight="1">
      <c r="A35" s="626"/>
      <c r="B35" s="626"/>
      <c r="C35" s="626"/>
      <c r="D35" s="626"/>
      <c r="E35" s="626"/>
      <c r="F35" s="626"/>
      <c r="G35" s="626"/>
      <c r="H35" s="626"/>
      <c r="I35" s="626"/>
      <c r="J35" s="626"/>
    </row>
    <row r="36" spans="1:10" ht="12.75" customHeight="1">
      <c r="A36" s="626"/>
      <c r="B36" s="626"/>
      <c r="C36" s="626"/>
      <c r="D36" s="626"/>
      <c r="E36" s="626"/>
      <c r="F36" s="626"/>
      <c r="G36" s="626"/>
      <c r="H36" s="626"/>
      <c r="I36" s="626"/>
      <c r="J36" s="626"/>
    </row>
    <row r="37" spans="1:10" ht="12.75" customHeight="1">
      <c r="A37" s="626"/>
      <c r="B37" s="626"/>
      <c r="C37" s="626"/>
      <c r="D37" s="626"/>
      <c r="E37" s="626"/>
      <c r="F37" s="626"/>
      <c r="G37" s="626"/>
      <c r="H37" s="626"/>
      <c r="I37" s="626"/>
      <c r="J37" s="626"/>
    </row>
    <row r="38" spans="1:10" ht="12.75" customHeight="1">
      <c r="A38" s="626"/>
      <c r="B38" s="626"/>
      <c r="C38" s="626"/>
      <c r="D38" s="626"/>
      <c r="E38" s="626"/>
      <c r="F38" s="626"/>
      <c r="G38" s="626"/>
      <c r="H38" s="626"/>
      <c r="I38" s="626"/>
      <c r="J38" s="626"/>
    </row>
    <row r="39" spans="1:10" ht="12.75" customHeight="1">
      <c r="A39" s="626"/>
      <c r="B39" s="626"/>
      <c r="C39" s="626"/>
      <c r="D39" s="626"/>
      <c r="E39" s="626"/>
      <c r="F39" s="626"/>
      <c r="G39" s="626"/>
      <c r="H39" s="626"/>
      <c r="I39" s="626"/>
      <c r="J39" s="626"/>
    </row>
    <row r="40" spans="1:10" ht="12.75" customHeight="1">
      <c r="A40" s="626"/>
      <c r="B40" s="626"/>
      <c r="C40" s="626"/>
      <c r="D40" s="626"/>
      <c r="E40" s="626"/>
      <c r="F40" s="626"/>
      <c r="G40" s="626"/>
      <c r="H40" s="626"/>
      <c r="I40" s="626"/>
      <c r="J40" s="626"/>
    </row>
    <row r="41" spans="1:10" ht="12.75" customHeight="1">
      <c r="A41" s="626"/>
      <c r="B41" s="626"/>
      <c r="C41" s="626"/>
      <c r="D41" s="626"/>
      <c r="E41" s="626"/>
      <c r="F41" s="626"/>
      <c r="G41" s="626"/>
      <c r="H41" s="626"/>
      <c r="I41" s="626"/>
      <c r="J41" s="626"/>
    </row>
    <row r="42" spans="1:10" ht="12.75" customHeight="1">
      <c r="A42" s="626"/>
      <c r="B42" s="626"/>
      <c r="C42" s="626"/>
      <c r="D42" s="626"/>
      <c r="E42" s="626"/>
      <c r="F42" s="626"/>
      <c r="G42" s="626"/>
      <c r="H42" s="626"/>
      <c r="I42" s="626"/>
      <c r="J42" s="626"/>
    </row>
    <row r="43" spans="1:10" ht="12.75" customHeight="1">
      <c r="A43" s="626"/>
      <c r="B43" s="626"/>
      <c r="C43" s="626"/>
      <c r="D43" s="626"/>
      <c r="E43" s="626"/>
      <c r="F43" s="626"/>
      <c r="G43" s="626"/>
      <c r="H43" s="626"/>
      <c r="I43" s="626"/>
      <c r="J43" s="626"/>
    </row>
    <row r="44" spans="1:10" ht="12.75" customHeight="1">
      <c r="A44" s="626"/>
      <c r="B44" s="626"/>
      <c r="C44" s="626"/>
      <c r="D44" s="626"/>
      <c r="E44" s="626"/>
      <c r="F44" s="626"/>
      <c r="G44" s="626"/>
      <c r="H44" s="626"/>
      <c r="I44" s="626"/>
      <c r="J44" s="626"/>
    </row>
    <row r="45" spans="1:10" ht="12.75" customHeight="1">
      <c r="A45" s="626"/>
      <c r="B45" s="626"/>
      <c r="C45" s="626"/>
      <c r="D45" s="626"/>
      <c r="E45" s="626"/>
      <c r="F45" s="626"/>
      <c r="G45" s="626"/>
      <c r="H45" s="626"/>
      <c r="I45" s="626"/>
      <c r="J45" s="626"/>
    </row>
    <row r="46" spans="1:10" ht="12.75" customHeight="1">
      <c r="A46" s="626"/>
      <c r="B46" s="626"/>
      <c r="C46" s="626"/>
      <c r="D46" s="626"/>
      <c r="E46" s="626"/>
      <c r="F46" s="626"/>
      <c r="G46" s="626"/>
      <c r="H46" s="626"/>
      <c r="I46" s="626"/>
      <c r="J46" s="626"/>
    </row>
    <row r="47" spans="1:10" ht="12.75" customHeight="1">
      <c r="A47" s="626"/>
      <c r="B47" s="626"/>
      <c r="C47" s="626"/>
      <c r="D47" s="626"/>
      <c r="E47" s="626"/>
      <c r="F47" s="626"/>
      <c r="G47" s="626"/>
      <c r="H47" s="626"/>
      <c r="I47" s="626"/>
      <c r="J47" s="626"/>
    </row>
    <row r="48" spans="1:10" ht="12.75" customHeight="1">
      <c r="A48" s="626"/>
      <c r="B48" s="626"/>
      <c r="C48" s="626"/>
      <c r="D48" s="626"/>
      <c r="E48" s="626"/>
      <c r="F48" s="626"/>
      <c r="G48" s="626"/>
      <c r="H48" s="626"/>
      <c r="I48" s="626"/>
      <c r="J48" s="626"/>
    </row>
    <row r="49" spans="1:10" ht="12.75" customHeight="1">
      <c r="A49" s="626"/>
      <c r="B49" s="626"/>
      <c r="C49" s="626"/>
      <c r="D49" s="626"/>
      <c r="E49" s="626"/>
      <c r="F49" s="626"/>
      <c r="G49" s="626"/>
      <c r="H49" s="626"/>
      <c r="I49" s="626"/>
      <c r="J49" s="626"/>
    </row>
    <row r="50" spans="1:10" ht="12.75" customHeight="1">
      <c r="A50" s="626"/>
      <c r="B50" s="626"/>
      <c r="C50" s="626"/>
      <c r="D50" s="626"/>
      <c r="E50" s="626"/>
      <c r="F50" s="626"/>
      <c r="G50" s="626"/>
      <c r="H50" s="626"/>
      <c r="I50" s="626"/>
      <c r="J50" s="626"/>
    </row>
    <row r="51" spans="1:10" ht="12.75" customHeight="1">
      <c r="A51" s="626"/>
      <c r="B51" s="626"/>
      <c r="C51" s="626"/>
      <c r="D51" s="626"/>
      <c r="E51" s="626"/>
      <c r="F51" s="626"/>
      <c r="G51" s="626"/>
      <c r="H51" s="626"/>
      <c r="I51" s="626"/>
      <c r="J51" s="626"/>
    </row>
    <row r="52" spans="1:10" ht="12.75" customHeight="1">
      <c r="A52" s="626"/>
      <c r="B52" s="626"/>
      <c r="C52" s="626"/>
      <c r="D52" s="626"/>
      <c r="E52" s="626"/>
      <c r="F52" s="626"/>
      <c r="G52" s="626"/>
      <c r="H52" s="626"/>
      <c r="I52" s="626"/>
      <c r="J52" s="626"/>
    </row>
    <row r="53" spans="1:10" ht="12.75" customHeight="1">
      <c r="A53" s="626"/>
      <c r="B53" s="626"/>
      <c r="C53" s="626"/>
      <c r="D53" s="626"/>
      <c r="E53" s="626"/>
      <c r="F53" s="626"/>
      <c r="G53" s="626"/>
      <c r="H53" s="626"/>
      <c r="I53" s="626"/>
      <c r="J53" s="626"/>
    </row>
    <row r="54" spans="1:10" ht="12.75" customHeight="1">
      <c r="A54" s="626"/>
      <c r="B54" s="626"/>
      <c r="C54" s="626"/>
      <c r="D54" s="626"/>
      <c r="E54" s="626"/>
      <c r="F54" s="626"/>
      <c r="G54" s="626"/>
      <c r="H54" s="626"/>
      <c r="I54" s="626"/>
      <c r="J54" s="626"/>
    </row>
    <row r="55" spans="1:10" ht="12.75" customHeight="1">
      <c r="A55" s="626"/>
      <c r="B55" s="626"/>
      <c r="C55" s="626"/>
      <c r="D55" s="626"/>
      <c r="E55" s="626"/>
      <c r="F55" s="626"/>
      <c r="G55" s="626"/>
      <c r="H55" s="626"/>
      <c r="I55" s="626"/>
      <c r="J55" s="626"/>
    </row>
    <row r="56" spans="1:10" ht="12.75" customHeight="1">
      <c r="A56" s="626"/>
      <c r="B56" s="626"/>
      <c r="C56" s="626"/>
      <c r="D56" s="626"/>
      <c r="E56" s="626"/>
      <c r="F56" s="626"/>
      <c r="G56" s="626"/>
      <c r="H56" s="626"/>
      <c r="I56" s="626"/>
      <c r="J56" s="626"/>
    </row>
    <row r="57" spans="1:10" ht="12.75" customHeight="1">
      <c r="A57" s="626"/>
      <c r="B57" s="626"/>
      <c r="C57" s="626"/>
      <c r="D57" s="626"/>
      <c r="E57" s="626"/>
      <c r="F57" s="626"/>
      <c r="G57" s="626"/>
      <c r="H57" s="626"/>
      <c r="I57" s="626"/>
      <c r="J57" s="626"/>
    </row>
    <row r="58" spans="1:10" ht="12.75" customHeight="1">
      <c r="A58" s="626"/>
      <c r="B58" s="626"/>
      <c r="C58" s="626"/>
      <c r="D58" s="626"/>
      <c r="E58" s="626"/>
      <c r="F58" s="626"/>
      <c r="G58" s="626"/>
      <c r="H58" s="626"/>
      <c r="I58" s="626"/>
      <c r="J58" s="626"/>
    </row>
    <row r="59" spans="1:10" ht="12.75" customHeight="1">
      <c r="A59" s="626"/>
      <c r="B59" s="626"/>
      <c r="C59" s="626"/>
      <c r="D59" s="626"/>
      <c r="E59" s="626"/>
      <c r="F59" s="626"/>
      <c r="G59" s="626"/>
      <c r="H59" s="626"/>
      <c r="I59" s="626"/>
      <c r="J59" s="626"/>
    </row>
    <row r="60" spans="1:10" ht="12.75" customHeight="1">
      <c r="A60" s="626"/>
      <c r="B60" s="626"/>
      <c r="C60" s="626"/>
      <c r="D60" s="626"/>
      <c r="E60" s="626"/>
      <c r="F60" s="626"/>
      <c r="G60" s="626"/>
      <c r="H60" s="626"/>
      <c r="I60" s="626"/>
      <c r="J60" s="626"/>
    </row>
    <row r="61" spans="1:10" ht="12.75" customHeight="1">
      <c r="A61" s="626"/>
      <c r="B61" s="626"/>
      <c r="C61" s="626"/>
      <c r="D61" s="626"/>
      <c r="E61" s="626"/>
      <c r="F61" s="626"/>
      <c r="G61" s="626"/>
      <c r="H61" s="626"/>
      <c r="I61" s="626"/>
      <c r="J61" s="626"/>
    </row>
    <row r="62" spans="1:10" ht="12.75" customHeight="1">
      <c r="A62" s="626"/>
      <c r="B62" s="626"/>
      <c r="C62" s="626"/>
      <c r="D62" s="626"/>
      <c r="E62" s="626"/>
      <c r="F62" s="626"/>
      <c r="G62" s="626"/>
      <c r="H62" s="626"/>
      <c r="I62" s="626"/>
      <c r="J62" s="626"/>
    </row>
    <row r="63" spans="1:10" ht="12.75" customHeight="1">
      <c r="A63" s="626"/>
      <c r="B63" s="626"/>
      <c r="C63" s="626"/>
      <c r="D63" s="626"/>
      <c r="E63" s="626"/>
      <c r="F63" s="626"/>
      <c r="G63" s="626"/>
      <c r="H63" s="626"/>
      <c r="I63" s="626"/>
      <c r="J63" s="626"/>
    </row>
    <row r="64" spans="1:10" ht="12.75" customHeight="1">
      <c r="A64" s="626"/>
      <c r="B64" s="626"/>
      <c r="C64" s="626"/>
      <c r="D64" s="626"/>
      <c r="E64" s="626"/>
      <c r="F64" s="626"/>
      <c r="G64" s="626"/>
      <c r="H64" s="626"/>
      <c r="I64" s="626"/>
      <c r="J64" s="626"/>
    </row>
    <row r="65" spans="1:10" ht="12.75" customHeight="1">
      <c r="A65" s="626"/>
      <c r="B65" s="626"/>
      <c r="C65" s="626"/>
      <c r="D65" s="626"/>
      <c r="E65" s="626"/>
      <c r="F65" s="626"/>
      <c r="G65" s="626"/>
      <c r="H65" s="626"/>
      <c r="I65" s="626"/>
      <c r="J65" s="626"/>
    </row>
    <row r="66" spans="1:10" ht="12.75" customHeight="1">
      <c r="A66" s="626"/>
      <c r="B66" s="626"/>
      <c r="C66" s="626"/>
      <c r="D66" s="626"/>
      <c r="E66" s="626"/>
      <c r="F66" s="626"/>
      <c r="G66" s="626"/>
      <c r="H66" s="626"/>
      <c r="I66" s="626"/>
      <c r="J66" s="626"/>
    </row>
    <row r="67" spans="1:10" ht="12.75" customHeight="1">
      <c r="A67" s="36" t="s">
        <v>473</v>
      </c>
    </row>
    <row r="68" spans="1:10" ht="12.75" customHeight="1"/>
    <row r="69" spans="1:10" ht="12.75" customHeight="1"/>
    <row r="70" spans="1:10" ht="12.75" customHeight="1">
      <c r="A70" s="74" t="s">
        <v>316</v>
      </c>
    </row>
    <row r="71" spans="1:10" ht="12.75" customHeight="1"/>
    <row r="72" spans="1:10" ht="12.75" customHeight="1"/>
    <row r="73" spans="1:10" ht="12.75" customHeight="1"/>
    <row r="74" spans="1:10" ht="12.75" customHeight="1"/>
    <row r="75" spans="1:10" ht="12.75" customHeight="1"/>
    <row r="76" spans="1:10" ht="12.75" customHeight="1">
      <c r="J76" s="21" t="s">
        <v>358</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31" t="s">
        <v>890</v>
      </c>
      <c r="F1" s="364" t="str">
        <f>Naslovnica!A20</f>
        <v>Svibanj 2016.</v>
      </c>
    </row>
    <row r="2" spans="1:7" ht="12.75" customHeight="1">
      <c r="A2" s="122" t="s">
        <v>891</v>
      </c>
      <c r="F2" s="114" t="str">
        <f>Naslovnica!A24</f>
        <v>May 2016</v>
      </c>
    </row>
    <row r="3" spans="1:7" ht="12.75" customHeight="1"/>
    <row r="4" spans="1:7" ht="12.75" customHeight="1">
      <c r="E4" s="746" t="s">
        <v>455</v>
      </c>
      <c r="F4" s="746"/>
    </row>
    <row r="5" spans="1:7" ht="13.5" customHeight="1">
      <c r="A5" s="754" t="s">
        <v>479</v>
      </c>
      <c r="B5" s="765" t="s">
        <v>150</v>
      </c>
      <c r="C5" s="765"/>
      <c r="D5" s="765"/>
      <c r="E5" s="765"/>
      <c r="F5" s="765"/>
    </row>
    <row r="6" spans="1:7" ht="33.75" customHeight="1">
      <c r="A6" s="754"/>
      <c r="B6" s="407" t="str">
        <f>Naslovnica!A20</f>
        <v>Svibanj 2016.</v>
      </c>
      <c r="C6" s="629" t="str">
        <f>'5 Tablica 3,4'!$A$8</f>
        <v>Travanj 2016.</v>
      </c>
      <c r="D6" s="407" t="s">
        <v>98</v>
      </c>
      <c r="E6" s="379" t="s">
        <v>151</v>
      </c>
      <c r="F6" s="408" t="s">
        <v>152</v>
      </c>
    </row>
    <row r="7" spans="1:7" ht="45" customHeight="1">
      <c r="A7" s="754"/>
      <c r="B7" s="409" t="str">
        <f>Naslovnica!A24</f>
        <v>May 2016</v>
      </c>
      <c r="C7" s="630" t="str">
        <f>'5 Tablica 3,4'!$B$8</f>
        <v>April 2016</v>
      </c>
      <c r="D7" s="409" t="s">
        <v>153</v>
      </c>
      <c r="E7" s="384" t="s">
        <v>480</v>
      </c>
      <c r="F7" s="409" t="s">
        <v>154</v>
      </c>
    </row>
    <row r="8" spans="1:7">
      <c r="A8" s="185" t="s">
        <v>136</v>
      </c>
      <c r="B8" s="186">
        <v>8514.2679200000002</v>
      </c>
      <c r="C8" s="186">
        <v>8736.5735700000005</v>
      </c>
      <c r="D8" s="187">
        <v>-2.544540467939993E-2</v>
      </c>
      <c r="E8" s="188">
        <v>430067.00877999997</v>
      </c>
      <c r="F8" s="187">
        <v>2.0197396659384248E-2</v>
      </c>
      <c r="G8" s="88"/>
    </row>
    <row r="9" spans="1:7">
      <c r="A9" s="185" t="s">
        <v>137</v>
      </c>
      <c r="B9" s="186">
        <v>10304.876400000001</v>
      </c>
      <c r="C9" s="186">
        <v>11219.02447</v>
      </c>
      <c r="D9" s="187">
        <v>-8.1481957049336917E-2</v>
      </c>
      <c r="E9" s="188">
        <v>1238453.8647900007</v>
      </c>
      <c r="F9" s="187">
        <v>8.3905751642632254E-3</v>
      </c>
      <c r="G9" s="88"/>
    </row>
    <row r="10" spans="1:7">
      <c r="A10" s="185" t="s">
        <v>138</v>
      </c>
      <c r="B10" s="186">
        <v>1353.11239</v>
      </c>
      <c r="C10" s="186">
        <v>1232.8427799999999</v>
      </c>
      <c r="D10" s="187">
        <v>9.755470198722338E-2</v>
      </c>
      <c r="E10" s="188">
        <v>218427.51762</v>
      </c>
      <c r="F10" s="189">
        <v>6.2334036505422574E-3</v>
      </c>
    </row>
    <row r="11" spans="1:7">
      <c r="A11" s="185" t="s">
        <v>139</v>
      </c>
      <c r="B11" s="186">
        <v>1147.73741</v>
      </c>
      <c r="C11" s="186">
        <v>1188.6469299999999</v>
      </c>
      <c r="D11" s="187">
        <v>-3.4416881049783132E-2</v>
      </c>
      <c r="E11" s="188">
        <v>194817.55775000004</v>
      </c>
      <c r="F11" s="187">
        <v>5.9262584536148299E-3</v>
      </c>
    </row>
    <row r="12" spans="1:7">
      <c r="A12" s="185" t="s">
        <v>140</v>
      </c>
      <c r="B12" s="186">
        <v>2241.7737499999998</v>
      </c>
      <c r="C12" s="186">
        <v>2535.01404</v>
      </c>
      <c r="D12" s="187">
        <v>-0.11567600233093789</v>
      </c>
      <c r="E12" s="188">
        <v>142797.77362999998</v>
      </c>
      <c r="F12" s="187">
        <v>1.5949328039456923E-2</v>
      </c>
    </row>
    <row r="13" spans="1:7">
      <c r="A13" s="190" t="s">
        <v>141</v>
      </c>
      <c r="B13" s="186">
        <v>6690.2601599999998</v>
      </c>
      <c r="C13" s="186">
        <v>6674.4969000000001</v>
      </c>
      <c r="D13" s="187">
        <v>2.3617150829748912E-3</v>
      </c>
      <c r="E13" s="191">
        <v>1033132.8948400005</v>
      </c>
      <c r="F13" s="187">
        <v>6.5179094612390909E-3</v>
      </c>
    </row>
    <row r="14" spans="1:7" ht="18.75" customHeight="1">
      <c r="A14" s="410" t="s">
        <v>344</v>
      </c>
      <c r="B14" s="411">
        <v>30252.028030000001</v>
      </c>
      <c r="C14" s="412">
        <v>31586.598689999999</v>
      </c>
      <c r="D14" s="413">
        <v>-4.2251167119887079E-2</v>
      </c>
      <c r="E14" s="414">
        <v>3257696.6174100013</v>
      </c>
      <c r="F14" s="413">
        <v>9.3733686798358473E-3</v>
      </c>
    </row>
    <row r="15" spans="1:7" ht="12.75" customHeight="1">
      <c r="A15" s="27" t="s">
        <v>648</v>
      </c>
      <c r="B15" s="28"/>
      <c r="C15" s="30"/>
      <c r="D15" s="30"/>
      <c r="E15" s="30"/>
      <c r="F15" s="30"/>
      <c r="G15" s="30"/>
    </row>
    <row r="16" spans="1:7" ht="22.5" customHeight="1">
      <c r="A16" s="770" t="s">
        <v>156</v>
      </c>
      <c r="B16" s="770"/>
      <c r="C16" s="770"/>
      <c r="D16" s="770"/>
      <c r="E16" s="770"/>
      <c r="F16" s="770"/>
      <c r="G16" s="47"/>
    </row>
    <row r="17" spans="1:7" ht="12.75" customHeight="1">
      <c r="A17" s="766" t="s">
        <v>157</v>
      </c>
      <c r="B17" s="767"/>
      <c r="C17" s="767"/>
      <c r="D17" s="767"/>
      <c r="E17" s="767"/>
      <c r="F17" s="767"/>
      <c r="G17" s="48"/>
    </row>
    <row r="18" spans="1:7" ht="12.75" customHeight="1">
      <c r="A18" s="768" t="s">
        <v>158</v>
      </c>
      <c r="B18" s="769"/>
      <c r="C18" s="769"/>
      <c r="D18" s="769"/>
      <c r="E18" s="769"/>
      <c r="F18" s="769"/>
      <c r="G18" s="49"/>
    </row>
    <row r="19" spans="1:7" ht="12.75" customHeight="1">
      <c r="A19" s="766" t="s">
        <v>159</v>
      </c>
      <c r="B19" s="767"/>
      <c r="C19" s="767"/>
      <c r="D19" s="767"/>
      <c r="E19" s="767"/>
      <c r="F19" s="767"/>
      <c r="G19" s="48"/>
    </row>
    <row r="20" spans="1:7" ht="12.75" customHeight="1"/>
    <row r="21" spans="1:7" ht="12.75" customHeight="1">
      <c r="A21" s="536" t="s">
        <v>347</v>
      </c>
      <c r="F21" s="364" t="str">
        <f>Naslovnica!A20</f>
        <v>Svibanj 2016.</v>
      </c>
    </row>
    <row r="22" spans="1:7" ht="12.75" customHeight="1">
      <c r="A22" s="122" t="s">
        <v>348</v>
      </c>
      <c r="F22" s="114" t="str">
        <f>Naslovnica!A24</f>
        <v>May 2016</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648</v>
      </c>
    </row>
    <row r="42" spans="1:1" ht="12.75" customHeight="1"/>
    <row r="43" spans="1:1" ht="12.75" customHeight="1">
      <c r="A43" s="82"/>
    </row>
    <row r="44" spans="1:1" ht="12.75" customHeight="1">
      <c r="A44" s="85"/>
    </row>
    <row r="45" spans="1:1" ht="12.75" customHeight="1"/>
    <row r="46" spans="1:1" ht="12.75" customHeight="1">
      <c r="A46" s="74" t="s">
        <v>316</v>
      </c>
    </row>
    <row r="47" spans="1:1" ht="12.75" customHeight="1"/>
    <row r="48" spans="1:1" ht="12.75" customHeight="1"/>
    <row r="49" spans="6:6" ht="12.75" customHeight="1"/>
    <row r="53" spans="6:6">
      <c r="F53" s="44" t="s">
        <v>359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32" t="s">
        <v>892</v>
      </c>
      <c r="G1" s="364" t="str">
        <f>Naslovnica!A20</f>
        <v>Svibanj 2016.</v>
      </c>
    </row>
    <row r="2" spans="1:8" ht="12.75" customHeight="1">
      <c r="A2" s="113" t="s">
        <v>893</v>
      </c>
      <c r="G2" s="114" t="str">
        <f>Naslovnica!A24</f>
        <v>May 2016</v>
      </c>
    </row>
    <row r="3" spans="1:8" ht="12.75" customHeight="1"/>
    <row r="4" spans="1:8" ht="12.75" customHeight="1">
      <c r="F4" s="136"/>
      <c r="G4" s="21" t="s">
        <v>455</v>
      </c>
    </row>
    <row r="5" spans="1:8" ht="15" customHeight="1">
      <c r="A5" s="747" t="s">
        <v>482</v>
      </c>
      <c r="B5" s="748" t="s">
        <v>481</v>
      </c>
      <c r="C5" s="748"/>
      <c r="D5" s="748"/>
      <c r="E5" s="748"/>
      <c r="F5" s="748"/>
      <c r="G5" s="748"/>
    </row>
    <row r="6" spans="1:8">
      <c r="A6" s="747"/>
      <c r="B6" s="752" t="str">
        <f>Naslovnica!A20</f>
        <v>Svibanj 2016.</v>
      </c>
      <c r="C6" s="764"/>
      <c r="D6" s="753" t="str">
        <f>'5 Tablica 3,4'!A8</f>
        <v>Travanj 2016.</v>
      </c>
      <c r="E6" s="764"/>
      <c r="F6" s="771" t="s">
        <v>160</v>
      </c>
      <c r="G6" s="771"/>
    </row>
    <row r="7" spans="1:8">
      <c r="A7" s="747"/>
      <c r="B7" s="749" t="str">
        <f>Naslovnica!A24</f>
        <v>May 2016</v>
      </c>
      <c r="C7" s="772"/>
      <c r="D7" s="773" t="str">
        <f>'5 Tablica 3,4'!B8</f>
        <v>April 2016</v>
      </c>
      <c r="E7" s="772"/>
      <c r="F7" s="774" t="s">
        <v>161</v>
      </c>
      <c r="G7" s="774"/>
    </row>
    <row r="8" spans="1:8">
      <c r="A8" s="747"/>
      <c r="B8" s="385" t="s">
        <v>120</v>
      </c>
      <c r="C8" s="385" t="s">
        <v>121</v>
      </c>
      <c r="D8" s="385" t="s">
        <v>120</v>
      </c>
      <c r="E8" s="385" t="s">
        <v>121</v>
      </c>
      <c r="F8" s="385" t="s">
        <v>1061</v>
      </c>
      <c r="G8" s="385" t="s">
        <v>1057</v>
      </c>
    </row>
    <row r="9" spans="1:8">
      <c r="A9" s="747"/>
      <c r="B9" s="386" t="s">
        <v>122</v>
      </c>
      <c r="C9" s="386" t="s">
        <v>123</v>
      </c>
      <c r="D9" s="386" t="s">
        <v>122</v>
      </c>
      <c r="E9" s="386" t="s">
        <v>123</v>
      </c>
      <c r="F9" s="386" t="s">
        <v>122</v>
      </c>
      <c r="G9" s="386" t="s">
        <v>1058</v>
      </c>
    </row>
    <row r="10" spans="1:8">
      <c r="A10" s="172" t="s">
        <v>136</v>
      </c>
      <c r="B10" s="192">
        <v>367091.55410000001</v>
      </c>
      <c r="C10" s="193">
        <v>0.11790158860449056</v>
      </c>
      <c r="D10" s="192">
        <v>360247.69585000002</v>
      </c>
      <c r="E10" s="194">
        <v>0.11700177212435173</v>
      </c>
      <c r="F10" s="195">
        <v>6843.8582500000002</v>
      </c>
      <c r="G10" s="194">
        <v>1.8997646144139901E-2</v>
      </c>
      <c r="H10" s="88"/>
    </row>
    <row r="11" spans="1:8">
      <c r="A11" s="172" t="s">
        <v>137</v>
      </c>
      <c r="B11" s="192">
        <v>1305112.4116199999</v>
      </c>
      <c r="C11" s="193">
        <v>0.41917288730516111</v>
      </c>
      <c r="D11" s="196">
        <v>1294199.8130699999</v>
      </c>
      <c r="E11" s="194">
        <v>0.42033210304069379</v>
      </c>
      <c r="F11" s="195">
        <v>10912.598549999952</v>
      </c>
      <c r="G11" s="194">
        <v>8.4319271566837273E-3</v>
      </c>
      <c r="H11" s="88"/>
    </row>
    <row r="12" spans="1:8">
      <c r="A12" s="172" t="s">
        <v>155</v>
      </c>
      <c r="B12" s="192">
        <v>174956.66196999999</v>
      </c>
      <c r="C12" s="193">
        <v>5.6192162834622555E-2</v>
      </c>
      <c r="D12" s="196">
        <v>173945.17363</v>
      </c>
      <c r="E12" s="194">
        <v>5.6494167212278797E-2</v>
      </c>
      <c r="F12" s="195">
        <v>1011.4883400000036</v>
      </c>
      <c r="G12" s="194">
        <v>5.8149836462353388E-3</v>
      </c>
    </row>
    <row r="13" spans="1:8">
      <c r="A13" s="172" t="s">
        <v>139</v>
      </c>
      <c r="B13" s="192">
        <v>195157.32368</v>
      </c>
      <c r="C13" s="193">
        <v>6.2680163116487136E-2</v>
      </c>
      <c r="D13" s="196">
        <v>192025.91219999999</v>
      </c>
      <c r="E13" s="194">
        <v>6.2366455858055336E-2</v>
      </c>
      <c r="F13" s="195">
        <v>3131.4114800000189</v>
      </c>
      <c r="G13" s="194">
        <v>1.6307233977561175E-2</v>
      </c>
    </row>
    <row r="14" spans="1:8">
      <c r="A14" s="172" t="s">
        <v>140</v>
      </c>
      <c r="B14" s="192">
        <v>121056.63297000001</v>
      </c>
      <c r="C14" s="193">
        <v>3.8880680252277554E-2</v>
      </c>
      <c r="D14" s="196">
        <v>119503.81698999999</v>
      </c>
      <c r="E14" s="194">
        <v>3.8812623993231883E-2</v>
      </c>
      <c r="F14" s="195">
        <v>1552.8159800000042</v>
      </c>
      <c r="G14" s="194">
        <v>1.2993860941947544E-2</v>
      </c>
    </row>
    <row r="15" spans="1:8">
      <c r="A15" s="172" t="s">
        <v>141</v>
      </c>
      <c r="B15" s="192">
        <v>950167.46750999999</v>
      </c>
      <c r="C15" s="193">
        <v>0.30517251788696126</v>
      </c>
      <c r="D15" s="197">
        <v>939071.08817999996</v>
      </c>
      <c r="E15" s="194">
        <v>0.30499287777138839</v>
      </c>
      <c r="F15" s="195">
        <v>11096.379330000043</v>
      </c>
      <c r="G15" s="194">
        <v>1.1816335812771861E-2</v>
      </c>
    </row>
    <row r="16" spans="1:8" ht="18.75" customHeight="1">
      <c r="A16" s="415" t="s">
        <v>127</v>
      </c>
      <c r="B16" s="416">
        <v>3113542.0518499995</v>
      </c>
      <c r="C16" s="413">
        <v>1.0000000000000002</v>
      </c>
      <c r="D16" s="416">
        <v>3078993.4999199999</v>
      </c>
      <c r="E16" s="417">
        <v>0.99999999999999989</v>
      </c>
      <c r="F16" s="418">
        <v>34548.551929999354</v>
      </c>
      <c r="G16" s="417">
        <v>1.1220729089196579E-2</v>
      </c>
    </row>
    <row r="17" spans="1:8" ht="12.75" customHeight="1">
      <c r="A17" s="37" t="s">
        <v>483</v>
      </c>
    </row>
    <row r="18" spans="1:8" ht="12.75" customHeight="1"/>
    <row r="19" spans="1:8" ht="12.75" customHeight="1">
      <c r="A19" s="532" t="s">
        <v>349</v>
      </c>
      <c r="G19" s="364" t="str">
        <f>Naslovnica!A20</f>
        <v>Svibanj 2016.</v>
      </c>
    </row>
    <row r="20" spans="1:8" ht="12.75" customHeight="1">
      <c r="A20" s="113" t="s">
        <v>350</v>
      </c>
      <c r="G20" s="114" t="str">
        <f>Naslovnica!A24</f>
        <v>May 2016</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483</v>
      </c>
    </row>
    <row r="41" spans="1:8" ht="12.75" customHeight="1">
      <c r="A41" s="37"/>
    </row>
    <row r="42" spans="1:8" ht="12.75" customHeight="1">
      <c r="A42" s="363" t="s">
        <v>351</v>
      </c>
      <c r="G42" s="364" t="str">
        <f>Naslovnica!A20</f>
        <v>Svibanj 2016.</v>
      </c>
    </row>
    <row r="43" spans="1:8" ht="12.75" customHeight="1">
      <c r="A43" s="113" t="s">
        <v>352</v>
      </c>
      <c r="G43" s="114" t="str">
        <f>Naslovnica!A24</f>
        <v>May 2016</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483</v>
      </c>
    </row>
    <row r="64" spans="1:8" ht="12.75" customHeight="1">
      <c r="A64" s="89"/>
    </row>
    <row r="65" spans="1:7">
      <c r="A65" s="74" t="s">
        <v>316</v>
      </c>
    </row>
    <row r="66" spans="1:7">
      <c r="G66" s="44" t="s">
        <v>360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32" t="s">
        <v>894</v>
      </c>
      <c r="I1" s="364" t="str">
        <f>Naslovnica!A20</f>
        <v>Svibanj 2016.</v>
      </c>
    </row>
    <row r="2" spans="1:10" ht="12.75" customHeight="1">
      <c r="A2" s="113" t="s">
        <v>976</v>
      </c>
      <c r="I2" s="114" t="str">
        <f>Naslovnica!A24</f>
        <v>May 2016</v>
      </c>
    </row>
    <row r="3" spans="1:10" ht="12.75" customHeight="1"/>
    <row r="4" spans="1:10" ht="35.25" customHeight="1">
      <c r="A4" s="379"/>
      <c r="B4" s="737" t="s">
        <v>1020</v>
      </c>
      <c r="C4" s="737"/>
      <c r="D4" s="760" t="s">
        <v>484</v>
      </c>
      <c r="E4" s="760"/>
      <c r="F4" s="760"/>
      <c r="G4" s="760"/>
      <c r="H4" s="760"/>
      <c r="I4" s="379"/>
    </row>
    <row r="5" spans="1:10" ht="33.75">
      <c r="A5" s="379" t="s">
        <v>482</v>
      </c>
      <c r="B5" s="379" t="str">
        <f>Naslovnica!A20</f>
        <v>Svibanj 2016.</v>
      </c>
      <c r="C5" s="381" t="str">
        <f>'5 Tablica 3,4'!A8</f>
        <v>Travanj 2016.</v>
      </c>
      <c r="D5" s="379" t="str">
        <f>Naslovnica!A20</f>
        <v>Svibanj 2016.</v>
      </c>
      <c r="E5" s="381" t="str">
        <f>C5</f>
        <v>Travanj 2016.</v>
      </c>
      <c r="F5" s="379" t="s">
        <v>162</v>
      </c>
      <c r="G5" s="379" t="s">
        <v>163</v>
      </c>
      <c r="H5" s="419" t="s">
        <v>164</v>
      </c>
      <c r="I5" s="419" t="s">
        <v>165</v>
      </c>
    </row>
    <row r="6" spans="1:10" ht="34.5" customHeight="1">
      <c r="A6" s="379"/>
      <c r="B6" s="382" t="str">
        <f>Naslovnica!A24</f>
        <v>May 2016</v>
      </c>
      <c r="C6" s="383" t="str">
        <f>'5 Tablica 3,4'!B8</f>
        <v>April 2016</v>
      </c>
      <c r="D6" s="382" t="str">
        <f>Naslovnica!A24</f>
        <v>May 2016</v>
      </c>
      <c r="E6" s="383" t="str">
        <f>C6</f>
        <v>April 2016</v>
      </c>
      <c r="F6" s="382" t="s">
        <v>166</v>
      </c>
      <c r="G6" s="382" t="s">
        <v>167</v>
      </c>
      <c r="H6" s="384" t="s">
        <v>168</v>
      </c>
      <c r="I6" s="409" t="s">
        <v>169</v>
      </c>
    </row>
    <row r="7" spans="1:10" ht="22.5">
      <c r="A7" s="198" t="s">
        <v>719</v>
      </c>
      <c r="B7" s="199">
        <v>233.6892</v>
      </c>
      <c r="C7" s="199">
        <v>233.19450000000001</v>
      </c>
      <c r="D7" s="200">
        <v>2.1214050931732675E-3</v>
      </c>
      <c r="E7" s="200">
        <v>2.6757282254714632E-3</v>
      </c>
      <c r="F7" s="200">
        <v>1.7381616714563286E-2</v>
      </c>
      <c r="G7" s="200">
        <v>2.5480664166549039E-2</v>
      </c>
      <c r="H7" s="200">
        <v>7.0256464713105649E-2</v>
      </c>
      <c r="I7" s="201" t="s">
        <v>1111</v>
      </c>
      <c r="J7" s="88"/>
    </row>
    <row r="8" spans="1:10" ht="22.5">
      <c r="A8" s="198" t="s">
        <v>720</v>
      </c>
      <c r="B8" s="202">
        <v>248.08779999999999</v>
      </c>
      <c r="C8" s="202">
        <v>247.27879999999999</v>
      </c>
      <c r="D8" s="200">
        <v>3.2716108295576252E-3</v>
      </c>
      <c r="E8" s="200">
        <v>2.3006657176487533E-3</v>
      </c>
      <c r="F8" s="200">
        <v>-1.4892883690493686E-2</v>
      </c>
      <c r="G8" s="200">
        <v>1.7859770564432331E-4</v>
      </c>
      <c r="H8" s="200">
        <v>7.4290277157037954E-2</v>
      </c>
      <c r="I8" s="201" t="s">
        <v>1112</v>
      </c>
      <c r="J8" s="88"/>
    </row>
    <row r="9" spans="1:10" ht="22.5">
      <c r="A9" s="198" t="s">
        <v>721</v>
      </c>
      <c r="B9" s="202">
        <v>149.7105</v>
      </c>
      <c r="C9" s="202">
        <v>149.25110000000001</v>
      </c>
      <c r="D9" s="200">
        <v>3.0780342657439341E-3</v>
      </c>
      <c r="E9" s="200">
        <v>2.4131617725087207E-3</v>
      </c>
      <c r="F9" s="200">
        <v>-1.3168085204317004E-3</v>
      </c>
      <c r="G9" s="200">
        <v>-1.2345149615587081E-2</v>
      </c>
      <c r="H9" s="200">
        <v>3.2552005571982345E-2</v>
      </c>
      <c r="I9" s="201" t="s">
        <v>1113</v>
      </c>
    </row>
    <row r="10" spans="1:10" ht="22.5">
      <c r="A10" s="198" t="s">
        <v>722</v>
      </c>
      <c r="B10" s="202">
        <v>187.2363</v>
      </c>
      <c r="C10" s="202">
        <v>185.017</v>
      </c>
      <c r="D10" s="200">
        <v>1.1995113962500747E-2</v>
      </c>
      <c r="E10" s="200">
        <v>1.6433622759692845E-4</v>
      </c>
      <c r="F10" s="203">
        <v>1.0093037859276954E-2</v>
      </c>
      <c r="G10" s="200">
        <v>3.4233564425727669E-2</v>
      </c>
      <c r="H10" s="200">
        <v>5.7482134946566621E-2</v>
      </c>
      <c r="I10" s="201" t="s">
        <v>1114</v>
      </c>
    </row>
    <row r="11" spans="1:10" ht="22.5">
      <c r="A11" s="198" t="s">
        <v>723</v>
      </c>
      <c r="B11" s="202">
        <v>185.5059</v>
      </c>
      <c r="C11" s="202">
        <v>184.8185</v>
      </c>
      <c r="D11" s="200">
        <v>3.7193246347091424E-3</v>
      </c>
      <c r="E11" s="200">
        <v>1.7262872628727166E-3</v>
      </c>
      <c r="F11" s="203">
        <v>1.8119201227192461E-2</v>
      </c>
      <c r="G11" s="200">
        <v>3.9214390112595643E-2</v>
      </c>
      <c r="H11" s="200">
        <v>5.6607559333824664E-2</v>
      </c>
      <c r="I11" s="201" t="s">
        <v>1114</v>
      </c>
    </row>
    <row r="12" spans="1:10" ht="22.5">
      <c r="A12" s="198" t="s">
        <v>724</v>
      </c>
      <c r="B12" s="202">
        <v>212.01820000000001</v>
      </c>
      <c r="C12" s="202">
        <v>210.30940000000001</v>
      </c>
      <c r="D12" s="200">
        <v>8.1251717707340188E-3</v>
      </c>
      <c r="E12" s="200">
        <v>-1.2845480504074525E-3</v>
      </c>
      <c r="F12" s="200">
        <v>-1.9319432505792156E-3</v>
      </c>
      <c r="G12" s="200">
        <v>1.0591230918386652E-2</v>
      </c>
      <c r="H12" s="200">
        <v>5.5852780136412594E-2</v>
      </c>
      <c r="I12" s="201" t="s">
        <v>1115</v>
      </c>
    </row>
    <row r="13" spans="1:10" ht="12.75" customHeight="1">
      <c r="A13" s="37" t="s">
        <v>483</v>
      </c>
    </row>
    <row r="14" spans="1:10" ht="12.75" customHeight="1"/>
    <row r="15" spans="1:10" ht="21" customHeight="1">
      <c r="A15" s="776" t="s">
        <v>805</v>
      </c>
      <c r="B15" s="776"/>
      <c r="C15" s="776"/>
      <c r="D15" s="776"/>
      <c r="E15" s="776"/>
      <c r="F15" s="776"/>
      <c r="G15" s="776"/>
      <c r="H15" s="776"/>
      <c r="I15" s="776"/>
    </row>
    <row r="16" spans="1:10" ht="21.75" customHeight="1">
      <c r="A16" s="775" t="s">
        <v>806</v>
      </c>
      <c r="B16" s="775"/>
      <c r="C16" s="775"/>
      <c r="D16" s="775"/>
      <c r="E16" s="775"/>
      <c r="F16" s="775"/>
      <c r="G16" s="775"/>
      <c r="H16" s="775"/>
      <c r="I16" s="775"/>
    </row>
    <row r="17" spans="1:10" ht="19.5" customHeight="1">
      <c r="A17" s="776" t="s">
        <v>807</v>
      </c>
      <c r="B17" s="776"/>
      <c r="C17" s="776"/>
      <c r="D17" s="776"/>
      <c r="E17" s="776"/>
      <c r="F17" s="776"/>
      <c r="G17" s="776"/>
      <c r="H17" s="776"/>
      <c r="I17" s="776"/>
    </row>
    <row r="18" spans="1:10" ht="19.5" customHeight="1">
      <c r="A18" s="775" t="s">
        <v>808</v>
      </c>
      <c r="B18" s="775"/>
      <c r="C18" s="775"/>
      <c r="D18" s="775"/>
      <c r="E18" s="775"/>
      <c r="F18" s="775"/>
      <c r="G18" s="775"/>
      <c r="H18" s="775"/>
      <c r="I18" s="775"/>
    </row>
    <row r="19" spans="1:10" ht="12.75" customHeight="1"/>
    <row r="20" spans="1:10" ht="12.75" customHeight="1">
      <c r="A20" s="38"/>
      <c r="I20" s="14"/>
    </row>
    <row r="21" spans="1:10" ht="12.75" customHeight="1">
      <c r="A21" s="74" t="s">
        <v>316</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361</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73" t="s">
        <v>895</v>
      </c>
      <c r="O1" s="364" t="str">
        <f>Naslovnica!A20</f>
        <v>Svibanj 2016.</v>
      </c>
    </row>
    <row r="2" spans="1:16" ht="12.75" customHeight="1">
      <c r="A2" s="123" t="s">
        <v>896</v>
      </c>
      <c r="O2" s="114" t="str">
        <f>Naslovnica!A24</f>
        <v>May 2016</v>
      </c>
    </row>
    <row r="3" spans="1:16" ht="12.75" customHeight="1"/>
    <row r="4" spans="1:16" ht="12.75" customHeight="1">
      <c r="L4" s="133"/>
      <c r="M4" s="133"/>
      <c r="N4" s="133"/>
      <c r="O4" s="40" t="s">
        <v>463</v>
      </c>
    </row>
    <row r="5" spans="1:16" ht="31.5" customHeight="1">
      <c r="A5" s="777" t="s">
        <v>649</v>
      </c>
      <c r="B5" s="737" t="s">
        <v>170</v>
      </c>
      <c r="C5" s="737"/>
      <c r="D5" s="737" t="s">
        <v>171</v>
      </c>
      <c r="E5" s="778"/>
      <c r="F5" s="737" t="s">
        <v>172</v>
      </c>
      <c r="G5" s="737"/>
      <c r="H5" s="737" t="s">
        <v>173</v>
      </c>
      <c r="I5" s="737"/>
      <c r="J5" s="737" t="s">
        <v>174</v>
      </c>
      <c r="K5" s="737"/>
      <c r="L5" s="737" t="s">
        <v>175</v>
      </c>
      <c r="M5" s="737"/>
      <c r="N5" s="737" t="s">
        <v>112</v>
      </c>
      <c r="O5" s="737"/>
    </row>
    <row r="6" spans="1:16">
      <c r="A6" s="777"/>
      <c r="B6" s="420" t="s">
        <v>130</v>
      </c>
      <c r="C6" s="420" t="s">
        <v>131</v>
      </c>
      <c r="D6" s="420" t="s">
        <v>130</v>
      </c>
      <c r="E6" s="420" t="s">
        <v>131</v>
      </c>
      <c r="F6" s="420" t="s">
        <v>130</v>
      </c>
      <c r="G6" s="420" t="s">
        <v>131</v>
      </c>
      <c r="H6" s="420" t="s">
        <v>130</v>
      </c>
      <c r="I6" s="420" t="s">
        <v>131</v>
      </c>
      <c r="J6" s="420" t="s">
        <v>130</v>
      </c>
      <c r="K6" s="420" t="s">
        <v>131</v>
      </c>
      <c r="L6" s="420" t="s">
        <v>130</v>
      </c>
      <c r="M6" s="420" t="s">
        <v>131</v>
      </c>
      <c r="N6" s="420" t="s">
        <v>130</v>
      </c>
      <c r="O6" s="420" t="s">
        <v>131</v>
      </c>
    </row>
    <row r="7" spans="1:16">
      <c r="A7" s="777"/>
      <c r="B7" s="421" t="s">
        <v>122</v>
      </c>
      <c r="C7" s="421" t="s">
        <v>123</v>
      </c>
      <c r="D7" s="421" t="s">
        <v>122</v>
      </c>
      <c r="E7" s="421" t="s">
        <v>123</v>
      </c>
      <c r="F7" s="421" t="s">
        <v>122</v>
      </c>
      <c r="G7" s="421" t="s">
        <v>123</v>
      </c>
      <c r="H7" s="421" t="s">
        <v>122</v>
      </c>
      <c r="I7" s="421" t="s">
        <v>123</v>
      </c>
      <c r="J7" s="421" t="s">
        <v>122</v>
      </c>
      <c r="K7" s="421" t="s">
        <v>123</v>
      </c>
      <c r="L7" s="421" t="s">
        <v>122</v>
      </c>
      <c r="M7" s="421" t="s">
        <v>123</v>
      </c>
      <c r="N7" s="421" t="s">
        <v>122</v>
      </c>
      <c r="O7" s="421" t="s">
        <v>123</v>
      </c>
    </row>
    <row r="8" spans="1:16" ht="18">
      <c r="A8" s="204" t="s">
        <v>576</v>
      </c>
      <c r="B8" s="176">
        <v>57531.93361</v>
      </c>
      <c r="C8" s="177">
        <v>0.15672366462535084</v>
      </c>
      <c r="D8" s="176">
        <v>112397.80415000001</v>
      </c>
      <c r="E8" s="177">
        <v>8.6121167149490002E-2</v>
      </c>
      <c r="F8" s="176">
        <v>15867.93694</v>
      </c>
      <c r="G8" s="177">
        <v>9.0696385958260295E-2</v>
      </c>
      <c r="H8" s="176">
        <v>3835.2516499999997</v>
      </c>
      <c r="I8" s="177">
        <v>1.9652102097324681E-2</v>
      </c>
      <c r="J8" s="176">
        <v>1716.33521</v>
      </c>
      <c r="K8" s="177">
        <v>1.4177952648206715E-2</v>
      </c>
      <c r="L8" s="176">
        <v>31996.818070000001</v>
      </c>
      <c r="M8" s="177">
        <v>3.3674924857036583E-2</v>
      </c>
      <c r="N8" s="176">
        <v>223346.07963000002</v>
      </c>
      <c r="O8" s="177">
        <v>7.1733760428258839E-2</v>
      </c>
      <c r="P8" s="88"/>
    </row>
    <row r="9" spans="1:16" ht="18">
      <c r="A9" s="204" t="s">
        <v>577</v>
      </c>
      <c r="B9" s="179">
        <v>418.59962999999999</v>
      </c>
      <c r="C9" s="180">
        <v>1.1403139770885923E-3</v>
      </c>
      <c r="D9" s="179">
        <v>10638.992539999999</v>
      </c>
      <c r="E9" s="180">
        <v>8.1517825171811154E-3</v>
      </c>
      <c r="F9" s="179">
        <v>0.1056</v>
      </c>
      <c r="G9" s="180">
        <v>6.0357804504813509E-7</v>
      </c>
      <c r="H9" s="179">
        <v>648.24333999999999</v>
      </c>
      <c r="I9" s="180">
        <v>3.321644956880667E-3</v>
      </c>
      <c r="J9" s="179">
        <v>390.64863000000003</v>
      </c>
      <c r="K9" s="180">
        <v>3.2269907101811573E-3</v>
      </c>
      <c r="L9" s="179">
        <v>8174.18163</v>
      </c>
      <c r="M9" s="180">
        <v>8.6028851855149118E-3</v>
      </c>
      <c r="N9" s="179">
        <v>20270.771369999999</v>
      </c>
      <c r="O9" s="180">
        <v>6.5105179350382139E-3</v>
      </c>
      <c r="P9" s="88"/>
    </row>
    <row r="10" spans="1:16" ht="18">
      <c r="A10" s="204" t="s">
        <v>578</v>
      </c>
      <c r="B10" s="179">
        <v>310560.61145999999</v>
      </c>
      <c r="C10" s="180">
        <v>0.8460031509846716</v>
      </c>
      <c r="D10" s="179">
        <v>1185006.9741199999</v>
      </c>
      <c r="E10" s="180">
        <v>0.90797310911255802</v>
      </c>
      <c r="F10" s="179">
        <v>159591.68661</v>
      </c>
      <c r="G10" s="180">
        <v>0.91217839214013674</v>
      </c>
      <c r="H10" s="179">
        <v>191092.23525999999</v>
      </c>
      <c r="I10" s="180">
        <v>0.97917019795441773</v>
      </c>
      <c r="J10" s="179">
        <v>122398.08620000001</v>
      </c>
      <c r="K10" s="180">
        <v>1.0110812038720127</v>
      </c>
      <c r="L10" s="179">
        <v>912250.36808000004</v>
      </c>
      <c r="M10" s="180">
        <v>0.96009429839840221</v>
      </c>
      <c r="N10" s="179">
        <v>2880899.9617300001</v>
      </c>
      <c r="O10" s="180">
        <v>0.92528056912784717</v>
      </c>
      <c r="P10" s="88"/>
    </row>
    <row r="11" spans="1:16" ht="18.75">
      <c r="A11" s="204" t="s">
        <v>579</v>
      </c>
      <c r="B11" s="181">
        <v>305363.23866000003</v>
      </c>
      <c r="C11" s="182">
        <v>0.83184490424188295</v>
      </c>
      <c r="D11" s="181">
        <v>1024204.9865499999</v>
      </c>
      <c r="E11" s="182">
        <v>0.78476380841301063</v>
      </c>
      <c r="F11" s="181">
        <v>141795.49476</v>
      </c>
      <c r="G11" s="182">
        <v>0.81046067730941185</v>
      </c>
      <c r="H11" s="181">
        <v>162651.00322000001</v>
      </c>
      <c r="I11" s="182">
        <v>0.83343530313368774</v>
      </c>
      <c r="J11" s="181">
        <v>119870.81443000001</v>
      </c>
      <c r="K11" s="182">
        <v>0.99020443150526205</v>
      </c>
      <c r="L11" s="181">
        <v>819625.06848000002</v>
      </c>
      <c r="M11" s="182">
        <v>0.86261116751124078</v>
      </c>
      <c r="N11" s="181">
        <v>2573510.6061</v>
      </c>
      <c r="O11" s="182">
        <v>0.82655399003817553</v>
      </c>
    </row>
    <row r="12" spans="1:16" ht="19.5">
      <c r="A12" s="205" t="s">
        <v>485</v>
      </c>
      <c r="B12" s="181">
        <v>8290.5630600000004</v>
      </c>
      <c r="C12" s="182">
        <v>2.2584456023652888E-2</v>
      </c>
      <c r="D12" s="181">
        <v>283974.18143</v>
      </c>
      <c r="E12" s="182">
        <v>0.21758599405051302</v>
      </c>
      <c r="F12" s="181">
        <v>18685.53831</v>
      </c>
      <c r="G12" s="182">
        <v>0.10680095344528252</v>
      </c>
      <c r="H12" s="181">
        <v>59524.237780000003</v>
      </c>
      <c r="I12" s="182">
        <v>0.30500642588029164</v>
      </c>
      <c r="J12" s="181">
        <v>0</v>
      </c>
      <c r="K12" s="182">
        <v>0</v>
      </c>
      <c r="L12" s="181">
        <v>138951.28231000001</v>
      </c>
      <c r="M12" s="182">
        <v>0.14623872849923439</v>
      </c>
      <c r="N12" s="181">
        <v>509425.80289000005</v>
      </c>
      <c r="O12" s="182">
        <v>0.16361616268806981</v>
      </c>
    </row>
    <row r="13" spans="1:16" ht="19.5">
      <c r="A13" s="205" t="s">
        <v>580</v>
      </c>
      <c r="B13" s="181">
        <v>281204.43251999997</v>
      </c>
      <c r="C13" s="182">
        <v>0.7660335123129991</v>
      </c>
      <c r="D13" s="181">
        <v>680984.36541999993</v>
      </c>
      <c r="E13" s="182">
        <v>0.52178215405576667</v>
      </c>
      <c r="F13" s="181">
        <v>120620.87495</v>
      </c>
      <c r="G13" s="182">
        <v>0.68943287778708873</v>
      </c>
      <c r="H13" s="181">
        <v>90033.887640000001</v>
      </c>
      <c r="I13" s="182">
        <v>0.46134004065165812</v>
      </c>
      <c r="J13" s="181">
        <v>110272.72375</v>
      </c>
      <c r="K13" s="182">
        <v>0.91091847711746243</v>
      </c>
      <c r="L13" s="181">
        <v>618923.46126000001</v>
      </c>
      <c r="M13" s="182">
        <v>0.65138355334554343</v>
      </c>
      <c r="N13" s="181">
        <v>1902039.7455400003</v>
      </c>
      <c r="O13" s="182">
        <v>0.61089258274702218</v>
      </c>
    </row>
    <row r="14" spans="1:16" ht="19.5">
      <c r="A14" s="205" t="s">
        <v>581</v>
      </c>
      <c r="B14" s="181">
        <v>0</v>
      </c>
      <c r="C14" s="182">
        <v>0</v>
      </c>
      <c r="D14" s="181">
        <v>0</v>
      </c>
      <c r="E14" s="182">
        <v>0</v>
      </c>
      <c r="F14" s="181">
        <v>0</v>
      </c>
      <c r="G14" s="182">
        <v>0</v>
      </c>
      <c r="H14" s="181">
        <v>0</v>
      </c>
      <c r="I14" s="182">
        <v>0</v>
      </c>
      <c r="J14" s="181">
        <v>56.602400000000003</v>
      </c>
      <c r="K14" s="182">
        <v>4.6756958797976056E-4</v>
      </c>
      <c r="L14" s="181">
        <v>380.92737</v>
      </c>
      <c r="M14" s="182">
        <v>4.0090550668742082E-4</v>
      </c>
      <c r="N14" s="181">
        <v>437.52976999999998</v>
      </c>
      <c r="O14" s="182">
        <v>1.4052476655692972E-4</v>
      </c>
    </row>
    <row r="15" spans="1:16" ht="19.5">
      <c r="A15" s="205" t="s">
        <v>582</v>
      </c>
      <c r="B15" s="181">
        <v>15868.24308</v>
      </c>
      <c r="C15" s="182">
        <v>4.3226935905230815E-2</v>
      </c>
      <c r="D15" s="181">
        <v>59246.439700000003</v>
      </c>
      <c r="E15" s="182">
        <v>4.5395660306730999E-2</v>
      </c>
      <c r="F15" s="181">
        <v>2489.0814999999998</v>
      </c>
      <c r="G15" s="182">
        <v>1.4226846077040526E-2</v>
      </c>
      <c r="H15" s="181">
        <v>11867.340630000001</v>
      </c>
      <c r="I15" s="182">
        <v>6.0809097020918933E-2</v>
      </c>
      <c r="J15" s="181">
        <v>9541.4882799999996</v>
      </c>
      <c r="K15" s="182">
        <v>7.8818384799819688E-2</v>
      </c>
      <c r="L15" s="181">
        <v>55013.481249999997</v>
      </c>
      <c r="M15" s="182">
        <v>5.7898721152985604E-2</v>
      </c>
      <c r="N15" s="181">
        <v>154026.07444</v>
      </c>
      <c r="O15" s="182">
        <v>4.9469726721364085E-2</v>
      </c>
    </row>
    <row r="16" spans="1:16" ht="19.5" customHeight="1">
      <c r="A16" s="555" t="s">
        <v>695</v>
      </c>
      <c r="B16" s="181">
        <v>0</v>
      </c>
      <c r="C16" s="182">
        <v>0</v>
      </c>
      <c r="D16" s="181">
        <v>0</v>
      </c>
      <c r="E16" s="182">
        <v>0</v>
      </c>
      <c r="F16" s="181">
        <v>0</v>
      </c>
      <c r="G16" s="182">
        <v>0</v>
      </c>
      <c r="H16" s="181">
        <v>0</v>
      </c>
      <c r="I16" s="182">
        <v>0</v>
      </c>
      <c r="J16" s="181">
        <v>0</v>
      </c>
      <c r="K16" s="182">
        <v>0</v>
      </c>
      <c r="L16" s="181">
        <v>0</v>
      </c>
      <c r="M16" s="182">
        <v>0</v>
      </c>
      <c r="N16" s="181">
        <v>0</v>
      </c>
      <c r="O16" s="182">
        <v>0</v>
      </c>
    </row>
    <row r="17" spans="1:15" ht="18.75" customHeight="1">
      <c r="A17" s="555" t="s">
        <v>696</v>
      </c>
      <c r="B17" s="181">
        <v>0</v>
      </c>
      <c r="C17" s="182">
        <v>0</v>
      </c>
      <c r="D17" s="181">
        <v>0</v>
      </c>
      <c r="E17" s="182">
        <v>0</v>
      </c>
      <c r="F17" s="181">
        <v>0</v>
      </c>
      <c r="G17" s="182">
        <v>0</v>
      </c>
      <c r="H17" s="181">
        <v>1225.5371699999998</v>
      </c>
      <c r="I17" s="182">
        <v>6.2797395808189931E-3</v>
      </c>
      <c r="J17" s="181">
        <v>0</v>
      </c>
      <c r="K17" s="182">
        <v>0</v>
      </c>
      <c r="L17" s="181">
        <v>6355.9162900000001</v>
      </c>
      <c r="M17" s="182">
        <v>6.6892590067898824E-3</v>
      </c>
      <c r="N17" s="181">
        <v>7581.4534599999997</v>
      </c>
      <c r="O17" s="182">
        <v>2.4349931151627173E-3</v>
      </c>
    </row>
    <row r="18" spans="1:15" ht="19.5">
      <c r="A18" s="178" t="s">
        <v>706</v>
      </c>
      <c r="B18" s="181">
        <v>0</v>
      </c>
      <c r="C18" s="182">
        <v>0</v>
      </c>
      <c r="D18" s="181">
        <v>0</v>
      </c>
      <c r="E18" s="182">
        <v>0</v>
      </c>
      <c r="F18" s="181">
        <v>0</v>
      </c>
      <c r="G18" s="182">
        <v>0</v>
      </c>
      <c r="H18" s="181">
        <v>0</v>
      </c>
      <c r="I18" s="182">
        <v>0</v>
      </c>
      <c r="J18" s="181">
        <v>0</v>
      </c>
      <c r="K18" s="182">
        <v>0</v>
      </c>
      <c r="L18" s="181">
        <v>0</v>
      </c>
      <c r="M18" s="182">
        <v>0</v>
      </c>
      <c r="N18" s="181">
        <v>0</v>
      </c>
      <c r="O18" s="182">
        <v>0</v>
      </c>
    </row>
    <row r="19" spans="1:15" ht="18.75">
      <c r="A19" s="204" t="s">
        <v>618</v>
      </c>
      <c r="B19" s="181">
        <v>0</v>
      </c>
      <c r="C19" s="182">
        <v>0</v>
      </c>
      <c r="D19" s="181">
        <v>0</v>
      </c>
      <c r="E19" s="182">
        <v>0</v>
      </c>
      <c r="F19" s="181">
        <v>0</v>
      </c>
      <c r="G19" s="182">
        <v>0</v>
      </c>
      <c r="H19" s="181">
        <v>0</v>
      </c>
      <c r="I19" s="182">
        <v>0</v>
      </c>
      <c r="J19" s="181">
        <v>0</v>
      </c>
      <c r="K19" s="182">
        <v>0</v>
      </c>
      <c r="L19" s="181">
        <v>0</v>
      </c>
      <c r="M19" s="182">
        <v>0</v>
      </c>
      <c r="N19" s="181">
        <v>0</v>
      </c>
      <c r="O19" s="182">
        <v>0</v>
      </c>
    </row>
    <row r="20" spans="1:15" ht="19.5">
      <c r="A20" s="205" t="s">
        <v>767</v>
      </c>
      <c r="B20" s="181">
        <v>5197.3728000000001</v>
      </c>
      <c r="C20" s="182">
        <v>1.4158246742788743E-2</v>
      </c>
      <c r="D20" s="181">
        <v>160801.98757</v>
      </c>
      <c r="E20" s="182">
        <v>0.12320930069954736</v>
      </c>
      <c r="F20" s="181">
        <v>17796.191850000003</v>
      </c>
      <c r="G20" s="182">
        <v>0.10171771483072498</v>
      </c>
      <c r="H20" s="181">
        <v>28441.232039999999</v>
      </c>
      <c r="I20" s="182">
        <v>0.14573489482073021</v>
      </c>
      <c r="J20" s="181">
        <v>2527.2717699999998</v>
      </c>
      <c r="K20" s="182">
        <v>2.0876772366750881E-2</v>
      </c>
      <c r="L20" s="181">
        <v>92625.299599999998</v>
      </c>
      <c r="M20" s="182">
        <v>9.7483130887161387E-2</v>
      </c>
      <c r="N20" s="181">
        <v>307389.35563000001</v>
      </c>
      <c r="O20" s="182">
        <v>9.8726579089671557E-2</v>
      </c>
    </row>
    <row r="21" spans="1:15" ht="19.5">
      <c r="A21" s="205" t="s">
        <v>768</v>
      </c>
      <c r="B21" s="181">
        <v>5197.3728000000001</v>
      </c>
      <c r="C21" s="182">
        <v>1.4158246742788743E-2</v>
      </c>
      <c r="D21" s="181">
        <v>160801.98757</v>
      </c>
      <c r="E21" s="182">
        <v>0.12320930069954736</v>
      </c>
      <c r="F21" s="181">
        <v>10426.282140000001</v>
      </c>
      <c r="G21" s="182">
        <v>5.9593513174067116E-2</v>
      </c>
      <c r="H21" s="181">
        <v>14034.97719</v>
      </c>
      <c r="I21" s="182">
        <v>7.1916220848637941E-2</v>
      </c>
      <c r="J21" s="181">
        <v>0</v>
      </c>
      <c r="K21" s="182">
        <v>0</v>
      </c>
      <c r="L21" s="181">
        <v>30107.173510000001</v>
      </c>
      <c r="M21" s="182">
        <v>3.1686175900021686E-2</v>
      </c>
      <c r="N21" s="181">
        <v>220567.79321</v>
      </c>
      <c r="O21" s="182">
        <v>7.0841437031387372E-2</v>
      </c>
    </row>
    <row r="22" spans="1:15" ht="19.5">
      <c r="A22" s="205" t="s">
        <v>769</v>
      </c>
      <c r="B22" s="181">
        <v>0</v>
      </c>
      <c r="C22" s="182">
        <v>0</v>
      </c>
      <c r="D22" s="181">
        <v>0</v>
      </c>
      <c r="E22" s="182">
        <v>0</v>
      </c>
      <c r="F22" s="181">
        <v>0</v>
      </c>
      <c r="G22" s="182">
        <v>0</v>
      </c>
      <c r="H22" s="181">
        <v>0</v>
      </c>
      <c r="I22" s="182">
        <v>0</v>
      </c>
      <c r="J22" s="181">
        <v>0</v>
      </c>
      <c r="K22" s="182">
        <v>0</v>
      </c>
      <c r="L22" s="181">
        <v>0</v>
      </c>
      <c r="M22" s="182">
        <v>0</v>
      </c>
      <c r="N22" s="181">
        <v>0</v>
      </c>
      <c r="O22" s="182">
        <v>0</v>
      </c>
    </row>
    <row r="23" spans="1:15" ht="19.5">
      <c r="A23" s="205" t="s">
        <v>581</v>
      </c>
      <c r="B23" s="181">
        <v>0</v>
      </c>
      <c r="C23" s="182">
        <v>0</v>
      </c>
      <c r="D23" s="181">
        <v>0</v>
      </c>
      <c r="E23" s="182">
        <v>0</v>
      </c>
      <c r="F23" s="181">
        <v>0</v>
      </c>
      <c r="G23" s="182">
        <v>0</v>
      </c>
      <c r="H23" s="181">
        <v>0</v>
      </c>
      <c r="I23" s="182">
        <v>0</v>
      </c>
      <c r="J23" s="181">
        <v>0</v>
      </c>
      <c r="K23" s="182">
        <v>0</v>
      </c>
      <c r="L23" s="181">
        <v>0</v>
      </c>
      <c r="M23" s="182">
        <v>0</v>
      </c>
      <c r="N23" s="181">
        <v>0</v>
      </c>
      <c r="O23" s="182">
        <v>0</v>
      </c>
    </row>
    <row r="24" spans="1:15" ht="19.5">
      <c r="A24" s="205" t="s">
        <v>770</v>
      </c>
      <c r="B24" s="181">
        <v>0</v>
      </c>
      <c r="C24" s="182">
        <v>0</v>
      </c>
      <c r="D24" s="181">
        <v>0</v>
      </c>
      <c r="E24" s="182">
        <v>0</v>
      </c>
      <c r="F24" s="181">
        <v>0</v>
      </c>
      <c r="G24" s="182">
        <v>0</v>
      </c>
      <c r="H24" s="181">
        <v>4422.7230999999992</v>
      </c>
      <c r="I24" s="182">
        <v>2.2662347569655909E-2</v>
      </c>
      <c r="J24" s="181">
        <v>2527.2717699999998</v>
      </c>
      <c r="K24" s="182">
        <v>2.0876772366750881E-2</v>
      </c>
      <c r="L24" s="181">
        <v>0</v>
      </c>
      <c r="M24" s="182">
        <v>0</v>
      </c>
      <c r="N24" s="181">
        <v>6949.9948699999986</v>
      </c>
      <c r="O24" s="182">
        <v>2.2321827533669514E-3</v>
      </c>
    </row>
    <row r="25" spans="1:15" ht="19.5">
      <c r="A25" s="555" t="s">
        <v>695</v>
      </c>
      <c r="B25" s="181">
        <v>0</v>
      </c>
      <c r="C25" s="182">
        <v>0</v>
      </c>
      <c r="D25" s="181">
        <v>0</v>
      </c>
      <c r="E25" s="182">
        <v>0</v>
      </c>
      <c r="F25" s="181">
        <v>0</v>
      </c>
      <c r="G25" s="182">
        <v>0</v>
      </c>
      <c r="H25" s="181">
        <v>0</v>
      </c>
      <c r="I25" s="182">
        <v>0</v>
      </c>
      <c r="J25" s="181">
        <v>0</v>
      </c>
      <c r="K25" s="182">
        <v>0</v>
      </c>
      <c r="L25" s="181">
        <v>0</v>
      </c>
      <c r="M25" s="182">
        <v>0</v>
      </c>
      <c r="N25" s="181">
        <v>0</v>
      </c>
      <c r="O25" s="182">
        <v>0</v>
      </c>
    </row>
    <row r="26" spans="1:15" ht="19.5">
      <c r="A26" s="555" t="s">
        <v>713</v>
      </c>
      <c r="B26" s="181">
        <v>0</v>
      </c>
      <c r="C26" s="182">
        <v>0</v>
      </c>
      <c r="D26" s="181">
        <v>0</v>
      </c>
      <c r="E26" s="182">
        <v>0</v>
      </c>
      <c r="F26" s="181">
        <v>7369.9097099999999</v>
      </c>
      <c r="G26" s="182">
        <v>4.2124201656657846E-2</v>
      </c>
      <c r="H26" s="181">
        <v>9983.5317500000001</v>
      </c>
      <c r="I26" s="182">
        <v>5.1156326402436343E-2</v>
      </c>
      <c r="J26" s="181">
        <v>0</v>
      </c>
      <c r="K26" s="182">
        <v>0</v>
      </c>
      <c r="L26" s="181">
        <v>62518.126090000005</v>
      </c>
      <c r="M26" s="182">
        <v>6.5796954987139708E-2</v>
      </c>
      <c r="N26" s="181">
        <v>79871.567550000007</v>
      </c>
      <c r="O26" s="182">
        <v>2.565295930491723E-2</v>
      </c>
    </row>
    <row r="27" spans="1:15" ht="19.5">
      <c r="A27" s="178" t="s">
        <v>706</v>
      </c>
      <c r="B27" s="181">
        <v>0</v>
      </c>
      <c r="C27" s="182">
        <v>0</v>
      </c>
      <c r="D27" s="181">
        <v>0</v>
      </c>
      <c r="E27" s="182">
        <v>0</v>
      </c>
      <c r="F27" s="181">
        <v>0</v>
      </c>
      <c r="G27" s="182">
        <v>0</v>
      </c>
      <c r="H27" s="181">
        <v>0</v>
      </c>
      <c r="I27" s="182">
        <v>0</v>
      </c>
      <c r="J27" s="181">
        <v>0</v>
      </c>
      <c r="K27" s="182">
        <v>0</v>
      </c>
      <c r="L27" s="181">
        <v>0</v>
      </c>
      <c r="M27" s="182">
        <v>0</v>
      </c>
      <c r="N27" s="181">
        <v>0</v>
      </c>
      <c r="O27" s="182">
        <v>0</v>
      </c>
    </row>
    <row r="28" spans="1:15" ht="19.5" customHeight="1">
      <c r="A28" s="205" t="s">
        <v>618</v>
      </c>
      <c r="B28" s="181">
        <v>0</v>
      </c>
      <c r="C28" s="182">
        <v>0</v>
      </c>
      <c r="D28" s="181">
        <v>0</v>
      </c>
      <c r="E28" s="182">
        <v>0</v>
      </c>
      <c r="F28" s="181">
        <v>0</v>
      </c>
      <c r="G28" s="182">
        <v>0</v>
      </c>
      <c r="H28" s="181">
        <v>0</v>
      </c>
      <c r="I28" s="182">
        <v>0</v>
      </c>
      <c r="J28" s="181">
        <v>0</v>
      </c>
      <c r="K28" s="182">
        <v>0</v>
      </c>
      <c r="L28" s="181">
        <v>0</v>
      </c>
      <c r="M28" s="182">
        <v>0</v>
      </c>
      <c r="N28" s="181">
        <v>0</v>
      </c>
      <c r="O28" s="182">
        <v>0</v>
      </c>
    </row>
    <row r="29" spans="1:15" ht="19.5">
      <c r="A29" s="205" t="s">
        <v>1046</v>
      </c>
      <c r="B29" s="181">
        <v>0</v>
      </c>
      <c r="C29" s="182">
        <v>0</v>
      </c>
      <c r="D29" s="181">
        <v>0</v>
      </c>
      <c r="E29" s="182">
        <v>0</v>
      </c>
      <c r="F29" s="181">
        <v>0</v>
      </c>
      <c r="G29" s="182">
        <v>0</v>
      </c>
      <c r="H29" s="181">
        <v>0</v>
      </c>
      <c r="I29" s="182">
        <v>0</v>
      </c>
      <c r="J29" s="181">
        <v>0</v>
      </c>
      <c r="K29" s="182">
        <v>0</v>
      </c>
      <c r="L29" s="181">
        <v>0</v>
      </c>
      <c r="M29" s="182">
        <v>0</v>
      </c>
      <c r="N29" s="181">
        <v>0</v>
      </c>
      <c r="O29" s="182">
        <v>0</v>
      </c>
    </row>
    <row r="30" spans="1:15" ht="18">
      <c r="A30" s="204" t="s">
        <v>771</v>
      </c>
      <c r="B30" s="179">
        <v>368511.1447</v>
      </c>
      <c r="C30" s="180">
        <v>1.0038671295871111</v>
      </c>
      <c r="D30" s="179">
        <v>1308043.7708099999</v>
      </c>
      <c r="E30" s="180">
        <v>1.002246058779229</v>
      </c>
      <c r="F30" s="179">
        <v>175459.72915</v>
      </c>
      <c r="G30" s="180">
        <v>1.0028753816764422</v>
      </c>
      <c r="H30" s="179">
        <v>195575.73024999999</v>
      </c>
      <c r="I30" s="180">
        <v>1.0021439450086231</v>
      </c>
      <c r="J30" s="179">
        <v>124505.07004000001</v>
      </c>
      <c r="K30" s="180">
        <v>1.0284861472304008</v>
      </c>
      <c r="L30" s="179">
        <v>952421.36777999997</v>
      </c>
      <c r="M30" s="180">
        <v>1.0023721084409536</v>
      </c>
      <c r="N30" s="179">
        <v>3124516.8127299999</v>
      </c>
      <c r="O30" s="180">
        <v>1.0035248474911442</v>
      </c>
    </row>
    <row r="31" spans="1:15" ht="19.5">
      <c r="A31" s="205" t="s">
        <v>1047</v>
      </c>
      <c r="B31" s="181">
        <v>1419.5906100000002</v>
      </c>
      <c r="C31" s="182">
        <v>3.8671295871110086E-3</v>
      </c>
      <c r="D31" s="181">
        <v>2931.3591900000001</v>
      </c>
      <c r="E31" s="182">
        <v>2.2460587792291278E-3</v>
      </c>
      <c r="F31" s="181">
        <v>503.06718000000001</v>
      </c>
      <c r="G31" s="182">
        <v>2.8753816764420293E-3</v>
      </c>
      <c r="H31" s="181">
        <v>418.40656999999999</v>
      </c>
      <c r="I31" s="182">
        <v>2.1439450086232089E-3</v>
      </c>
      <c r="J31" s="181">
        <v>3448.4370699999999</v>
      </c>
      <c r="K31" s="182">
        <v>2.8486147230400702E-2</v>
      </c>
      <c r="L31" s="181">
        <v>2253.9002700000001</v>
      </c>
      <c r="M31" s="182">
        <v>2.3721084409536247E-3</v>
      </c>
      <c r="N31" s="181">
        <v>10974.76089</v>
      </c>
      <c r="O31" s="182">
        <v>3.5248474911441395E-3</v>
      </c>
    </row>
    <row r="32" spans="1:15" ht="22.5" customHeight="1">
      <c r="A32" s="475" t="s">
        <v>773</v>
      </c>
      <c r="B32" s="398">
        <v>367091.55408999999</v>
      </c>
      <c r="C32" s="653">
        <v>1</v>
      </c>
      <c r="D32" s="398">
        <v>1305112.4116199999</v>
      </c>
      <c r="E32" s="653">
        <v>1</v>
      </c>
      <c r="F32" s="398">
        <v>174956.66196999999</v>
      </c>
      <c r="G32" s="653">
        <v>1</v>
      </c>
      <c r="H32" s="398">
        <v>195157.32368</v>
      </c>
      <c r="I32" s="653">
        <v>1</v>
      </c>
      <c r="J32" s="398">
        <v>121056.63297000001</v>
      </c>
      <c r="K32" s="653">
        <v>1</v>
      </c>
      <c r="L32" s="398">
        <v>950167.46750999999</v>
      </c>
      <c r="M32" s="653">
        <v>1</v>
      </c>
      <c r="N32" s="398">
        <v>3113542.0518399999</v>
      </c>
      <c r="O32" s="653">
        <v>1</v>
      </c>
    </row>
    <row r="33" spans="1:15" ht="19.5">
      <c r="A33" s="178" t="s">
        <v>734</v>
      </c>
      <c r="B33" s="181">
        <v>217.95335999999998</v>
      </c>
      <c r="C33" s="182">
        <v>5.9373024950218345E-4</v>
      </c>
      <c r="D33" s="181">
        <v>1201.6401000000001</v>
      </c>
      <c r="E33" s="182">
        <v>9.2071770163340756E-4</v>
      </c>
      <c r="F33" s="181">
        <v>0</v>
      </c>
      <c r="G33" s="182">
        <v>0</v>
      </c>
      <c r="H33" s="181">
        <v>373.54628000000002</v>
      </c>
      <c r="I33" s="182">
        <v>1.9140776936073631E-3</v>
      </c>
      <c r="J33" s="181">
        <v>383.80437999999998</v>
      </c>
      <c r="K33" s="182">
        <v>3.1704531225076578E-3</v>
      </c>
      <c r="L33" s="181">
        <v>4654.9187599999996</v>
      </c>
      <c r="M33" s="182">
        <v>4.8990508717359441E-3</v>
      </c>
      <c r="N33" s="181">
        <v>6831.8628799999997</v>
      </c>
      <c r="O33" s="182">
        <v>2.1942414029586001E-3</v>
      </c>
    </row>
    <row r="34" spans="1:15" ht="19.5">
      <c r="A34" s="178" t="s">
        <v>735</v>
      </c>
      <c r="B34" s="181">
        <v>0</v>
      </c>
      <c r="C34" s="182">
        <v>0</v>
      </c>
      <c r="D34" s="181">
        <v>0</v>
      </c>
      <c r="E34" s="182">
        <v>0</v>
      </c>
      <c r="F34" s="181">
        <v>0</v>
      </c>
      <c r="G34" s="182">
        <v>0</v>
      </c>
      <c r="H34" s="181">
        <v>0</v>
      </c>
      <c r="I34" s="182">
        <v>0</v>
      </c>
      <c r="J34" s="181">
        <v>2994.9815400000002</v>
      </c>
      <c r="K34" s="182">
        <v>2.4740334061184487E-2</v>
      </c>
      <c r="L34" s="181">
        <v>0</v>
      </c>
      <c r="M34" s="182">
        <v>0</v>
      </c>
      <c r="N34" s="181">
        <v>2994.9815400000002</v>
      </c>
      <c r="O34" s="182">
        <v>9.619210179705348E-4</v>
      </c>
    </row>
    <row r="35" spans="1:15" ht="12.75" customHeight="1">
      <c r="A35" s="37" t="s">
        <v>483</v>
      </c>
    </row>
    <row r="36" spans="1:15" ht="12.75" customHeight="1"/>
    <row r="37" spans="1:15" ht="12.75" customHeight="1">
      <c r="A37" s="74" t="s">
        <v>316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362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36" t="s">
        <v>897</v>
      </c>
      <c r="D1" s="364" t="str">
        <f>Naslovnica!A20</f>
        <v>Svibanj 2016.</v>
      </c>
    </row>
    <row r="2" spans="1:5" ht="12.75" customHeight="1">
      <c r="A2" s="115" t="s">
        <v>898</v>
      </c>
      <c r="D2" s="114" t="str">
        <f>Naslovnica!A24</f>
        <v>May 2016</v>
      </c>
    </row>
    <row r="3" spans="1:5" ht="12.75" customHeight="1"/>
    <row r="4" spans="1:5" ht="19.5" customHeight="1">
      <c r="A4" s="754" t="s">
        <v>486</v>
      </c>
      <c r="B4" s="780" t="s">
        <v>488</v>
      </c>
      <c r="C4" s="780"/>
      <c r="D4" s="780"/>
    </row>
    <row r="5" spans="1:5" ht="15" customHeight="1">
      <c r="A5" s="779"/>
      <c r="B5" s="379" t="str">
        <f>Naslovnica!A20</f>
        <v>Svibanj 2016.</v>
      </c>
      <c r="C5" s="381" t="str">
        <f>'5 Tablica 3,4'!A8</f>
        <v>Travanj 2016.</v>
      </c>
      <c r="D5" s="747" t="s">
        <v>487</v>
      </c>
    </row>
    <row r="6" spans="1:5" ht="15" customHeight="1">
      <c r="A6" s="779"/>
      <c r="B6" s="382" t="str">
        <f>Naslovnica!A24</f>
        <v>May 2016</v>
      </c>
      <c r="C6" s="383" t="str">
        <f>'5 Tablica 3,4'!B8</f>
        <v>April 2016</v>
      </c>
      <c r="D6" s="781"/>
    </row>
    <row r="7" spans="1:5" ht="45" customHeight="1">
      <c r="A7" s="401" t="s">
        <v>489</v>
      </c>
      <c r="B7" s="206">
        <v>28523</v>
      </c>
      <c r="C7" s="206">
        <v>28575</v>
      </c>
      <c r="D7" s="207">
        <v>-1.8197725284339458E-3</v>
      </c>
      <c r="E7" s="88"/>
    </row>
    <row r="8" spans="1:5" ht="2.25" customHeight="1">
      <c r="B8" s="206"/>
      <c r="C8" s="206"/>
      <c r="D8" s="207"/>
    </row>
    <row r="9" spans="1:5" ht="45" customHeight="1">
      <c r="A9" s="401" t="s">
        <v>490</v>
      </c>
      <c r="B9" s="206">
        <v>727578.7938499999</v>
      </c>
      <c r="C9" s="206">
        <v>722433.03709</v>
      </c>
      <c r="D9" s="207">
        <v>7.122814843472958E-3</v>
      </c>
      <c r="E9" s="88"/>
    </row>
    <row r="10" spans="1:5" ht="2.25" customHeight="1">
      <c r="B10" s="206"/>
      <c r="C10" s="206"/>
      <c r="D10" s="207"/>
    </row>
    <row r="11" spans="1:5" ht="45" customHeight="1">
      <c r="A11" s="401" t="s">
        <v>491</v>
      </c>
      <c r="B11" s="206">
        <v>686959.57073999976</v>
      </c>
      <c r="C11" s="206">
        <v>682471.70672000002</v>
      </c>
      <c r="D11" s="207">
        <v>6.5758975438977392E-3</v>
      </c>
    </row>
    <row r="12" spans="1:5" ht="12.75" customHeight="1">
      <c r="A12" s="46" t="s">
        <v>492</v>
      </c>
    </row>
    <row r="13" spans="1:5" ht="12.75" customHeight="1">
      <c r="A13" s="50" t="s">
        <v>493</v>
      </c>
    </row>
    <row r="14" spans="1:5" ht="12.75" customHeight="1"/>
    <row r="15" spans="1:5" ht="12.75" customHeight="1"/>
    <row r="16" spans="1:5" ht="12.75" customHeight="1">
      <c r="A16" s="76" t="s">
        <v>316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494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63" t="s">
        <v>899</v>
      </c>
      <c r="G1" s="534" t="s">
        <v>148</v>
      </c>
      <c r="J1" s="364" t="s">
        <v>1299</v>
      </c>
    </row>
    <row r="2" spans="1:11">
      <c r="A2" s="113" t="s">
        <v>900</v>
      </c>
      <c r="G2" s="120" t="s">
        <v>149</v>
      </c>
      <c r="J2" s="114" t="s">
        <v>1300</v>
      </c>
    </row>
    <row r="3" spans="1:11" ht="12.75" customHeight="1"/>
    <row r="4" spans="1:11" ht="12.75" customHeight="1"/>
    <row r="5" spans="1:11">
      <c r="A5" s="365"/>
      <c r="B5" s="366"/>
      <c r="C5" s="366" t="s">
        <v>1288</v>
      </c>
      <c r="D5" s="366"/>
      <c r="E5" s="367"/>
      <c r="F5" s="366" t="s">
        <v>1126</v>
      </c>
      <c r="G5" s="367"/>
      <c r="H5" s="761" t="s">
        <v>478</v>
      </c>
      <c r="I5" s="764"/>
      <c r="J5" s="764"/>
    </row>
    <row r="6" spans="1:11" ht="24">
      <c r="A6" s="365"/>
      <c r="B6" s="367"/>
      <c r="C6" s="406" t="s">
        <v>1298</v>
      </c>
      <c r="D6" s="367"/>
      <c r="E6" s="367"/>
      <c r="F6" s="406" t="s">
        <v>1125</v>
      </c>
      <c r="G6" s="367"/>
      <c r="H6" s="765" t="s">
        <v>1056</v>
      </c>
      <c r="I6" s="765"/>
      <c r="J6" s="368" t="s">
        <v>1055</v>
      </c>
    </row>
    <row r="7" spans="1:11" ht="30" customHeight="1">
      <c r="A7" s="369" t="s">
        <v>474</v>
      </c>
      <c r="B7" s="369" t="s">
        <v>475</v>
      </c>
      <c r="C7" s="369" t="s">
        <v>476</v>
      </c>
      <c r="D7" s="369" t="s">
        <v>477</v>
      </c>
      <c r="E7" s="369" t="s">
        <v>475</v>
      </c>
      <c r="F7" s="369" t="s">
        <v>476</v>
      </c>
      <c r="G7" s="369" t="s">
        <v>477</v>
      </c>
      <c r="H7" s="369" t="s">
        <v>475</v>
      </c>
      <c r="I7" s="369" t="s">
        <v>476</v>
      </c>
      <c r="J7" s="369" t="s">
        <v>477</v>
      </c>
    </row>
    <row r="8" spans="1:11" ht="12.75" customHeight="1">
      <c r="A8" s="147" t="s">
        <v>30</v>
      </c>
      <c r="B8" s="148">
        <v>4</v>
      </c>
      <c r="C8" s="148">
        <v>1</v>
      </c>
      <c r="D8" s="148">
        <v>5</v>
      </c>
      <c r="E8" s="149">
        <v>3</v>
      </c>
      <c r="F8" s="149">
        <v>1</v>
      </c>
      <c r="G8" s="148">
        <v>4</v>
      </c>
      <c r="H8" s="148">
        <v>1</v>
      </c>
      <c r="I8" s="148">
        <v>0</v>
      </c>
      <c r="J8" s="150">
        <v>0.25</v>
      </c>
      <c r="K8" s="88"/>
    </row>
    <row r="9" spans="1:11" ht="12.75" customHeight="1">
      <c r="A9" s="147" t="s">
        <v>31</v>
      </c>
      <c r="B9" s="148">
        <v>162</v>
      </c>
      <c r="C9" s="148">
        <v>109</v>
      </c>
      <c r="D9" s="148">
        <v>271</v>
      </c>
      <c r="E9" s="149">
        <v>190</v>
      </c>
      <c r="F9" s="149">
        <v>129</v>
      </c>
      <c r="G9" s="148">
        <v>319</v>
      </c>
      <c r="H9" s="148">
        <v>-28</v>
      </c>
      <c r="I9" s="148">
        <v>-20</v>
      </c>
      <c r="J9" s="150">
        <v>-0.15047021943573669</v>
      </c>
      <c r="K9" s="88"/>
    </row>
    <row r="10" spans="1:11" ht="12.75" customHeight="1">
      <c r="A10" s="147" t="s">
        <v>32</v>
      </c>
      <c r="B10" s="148">
        <v>735</v>
      </c>
      <c r="C10" s="148">
        <v>783</v>
      </c>
      <c r="D10" s="148">
        <v>1518</v>
      </c>
      <c r="E10" s="149">
        <v>836</v>
      </c>
      <c r="F10" s="149">
        <v>889</v>
      </c>
      <c r="G10" s="148">
        <v>1725</v>
      </c>
      <c r="H10" s="148">
        <v>-101</v>
      </c>
      <c r="I10" s="148">
        <v>-106</v>
      </c>
      <c r="J10" s="150">
        <v>-0.12</v>
      </c>
    </row>
    <row r="11" spans="1:11" ht="12.75" customHeight="1">
      <c r="A11" s="147" t="s">
        <v>33</v>
      </c>
      <c r="B11" s="148">
        <v>1686</v>
      </c>
      <c r="C11" s="148">
        <v>2033</v>
      </c>
      <c r="D11" s="148">
        <v>3719</v>
      </c>
      <c r="E11" s="149">
        <v>1847</v>
      </c>
      <c r="F11" s="149">
        <v>2125</v>
      </c>
      <c r="G11" s="148">
        <v>3972</v>
      </c>
      <c r="H11" s="148">
        <v>-161</v>
      </c>
      <c r="I11" s="148">
        <v>-92</v>
      </c>
      <c r="J11" s="150">
        <v>-6.369587109768382E-2</v>
      </c>
    </row>
    <row r="12" spans="1:11" ht="12.75" customHeight="1">
      <c r="A12" s="147" t="s">
        <v>34</v>
      </c>
      <c r="B12" s="148">
        <v>2360</v>
      </c>
      <c r="C12" s="148">
        <v>2486</v>
      </c>
      <c r="D12" s="148">
        <v>4846</v>
      </c>
      <c r="E12" s="149">
        <v>2507</v>
      </c>
      <c r="F12" s="149">
        <v>2509</v>
      </c>
      <c r="G12" s="148">
        <v>5016</v>
      </c>
      <c r="H12" s="148">
        <v>-147</v>
      </c>
      <c r="I12" s="148">
        <v>-23</v>
      </c>
      <c r="J12" s="150">
        <v>-3.389154704944175E-2</v>
      </c>
    </row>
    <row r="13" spans="1:11" ht="12.75" customHeight="1">
      <c r="A13" s="147" t="s">
        <v>35</v>
      </c>
      <c r="B13" s="148">
        <v>2688</v>
      </c>
      <c r="C13" s="148">
        <v>2505</v>
      </c>
      <c r="D13" s="148">
        <v>5193</v>
      </c>
      <c r="E13" s="149">
        <v>2717</v>
      </c>
      <c r="F13" s="149">
        <v>2515</v>
      </c>
      <c r="G13" s="148">
        <v>5232</v>
      </c>
      <c r="H13" s="148">
        <v>-29</v>
      </c>
      <c r="I13" s="148">
        <v>-10</v>
      </c>
      <c r="J13" s="150">
        <v>-7.4541284403669694E-3</v>
      </c>
    </row>
    <row r="14" spans="1:11" ht="12.75" customHeight="1">
      <c r="A14" s="147" t="s">
        <v>36</v>
      </c>
      <c r="B14" s="148">
        <v>2271</v>
      </c>
      <c r="C14" s="148">
        <v>1958</v>
      </c>
      <c r="D14" s="148">
        <v>4229</v>
      </c>
      <c r="E14" s="149">
        <v>2868</v>
      </c>
      <c r="F14" s="149">
        <v>2161</v>
      </c>
      <c r="G14" s="148">
        <v>5029</v>
      </c>
      <c r="H14" s="148">
        <v>-597</v>
      </c>
      <c r="I14" s="148">
        <v>-203</v>
      </c>
      <c r="J14" s="150">
        <v>-0.15907735136209977</v>
      </c>
    </row>
    <row r="15" spans="1:11" ht="12.75" customHeight="1">
      <c r="A15" s="147" t="s">
        <v>144</v>
      </c>
      <c r="B15" s="148">
        <v>3894</v>
      </c>
      <c r="C15" s="148">
        <v>3062</v>
      </c>
      <c r="D15" s="148">
        <v>6956</v>
      </c>
      <c r="E15" s="149">
        <v>3363</v>
      </c>
      <c r="F15" s="149">
        <v>2798</v>
      </c>
      <c r="G15" s="148">
        <v>6161</v>
      </c>
      <c r="H15" s="148">
        <v>531</v>
      </c>
      <c r="I15" s="148">
        <v>264</v>
      </c>
      <c r="J15" s="150">
        <v>0.12903749391332586</v>
      </c>
    </row>
    <row r="16" spans="1:11" ht="12.75" customHeight="1">
      <c r="A16" s="147" t="s">
        <v>145</v>
      </c>
      <c r="B16" s="148">
        <v>1221</v>
      </c>
      <c r="C16" s="148">
        <v>561</v>
      </c>
      <c r="D16" s="148">
        <v>1782</v>
      </c>
      <c r="E16" s="149">
        <v>796</v>
      </c>
      <c r="F16" s="149">
        <v>442</v>
      </c>
      <c r="G16" s="148">
        <v>1238</v>
      </c>
      <c r="H16" s="148">
        <v>425</v>
      </c>
      <c r="I16" s="148">
        <v>119</v>
      </c>
      <c r="J16" s="150">
        <v>0.43941841680129246</v>
      </c>
    </row>
    <row r="17" spans="1:11" ht="12.75" customHeight="1">
      <c r="A17" s="147" t="s">
        <v>146</v>
      </c>
      <c r="B17" s="148">
        <v>68</v>
      </c>
      <c r="C17" s="148">
        <v>15</v>
      </c>
      <c r="D17" s="148">
        <v>83</v>
      </c>
      <c r="E17" s="148">
        <v>60</v>
      </c>
      <c r="F17" s="148">
        <v>13</v>
      </c>
      <c r="G17" s="148">
        <v>73</v>
      </c>
      <c r="H17" s="148">
        <v>8</v>
      </c>
      <c r="I17" s="148">
        <v>2</v>
      </c>
      <c r="J17" s="150">
        <v>0.13698630136986312</v>
      </c>
    </row>
    <row r="18" spans="1:11" ht="12.75" customHeight="1">
      <c r="A18" s="147" t="s">
        <v>147</v>
      </c>
      <c r="B18" s="148">
        <v>1</v>
      </c>
      <c r="C18" s="148">
        <v>0</v>
      </c>
      <c r="D18" s="148">
        <v>1</v>
      </c>
      <c r="E18" s="148">
        <v>1</v>
      </c>
      <c r="F18" s="148">
        <v>6</v>
      </c>
      <c r="G18" s="148">
        <v>7</v>
      </c>
      <c r="H18" s="148">
        <v>0</v>
      </c>
      <c r="I18" s="148">
        <v>-6</v>
      </c>
      <c r="J18" s="150">
        <v>-0.85714285714285721</v>
      </c>
    </row>
    <row r="19" spans="1:11" ht="26.25" customHeight="1">
      <c r="A19" s="680" t="s">
        <v>1138</v>
      </c>
      <c r="B19" s="370">
        <v>15090</v>
      </c>
      <c r="C19" s="370">
        <v>13513</v>
      </c>
      <c r="D19" s="370">
        <v>28603</v>
      </c>
      <c r="E19" s="370">
        <v>15188</v>
      </c>
      <c r="F19" s="370">
        <v>13588</v>
      </c>
      <c r="G19" s="370">
        <v>28776</v>
      </c>
      <c r="H19" s="370">
        <v>-98</v>
      </c>
      <c r="I19" s="370">
        <v>-75</v>
      </c>
      <c r="J19" s="371">
        <v>-6.0119544064498598E-3</v>
      </c>
    </row>
    <row r="20" spans="1:11" ht="12.75" customHeight="1">
      <c r="A20" s="36" t="s">
        <v>495</v>
      </c>
    </row>
    <row r="21" spans="1:11" ht="12.75" customHeight="1"/>
    <row r="22" spans="1:11" ht="12.75" customHeight="1"/>
    <row r="23" spans="1:11" ht="14.25" customHeight="1">
      <c r="A23" s="535" t="s">
        <v>1301</v>
      </c>
    </row>
    <row r="24" spans="1:11" ht="13.5" customHeight="1">
      <c r="A24" s="121" t="s">
        <v>1302</v>
      </c>
    </row>
    <row r="25" spans="1:11" ht="12.75" customHeight="1"/>
    <row r="26" spans="1:11" ht="12.75" customHeight="1">
      <c r="A26" s="652"/>
      <c r="B26" s="652"/>
      <c r="C26" s="652"/>
      <c r="D26" s="652"/>
      <c r="E26" s="652"/>
      <c r="F26" s="652"/>
      <c r="G26" s="652"/>
      <c r="H26" s="652"/>
      <c r="I26" s="652"/>
      <c r="J26" s="652"/>
    </row>
    <row r="27" spans="1:11" ht="12.75" customHeight="1">
      <c r="A27" s="652"/>
      <c r="B27" s="652"/>
      <c r="C27" s="652"/>
      <c r="D27" s="652"/>
      <c r="E27" s="652"/>
      <c r="F27" s="652"/>
      <c r="G27" s="652"/>
      <c r="H27" s="652"/>
      <c r="I27" s="652"/>
      <c r="J27" s="652"/>
      <c r="K27" s="88"/>
    </row>
    <row r="28" spans="1:11" ht="12.75" customHeight="1">
      <c r="A28" s="652"/>
      <c r="B28" s="652"/>
      <c r="C28" s="652"/>
      <c r="D28" s="652"/>
      <c r="E28" s="652"/>
      <c r="F28" s="652"/>
      <c r="G28" s="652"/>
      <c r="H28" s="652"/>
      <c r="I28" s="652"/>
      <c r="J28" s="652"/>
      <c r="K28" s="88"/>
    </row>
    <row r="29" spans="1:11" ht="12.75" customHeight="1">
      <c r="A29" s="652"/>
      <c r="B29" s="652"/>
      <c r="C29" s="652"/>
      <c r="D29" s="652"/>
      <c r="E29" s="652"/>
      <c r="F29" s="652"/>
      <c r="G29" s="652"/>
      <c r="H29" s="652"/>
      <c r="I29" s="652"/>
      <c r="J29" s="652"/>
      <c r="K29" s="88"/>
    </row>
    <row r="30" spans="1:11" ht="12.75" customHeight="1">
      <c r="A30" s="652"/>
      <c r="B30" s="652"/>
      <c r="C30" s="652"/>
      <c r="D30" s="652"/>
      <c r="E30" s="652"/>
      <c r="F30" s="652"/>
      <c r="G30" s="652"/>
      <c r="H30" s="652"/>
      <c r="I30" s="652"/>
      <c r="J30" s="652"/>
      <c r="K30" s="78"/>
    </row>
    <row r="31" spans="1:11" ht="12.75" customHeight="1">
      <c r="A31" s="652"/>
      <c r="B31" s="652"/>
      <c r="C31" s="652"/>
      <c r="D31" s="652"/>
      <c r="E31" s="652"/>
      <c r="F31" s="652"/>
      <c r="G31" s="652"/>
      <c r="H31" s="652"/>
      <c r="I31" s="652"/>
      <c r="J31" s="652"/>
    </row>
    <row r="32" spans="1:11" ht="12.75" customHeight="1">
      <c r="A32" s="652"/>
      <c r="B32" s="652"/>
      <c r="C32" s="652"/>
      <c r="D32" s="652"/>
      <c r="E32" s="652"/>
      <c r="F32" s="652"/>
      <c r="G32" s="652"/>
      <c r="H32" s="652"/>
      <c r="I32" s="652"/>
      <c r="J32" s="652"/>
    </row>
    <row r="33" spans="1:10" ht="12.75" customHeight="1">
      <c r="A33" s="652"/>
      <c r="B33" s="652"/>
      <c r="C33" s="652"/>
      <c r="D33" s="652"/>
      <c r="E33" s="652"/>
      <c r="F33" s="652"/>
      <c r="G33" s="652"/>
      <c r="H33" s="652"/>
      <c r="I33" s="652"/>
      <c r="J33" s="652"/>
    </row>
    <row r="34" spans="1:10" ht="12.75" customHeight="1">
      <c r="A34" s="652"/>
      <c r="B34" s="652"/>
      <c r="C34" s="652"/>
      <c r="D34" s="652"/>
      <c r="E34" s="652"/>
      <c r="F34" s="652"/>
      <c r="G34" s="652"/>
      <c r="H34" s="652"/>
      <c r="I34" s="652"/>
      <c r="J34" s="652"/>
    </row>
    <row r="35" spans="1:10" ht="12.75" customHeight="1">
      <c r="A35" s="652"/>
      <c r="B35" s="652"/>
      <c r="C35" s="652"/>
      <c r="D35" s="652"/>
      <c r="E35" s="652"/>
      <c r="F35" s="652"/>
      <c r="G35" s="652"/>
      <c r="H35" s="652"/>
      <c r="I35" s="652"/>
      <c r="J35" s="652"/>
    </row>
    <row r="36" spans="1:10" ht="12.75" customHeight="1">
      <c r="A36" s="652"/>
      <c r="B36" s="652"/>
      <c r="C36" s="652"/>
      <c r="D36" s="652"/>
      <c r="E36" s="652"/>
      <c r="F36" s="652"/>
      <c r="G36" s="652"/>
      <c r="H36" s="652"/>
      <c r="I36" s="652"/>
      <c r="J36" s="652"/>
    </row>
    <row r="37" spans="1:10" ht="12.75" customHeight="1">
      <c r="A37" s="652"/>
      <c r="B37" s="652"/>
      <c r="C37" s="652"/>
      <c r="D37" s="652"/>
      <c r="E37" s="652"/>
      <c r="F37" s="652"/>
      <c r="G37" s="652"/>
      <c r="H37" s="652"/>
      <c r="I37" s="652"/>
      <c r="J37" s="652"/>
    </row>
    <row r="38" spans="1:10" ht="12.75" customHeight="1">
      <c r="A38" s="652"/>
      <c r="B38" s="652"/>
      <c r="C38" s="652"/>
      <c r="D38" s="652"/>
      <c r="E38" s="652"/>
      <c r="F38" s="652"/>
      <c r="G38" s="652"/>
      <c r="H38" s="652"/>
      <c r="I38" s="652"/>
      <c r="J38" s="652"/>
    </row>
    <row r="39" spans="1:10" ht="12.75" customHeight="1">
      <c r="A39" s="652"/>
      <c r="B39" s="652"/>
      <c r="C39" s="652"/>
      <c r="D39" s="652"/>
      <c r="E39" s="652"/>
      <c r="F39" s="652"/>
      <c r="G39" s="652"/>
      <c r="H39" s="652"/>
      <c r="I39" s="652"/>
      <c r="J39" s="652"/>
    </row>
    <row r="40" spans="1:10" ht="12.75" customHeight="1">
      <c r="A40" s="652"/>
      <c r="B40" s="652"/>
      <c r="C40" s="652"/>
      <c r="D40" s="652"/>
      <c r="E40" s="652"/>
      <c r="F40" s="652"/>
      <c r="G40" s="652"/>
      <c r="H40" s="652"/>
      <c r="I40" s="652"/>
      <c r="J40" s="652"/>
    </row>
    <row r="41" spans="1:10" ht="12.75" customHeight="1">
      <c r="A41" s="652"/>
      <c r="B41" s="652"/>
      <c r="C41" s="652"/>
      <c r="D41" s="652"/>
      <c r="E41" s="652"/>
      <c r="F41" s="652"/>
      <c r="G41" s="652"/>
      <c r="H41" s="652"/>
      <c r="I41" s="652"/>
      <c r="J41" s="652"/>
    </row>
    <row r="42" spans="1:10" ht="12.75" customHeight="1">
      <c r="A42" s="652"/>
      <c r="B42" s="652"/>
      <c r="C42" s="652"/>
      <c r="D42" s="652"/>
      <c r="E42" s="652"/>
      <c r="F42" s="652"/>
      <c r="G42" s="652"/>
      <c r="H42" s="652"/>
      <c r="I42" s="652"/>
      <c r="J42" s="652"/>
    </row>
    <row r="43" spans="1:10" ht="12.75" customHeight="1">
      <c r="A43" s="652"/>
      <c r="B43" s="652"/>
      <c r="C43" s="652"/>
      <c r="D43" s="652"/>
      <c r="E43" s="652"/>
      <c r="F43" s="652"/>
      <c r="G43" s="652"/>
      <c r="H43" s="652"/>
      <c r="I43" s="652"/>
      <c r="J43" s="652"/>
    </row>
    <row r="44" spans="1:10" ht="12.75" customHeight="1">
      <c r="A44" s="652"/>
      <c r="B44" s="652"/>
      <c r="C44" s="652"/>
      <c r="D44" s="652"/>
      <c r="E44" s="652"/>
      <c r="F44" s="652"/>
      <c r="G44" s="652"/>
      <c r="H44" s="652"/>
      <c r="I44" s="652"/>
      <c r="J44" s="652"/>
    </row>
    <row r="45" spans="1:10" ht="12.75" customHeight="1">
      <c r="A45" s="652"/>
      <c r="B45" s="652"/>
      <c r="C45" s="652"/>
      <c r="D45" s="652"/>
      <c r="E45" s="652"/>
      <c r="F45" s="652"/>
      <c r="G45" s="652"/>
      <c r="H45" s="652"/>
      <c r="I45" s="652"/>
      <c r="J45" s="652"/>
    </row>
    <row r="46" spans="1:10" ht="12.75" customHeight="1">
      <c r="A46" s="652"/>
      <c r="B46" s="652"/>
      <c r="C46" s="652"/>
      <c r="D46" s="652"/>
      <c r="E46" s="652"/>
      <c r="F46" s="652"/>
      <c r="G46" s="652"/>
      <c r="H46" s="652"/>
      <c r="I46" s="652"/>
      <c r="J46" s="652"/>
    </row>
    <row r="47" spans="1:10" ht="12.75" customHeight="1">
      <c r="A47" s="652"/>
      <c r="B47" s="652"/>
      <c r="C47" s="652"/>
      <c r="D47" s="652"/>
      <c r="E47" s="652"/>
      <c r="F47" s="652"/>
      <c r="G47" s="652"/>
      <c r="H47" s="652"/>
      <c r="I47" s="652"/>
      <c r="J47" s="652"/>
    </row>
    <row r="48" spans="1:10" ht="12.75" customHeight="1">
      <c r="A48" s="652"/>
      <c r="B48" s="652"/>
      <c r="C48" s="652"/>
      <c r="D48" s="652"/>
      <c r="E48" s="652"/>
      <c r="F48" s="652"/>
      <c r="G48" s="652"/>
      <c r="H48" s="652"/>
      <c r="I48" s="652"/>
      <c r="J48" s="652"/>
    </row>
    <row r="49" spans="1:10" ht="12.75" customHeight="1">
      <c r="A49" s="652"/>
      <c r="B49" s="652"/>
      <c r="C49" s="652"/>
      <c r="D49" s="652"/>
      <c r="E49" s="652"/>
      <c r="F49" s="652"/>
      <c r="G49" s="652"/>
      <c r="H49" s="652"/>
      <c r="I49" s="652"/>
      <c r="J49" s="652"/>
    </row>
    <row r="50" spans="1:10" ht="12.75" customHeight="1">
      <c r="A50" s="652"/>
      <c r="B50" s="652"/>
      <c r="C50" s="652"/>
      <c r="D50" s="652"/>
      <c r="E50" s="652"/>
      <c r="F50" s="652"/>
      <c r="G50" s="652"/>
      <c r="H50" s="652"/>
      <c r="I50" s="652"/>
      <c r="J50" s="652"/>
    </row>
    <row r="51" spans="1:10" ht="12.75" customHeight="1">
      <c r="A51" s="652"/>
      <c r="B51" s="652"/>
      <c r="C51" s="652"/>
      <c r="D51" s="652"/>
      <c r="E51" s="652"/>
      <c r="F51" s="652"/>
      <c r="G51" s="652"/>
      <c r="H51" s="652"/>
      <c r="I51" s="652"/>
      <c r="J51" s="652"/>
    </row>
    <row r="52" spans="1:10" ht="12.75" customHeight="1">
      <c r="A52" s="652"/>
      <c r="B52" s="652"/>
      <c r="C52" s="652"/>
      <c r="D52" s="652"/>
      <c r="E52" s="652"/>
      <c r="F52" s="652"/>
      <c r="G52" s="652"/>
      <c r="H52" s="652"/>
      <c r="I52" s="652"/>
      <c r="J52" s="652"/>
    </row>
    <row r="53" spans="1:10" ht="12.75" customHeight="1">
      <c r="A53" s="652"/>
      <c r="B53" s="652"/>
      <c r="C53" s="652"/>
      <c r="D53" s="652"/>
      <c r="E53" s="652"/>
      <c r="F53" s="652"/>
      <c r="G53" s="652"/>
      <c r="H53" s="652"/>
      <c r="I53" s="652"/>
      <c r="J53" s="652"/>
    </row>
    <row r="54" spans="1:10" ht="12.75" customHeight="1">
      <c r="A54" s="652"/>
      <c r="B54" s="652"/>
      <c r="C54" s="652"/>
      <c r="D54" s="652"/>
      <c r="E54" s="652"/>
      <c r="F54" s="652"/>
      <c r="G54" s="652"/>
      <c r="H54" s="652"/>
      <c r="I54" s="652"/>
      <c r="J54" s="652"/>
    </row>
    <row r="55" spans="1:10" ht="12.75" customHeight="1">
      <c r="A55" s="652"/>
      <c r="B55" s="652"/>
      <c r="C55" s="652"/>
      <c r="D55" s="652"/>
      <c r="E55" s="652"/>
      <c r="F55" s="652"/>
      <c r="G55" s="652"/>
      <c r="H55" s="652"/>
      <c r="I55" s="652"/>
      <c r="J55" s="652"/>
    </row>
    <row r="56" spans="1:10" ht="12.75" customHeight="1">
      <c r="A56" s="652"/>
      <c r="B56" s="652"/>
      <c r="C56" s="652"/>
      <c r="D56" s="652"/>
      <c r="E56" s="652"/>
      <c r="F56" s="652"/>
      <c r="G56" s="652"/>
      <c r="H56" s="652"/>
      <c r="I56" s="652"/>
      <c r="J56" s="652"/>
    </row>
    <row r="57" spans="1:10" ht="12.75" customHeight="1">
      <c r="A57" s="652"/>
      <c r="B57" s="652"/>
      <c r="C57" s="652"/>
      <c r="D57" s="652"/>
      <c r="E57" s="652"/>
      <c r="F57" s="652"/>
      <c r="G57" s="652"/>
      <c r="H57" s="652"/>
      <c r="I57" s="652"/>
      <c r="J57" s="652"/>
    </row>
    <row r="58" spans="1:10" ht="12.75" customHeight="1">
      <c r="A58" s="652"/>
      <c r="B58" s="652"/>
      <c r="C58" s="652"/>
      <c r="D58" s="652"/>
      <c r="E58" s="652"/>
      <c r="F58" s="652"/>
      <c r="G58" s="652"/>
      <c r="H58" s="652"/>
      <c r="I58" s="652"/>
      <c r="J58" s="652"/>
    </row>
    <row r="59" spans="1:10" ht="12.75" customHeight="1">
      <c r="A59" s="652"/>
      <c r="B59" s="652"/>
      <c r="C59" s="652"/>
      <c r="D59" s="652"/>
      <c r="E59" s="652"/>
      <c r="F59" s="652"/>
      <c r="G59" s="652"/>
      <c r="H59" s="652"/>
      <c r="I59" s="652"/>
      <c r="J59" s="652"/>
    </row>
    <row r="60" spans="1:10" ht="12.75" customHeight="1">
      <c r="A60" s="652"/>
      <c r="B60" s="652"/>
      <c r="C60" s="652"/>
      <c r="D60" s="652"/>
      <c r="E60" s="652"/>
      <c r="F60" s="652"/>
      <c r="G60" s="652"/>
      <c r="H60" s="652"/>
      <c r="I60" s="652"/>
      <c r="J60" s="652"/>
    </row>
    <row r="61" spans="1:10" ht="12.75" customHeight="1">
      <c r="A61" s="652"/>
      <c r="B61" s="652"/>
      <c r="C61" s="652"/>
      <c r="D61" s="652"/>
      <c r="E61" s="652"/>
      <c r="F61" s="652"/>
      <c r="G61" s="652"/>
      <c r="H61" s="652"/>
      <c r="I61" s="652"/>
      <c r="J61" s="652"/>
    </row>
    <row r="62" spans="1:10" ht="12.75" customHeight="1">
      <c r="A62" s="652"/>
      <c r="B62" s="652"/>
      <c r="C62" s="652"/>
      <c r="D62" s="652"/>
      <c r="E62" s="652"/>
      <c r="F62" s="652"/>
      <c r="G62" s="652"/>
      <c r="H62" s="652"/>
      <c r="I62" s="652"/>
      <c r="J62" s="652"/>
    </row>
    <row r="63" spans="1:10" ht="12.75" customHeight="1">
      <c r="A63" s="652"/>
      <c r="B63" s="652"/>
      <c r="C63" s="652"/>
      <c r="D63" s="652"/>
      <c r="E63" s="652"/>
      <c r="F63" s="652"/>
      <c r="G63" s="652"/>
      <c r="H63" s="652"/>
      <c r="I63" s="652"/>
      <c r="J63" s="652"/>
    </row>
    <row r="64" spans="1:10" ht="12.75" customHeight="1">
      <c r="A64" s="652"/>
      <c r="B64" s="652"/>
      <c r="C64" s="652"/>
      <c r="D64" s="652"/>
      <c r="E64" s="652"/>
      <c r="F64" s="652"/>
      <c r="G64" s="652"/>
      <c r="H64" s="652"/>
      <c r="I64" s="652"/>
      <c r="J64" s="652"/>
    </row>
    <row r="65" spans="1:10" ht="12.75" customHeight="1">
      <c r="A65" s="652"/>
      <c r="B65" s="652"/>
      <c r="C65" s="652"/>
      <c r="D65" s="652"/>
      <c r="E65" s="652"/>
      <c r="F65" s="652"/>
      <c r="G65" s="652"/>
      <c r="H65" s="652"/>
      <c r="I65" s="652"/>
      <c r="J65" s="652"/>
    </row>
    <row r="66" spans="1:10" ht="12.75" customHeight="1">
      <c r="A66" s="652"/>
      <c r="B66" s="652"/>
      <c r="C66" s="652"/>
      <c r="D66" s="652"/>
      <c r="E66" s="652"/>
      <c r="F66" s="652"/>
      <c r="G66" s="652"/>
      <c r="H66" s="652"/>
      <c r="I66" s="652"/>
      <c r="J66" s="652"/>
    </row>
    <row r="67" spans="1:10" ht="12.75" customHeight="1">
      <c r="A67" s="36" t="s">
        <v>495</v>
      </c>
    </row>
    <row r="68" spans="1:10" ht="12.75" customHeight="1"/>
    <row r="69" spans="1:10" ht="12.75" customHeight="1"/>
    <row r="70" spans="1:10" ht="12.75" customHeight="1">
      <c r="A70" s="75" t="s">
        <v>316</v>
      </c>
    </row>
    <row r="71" spans="1:10" ht="12.75" customHeight="1"/>
    <row r="75" spans="1:10">
      <c r="J75" s="21" t="s">
        <v>363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7"/>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0" t="s">
        <v>134</v>
      </c>
    </row>
    <row r="4" spans="1:1">
      <c r="A4" s="2"/>
    </row>
    <row r="5" spans="1:1">
      <c r="A5" s="72" t="s">
        <v>956</v>
      </c>
    </row>
    <row r="6" spans="1:1">
      <c r="A6" s="73" t="s">
        <v>6</v>
      </c>
    </row>
    <row r="7" spans="1:1">
      <c r="A7" s="72" t="s">
        <v>957</v>
      </c>
    </row>
    <row r="8" spans="1:1">
      <c r="A8" s="112" t="s">
        <v>850</v>
      </c>
    </row>
    <row r="9" spans="1:1">
      <c r="A9" s="72" t="s">
        <v>7</v>
      </c>
    </row>
    <row r="10" spans="1:1">
      <c r="A10" s="73" t="s">
        <v>8</v>
      </c>
    </row>
    <row r="11" spans="1:1">
      <c r="A11" s="72" t="s">
        <v>958</v>
      </c>
    </row>
    <row r="12" spans="1:1">
      <c r="A12" s="112" t="s">
        <v>959</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960</v>
      </c>
    </row>
    <row r="28" spans="1:1">
      <c r="A28" s="112" t="s">
        <v>961</v>
      </c>
    </row>
    <row r="29" spans="1:1">
      <c r="A29" s="72" t="s">
        <v>962</v>
      </c>
    </row>
    <row r="30" spans="1:1">
      <c r="A30" s="112" t="s">
        <v>963</v>
      </c>
    </row>
    <row r="31" spans="1:1">
      <c r="A31" s="72" t="s">
        <v>23</v>
      </c>
    </row>
    <row r="32" spans="1:1">
      <c r="A32" s="112" t="s">
        <v>24</v>
      </c>
    </row>
    <row r="33" spans="1:2">
      <c r="A33" s="94" t="s">
        <v>882</v>
      </c>
    </row>
    <row r="34" spans="1:2">
      <c r="A34" s="112" t="s">
        <v>883</v>
      </c>
    </row>
    <row r="35" spans="1:2">
      <c r="A35" s="72" t="s">
        <v>964</v>
      </c>
      <c r="B35" s="93"/>
    </row>
    <row r="36" spans="1:2">
      <c r="A36" s="112" t="s">
        <v>967</v>
      </c>
      <c r="B36" s="93"/>
    </row>
    <row r="37" spans="1:2">
      <c r="A37" s="72" t="s">
        <v>965</v>
      </c>
      <c r="B37" s="93"/>
    </row>
    <row r="38" spans="1:2">
      <c r="A38" s="112" t="s">
        <v>968</v>
      </c>
      <c r="B38" s="93"/>
    </row>
    <row r="39" spans="1:2">
      <c r="A39" s="72" t="s">
        <v>966</v>
      </c>
      <c r="B39" s="93"/>
    </row>
    <row r="40" spans="1:2">
      <c r="A40" s="112" t="s">
        <v>969</v>
      </c>
      <c r="B40" s="93"/>
    </row>
    <row r="41" spans="1:2">
      <c r="A41" s="72" t="s">
        <v>971</v>
      </c>
    </row>
    <row r="42" spans="1:2">
      <c r="A42" s="112" t="s">
        <v>970</v>
      </c>
    </row>
    <row r="43" spans="1:2">
      <c r="A43" s="72" t="s">
        <v>973</v>
      </c>
    </row>
    <row r="44" spans="1:2">
      <c r="A44" s="112" t="s">
        <v>972</v>
      </c>
    </row>
    <row r="45" spans="1:2">
      <c r="A45" s="72" t="s">
        <v>345</v>
      </c>
    </row>
    <row r="46" spans="1:2">
      <c r="A46" s="112" t="s">
        <v>346</v>
      </c>
    </row>
    <row r="47" spans="1:2">
      <c r="A47" s="72" t="s">
        <v>888</v>
      </c>
    </row>
    <row r="48" spans="1:2">
      <c r="A48" s="112" t="s">
        <v>889</v>
      </c>
    </row>
    <row r="49" spans="1:1">
      <c r="A49" s="72" t="s">
        <v>368</v>
      </c>
    </row>
    <row r="50" spans="1:1">
      <c r="A50" s="112" t="s">
        <v>369</v>
      </c>
    </row>
    <row r="51" spans="1:1">
      <c r="A51" s="72" t="s">
        <v>974</v>
      </c>
    </row>
    <row r="52" spans="1:1">
      <c r="A52" s="112" t="s">
        <v>975</v>
      </c>
    </row>
    <row r="53" spans="1:1">
      <c r="A53" s="72" t="s">
        <v>370</v>
      </c>
    </row>
    <row r="54" spans="1:1">
      <c r="A54" s="112" t="s">
        <v>371</v>
      </c>
    </row>
    <row r="55" spans="1:1">
      <c r="A55" s="72" t="s">
        <v>892</v>
      </c>
    </row>
    <row r="56" spans="1:1">
      <c r="A56" s="112" t="s">
        <v>893</v>
      </c>
    </row>
    <row r="57" spans="1:1">
      <c r="A57" s="72" t="s">
        <v>349</v>
      </c>
    </row>
    <row r="58" spans="1:1">
      <c r="A58" s="112" t="s">
        <v>350</v>
      </c>
    </row>
    <row r="59" spans="1:1">
      <c r="A59" s="72" t="s">
        <v>351</v>
      </c>
    </row>
    <row r="60" spans="1:1">
      <c r="A60" s="112" t="s">
        <v>352</v>
      </c>
    </row>
    <row r="61" spans="1:1">
      <c r="A61" s="72" t="s">
        <v>977</v>
      </c>
    </row>
    <row r="62" spans="1:1">
      <c r="A62" s="112" t="s">
        <v>978</v>
      </c>
    </row>
    <row r="63" spans="1:1">
      <c r="A63" s="72" t="s">
        <v>979</v>
      </c>
    </row>
    <row r="64" spans="1:1">
      <c r="A64" s="112" t="s">
        <v>980</v>
      </c>
    </row>
    <row r="65" spans="1:1">
      <c r="A65" s="72" t="s">
        <v>981</v>
      </c>
    </row>
    <row r="66" spans="1:1">
      <c r="A66" s="112" t="s">
        <v>982</v>
      </c>
    </row>
    <row r="67" spans="1:1">
      <c r="A67" s="72" t="s">
        <v>983</v>
      </c>
    </row>
    <row r="68" spans="1:1">
      <c r="A68" s="112" t="s">
        <v>900</v>
      </c>
    </row>
    <row r="69" spans="1:1">
      <c r="A69" s="72" t="s">
        <v>372</v>
      </c>
    </row>
    <row r="70" spans="1:1">
      <c r="A70" s="112" t="s">
        <v>448</v>
      </c>
    </row>
    <row r="71" spans="1:1">
      <c r="A71" s="72" t="s">
        <v>1021</v>
      </c>
    </row>
    <row r="72" spans="1:1">
      <c r="A72" s="112" t="s">
        <v>1022</v>
      </c>
    </row>
    <row r="73" spans="1:1">
      <c r="A73" s="72" t="s">
        <v>353</v>
      </c>
    </row>
    <row r="74" spans="1:1">
      <c r="A74" s="112" t="s">
        <v>354</v>
      </c>
    </row>
    <row r="75" spans="1:1">
      <c r="A75" s="73"/>
    </row>
    <row r="76" spans="1:1">
      <c r="A76" s="110" t="s">
        <v>451</v>
      </c>
    </row>
    <row r="77" spans="1:1">
      <c r="A77" s="72"/>
    </row>
    <row r="78" spans="1:1">
      <c r="A78" s="104" t="s">
        <v>413</v>
      </c>
    </row>
    <row r="79" spans="1:1">
      <c r="A79" s="105" t="s">
        <v>414</v>
      </c>
    </row>
    <row r="80" spans="1:1">
      <c r="A80" s="72" t="s">
        <v>902</v>
      </c>
    </row>
    <row r="81" spans="1:1">
      <c r="A81" s="132" t="s">
        <v>984</v>
      </c>
    </row>
    <row r="82" spans="1:1">
      <c r="A82" s="111" t="s">
        <v>446</v>
      </c>
    </row>
    <row r="83" spans="1:1">
      <c r="A83" s="138" t="s">
        <v>447</v>
      </c>
    </row>
    <row r="84" spans="1:1">
      <c r="A84" s="72" t="s">
        <v>904</v>
      </c>
    </row>
    <row r="85" spans="1:1">
      <c r="A85" s="112" t="s">
        <v>985</v>
      </c>
    </row>
    <row r="86" spans="1:1">
      <c r="A86" s="111" t="s">
        <v>614</v>
      </c>
    </row>
    <row r="87" spans="1:1">
      <c r="A87" s="138" t="s">
        <v>615</v>
      </c>
    </row>
    <row r="88" spans="1:1">
      <c r="A88" s="72"/>
    </row>
    <row r="89" spans="1:1">
      <c r="A89" s="104" t="s">
        <v>418</v>
      </c>
    </row>
    <row r="90" spans="1:1">
      <c r="A90" s="105" t="s">
        <v>419</v>
      </c>
    </row>
    <row r="91" spans="1:1">
      <c r="A91" s="72" t="s">
        <v>906</v>
      </c>
    </row>
    <row r="92" spans="1:1">
      <c r="A92" s="112" t="s">
        <v>986</v>
      </c>
    </row>
    <row r="93" spans="1:1">
      <c r="A93" s="103" t="s">
        <v>449</v>
      </c>
    </row>
    <row r="94" spans="1:1">
      <c r="A94" s="112" t="s">
        <v>450</v>
      </c>
    </row>
    <row r="95" spans="1:1">
      <c r="A95" s="72" t="s">
        <v>908</v>
      </c>
    </row>
    <row r="96" spans="1:1">
      <c r="A96" s="112" t="s">
        <v>987</v>
      </c>
    </row>
    <row r="97" spans="1:1">
      <c r="A97" s="103" t="s">
        <v>616</v>
      </c>
    </row>
    <row r="98" spans="1:1">
      <c r="A98" s="139" t="s">
        <v>617</v>
      </c>
    </row>
    <row r="99" spans="1:1">
      <c r="A99" s="72"/>
    </row>
    <row r="100" spans="1:1">
      <c r="A100" s="110" t="s">
        <v>426</v>
      </c>
    </row>
    <row r="101" spans="1:1">
      <c r="A101" s="34"/>
    </row>
    <row r="102" spans="1:1">
      <c r="A102" s="72" t="s">
        <v>988</v>
      </c>
    </row>
    <row r="103" spans="1:1">
      <c r="A103" s="112" t="s">
        <v>989</v>
      </c>
    </row>
    <row r="104" spans="1:1">
      <c r="A104" s="72" t="s">
        <v>990</v>
      </c>
    </row>
    <row r="105" spans="1:1">
      <c r="A105" s="112" t="s">
        <v>991</v>
      </c>
    </row>
    <row r="106" spans="1:1">
      <c r="A106" s="72" t="s">
        <v>421</v>
      </c>
    </row>
    <row r="107" spans="1:1">
      <c r="A107" s="112" t="s">
        <v>422</v>
      </c>
    </row>
    <row r="108" spans="1:1">
      <c r="A108" s="72" t="s">
        <v>438</v>
      </c>
    </row>
    <row r="109" spans="1:1">
      <c r="A109" s="112" t="s">
        <v>439</v>
      </c>
    </row>
    <row r="110" spans="1:1">
      <c r="A110" s="3"/>
    </row>
    <row r="111" spans="1:1">
      <c r="A111" s="110" t="s">
        <v>427</v>
      </c>
    </row>
    <row r="112" spans="1:1">
      <c r="A112" s="4"/>
    </row>
    <row r="113" spans="1:1">
      <c r="A113" s="72" t="s">
        <v>910</v>
      </c>
    </row>
    <row r="114" spans="1:1">
      <c r="A114" s="112" t="s">
        <v>992</v>
      </c>
    </row>
    <row r="115" spans="1:1">
      <c r="A115" s="72" t="s">
        <v>912</v>
      </c>
    </row>
    <row r="116" spans="1:1">
      <c r="A116" s="112" t="s">
        <v>913</v>
      </c>
    </row>
    <row r="117" spans="1:1">
      <c r="A117" s="72" t="s">
        <v>914</v>
      </c>
    </row>
    <row r="118" spans="1:1">
      <c r="A118" s="112" t="s">
        <v>993</v>
      </c>
    </row>
    <row r="119" spans="1:1">
      <c r="A119" s="72" t="s">
        <v>916</v>
      </c>
    </row>
    <row r="120" spans="1:1">
      <c r="A120" s="132" t="s">
        <v>917</v>
      </c>
    </row>
    <row r="121" spans="1:1">
      <c r="A121" s="72" t="s">
        <v>918</v>
      </c>
    </row>
    <row r="122" spans="1:1">
      <c r="A122" s="112" t="s">
        <v>919</v>
      </c>
    </row>
    <row r="123" spans="1:1">
      <c r="A123" s="72" t="s">
        <v>920</v>
      </c>
    </row>
    <row r="124" spans="1:1">
      <c r="A124" s="112" t="s">
        <v>921</v>
      </c>
    </row>
    <row r="125" spans="1:1">
      <c r="A125" s="35"/>
    </row>
    <row r="126" spans="1:1">
      <c r="A126" s="110" t="s">
        <v>428</v>
      </c>
    </row>
    <row r="127" spans="1:1">
      <c r="A127" s="34"/>
    </row>
    <row r="128" spans="1:1">
      <c r="A128" s="72" t="s">
        <v>994</v>
      </c>
    </row>
    <row r="129" spans="1:1">
      <c r="A129" s="73" t="s">
        <v>1119</v>
      </c>
    </row>
    <row r="130" spans="1:1">
      <c r="A130" s="72" t="s">
        <v>995</v>
      </c>
    </row>
    <row r="131" spans="1:1">
      <c r="A131" s="112" t="s">
        <v>996</v>
      </c>
    </row>
    <row r="132" spans="1:1">
      <c r="A132" s="573" t="s">
        <v>925</v>
      </c>
    </row>
    <row r="133" spans="1:1">
      <c r="A133" s="132" t="s">
        <v>926</v>
      </c>
    </row>
    <row r="134" spans="1:1">
      <c r="A134" s="72" t="s">
        <v>997</v>
      </c>
    </row>
    <row r="135" spans="1:1">
      <c r="A135" s="73" t="s">
        <v>998</v>
      </c>
    </row>
    <row r="136" spans="1:1">
      <c r="A136" s="72" t="s">
        <v>1071</v>
      </c>
    </row>
    <row r="137" spans="1:1">
      <c r="A137" s="73" t="s">
        <v>1072</v>
      </c>
    </row>
    <row r="138" spans="1:1">
      <c r="A138" s="72" t="s">
        <v>928</v>
      </c>
    </row>
    <row r="139" spans="1:1">
      <c r="A139" s="73" t="s">
        <v>999</v>
      </c>
    </row>
    <row r="140" spans="1:1">
      <c r="A140" s="72" t="s">
        <v>1000</v>
      </c>
    </row>
    <row r="141" spans="1:1">
      <c r="A141" s="73" t="s">
        <v>1001</v>
      </c>
    </row>
    <row r="142" spans="1:1">
      <c r="A142" s="72" t="s">
        <v>1002</v>
      </c>
    </row>
    <row r="143" spans="1:1">
      <c r="A143" s="73" t="s">
        <v>1120</v>
      </c>
    </row>
    <row r="144" spans="1:1">
      <c r="A144" s="72" t="s">
        <v>1122</v>
      </c>
    </row>
    <row r="145" spans="1:1">
      <c r="A145" s="73" t="s">
        <v>1123</v>
      </c>
    </row>
    <row r="146" spans="1:1">
      <c r="A146" s="72" t="s">
        <v>1003</v>
      </c>
    </row>
    <row r="147" spans="1:1">
      <c r="A147" s="73" t="s">
        <v>1121</v>
      </c>
    </row>
    <row r="148" spans="1:1">
      <c r="A148" s="72" t="s">
        <v>1004</v>
      </c>
    </row>
    <row r="149" spans="1:1">
      <c r="A149" s="112" t="s">
        <v>1005</v>
      </c>
    </row>
    <row r="150" spans="1:1">
      <c r="A150" s="35"/>
    </row>
    <row r="151" spans="1:1">
      <c r="A151" s="110" t="s">
        <v>429</v>
      </c>
    </row>
    <row r="152" spans="1:1">
      <c r="A152" s="35"/>
    </row>
    <row r="153" spans="1:1">
      <c r="A153" s="72" t="s">
        <v>1006</v>
      </c>
    </row>
    <row r="154" spans="1:1">
      <c r="A154" s="73" t="s">
        <v>1007</v>
      </c>
    </row>
    <row r="155" spans="1:1">
      <c r="A155" s="72" t="s">
        <v>936</v>
      </c>
    </row>
    <row r="156" spans="1:1">
      <c r="A156" s="73" t="s">
        <v>1008</v>
      </c>
    </row>
    <row r="157" spans="1:1">
      <c r="A157" s="72" t="s">
        <v>1009</v>
      </c>
    </row>
    <row r="158" spans="1:1">
      <c r="A158" s="73" t="s">
        <v>1010</v>
      </c>
    </row>
    <row r="159" spans="1:1">
      <c r="A159" s="72" t="s">
        <v>1011</v>
      </c>
    </row>
    <row r="160" spans="1:1">
      <c r="A160" s="112" t="s">
        <v>941</v>
      </c>
    </row>
    <row r="161" spans="1:5">
      <c r="A161" s="72" t="s">
        <v>942</v>
      </c>
    </row>
    <row r="162" spans="1:5">
      <c r="A162" s="112" t="s">
        <v>943</v>
      </c>
    </row>
    <row r="163" spans="1:5">
      <c r="A163" s="72" t="s">
        <v>1012</v>
      </c>
    </row>
    <row r="164" spans="1:5">
      <c r="A164" s="112" t="s">
        <v>1013</v>
      </c>
    </row>
    <row r="165" spans="1:5">
      <c r="A165" s="94" t="s">
        <v>1014</v>
      </c>
    </row>
    <row r="166" spans="1:5">
      <c r="A166" s="132" t="s">
        <v>947</v>
      </c>
    </row>
    <row r="167" spans="1:5">
      <c r="A167" s="94" t="s">
        <v>948</v>
      </c>
    </row>
    <row r="168" spans="1:5">
      <c r="A168" s="132" t="s">
        <v>949</v>
      </c>
    </row>
    <row r="169" spans="1:5">
      <c r="A169" s="5"/>
    </row>
    <row r="170" spans="1:5">
      <c r="A170" s="110" t="s">
        <v>1322</v>
      </c>
    </row>
    <row r="171" spans="1:5" ht="27.75" customHeight="1">
      <c r="A171" s="704" t="s">
        <v>1320</v>
      </c>
      <c r="B171" s="704"/>
      <c r="C171" s="704"/>
      <c r="D171" s="704"/>
      <c r="E171" s="704"/>
    </row>
    <row r="172" spans="1:5">
      <c r="A172" s="106" t="s">
        <v>1015</v>
      </c>
    </row>
    <row r="173" spans="1:5">
      <c r="A173" s="567" t="s">
        <v>951</v>
      </c>
    </row>
    <row r="174" spans="1:5">
      <c r="A174" s="106" t="s">
        <v>952</v>
      </c>
    </row>
    <row r="175" spans="1:5">
      <c r="A175" s="567" t="s">
        <v>953</v>
      </c>
    </row>
    <row r="176" spans="1:5">
      <c r="A176" s="106" t="s">
        <v>1016</v>
      </c>
    </row>
    <row r="177" spans="1:1">
      <c r="A177" s="567" t="s">
        <v>1017</v>
      </c>
    </row>
    <row r="178" spans="1:1">
      <c r="A178" s="5"/>
    </row>
    <row r="183" spans="1:1">
      <c r="A183" s="41" t="s">
        <v>135</v>
      </c>
    </row>
    <row r="184" spans="1:1" ht="25.5">
      <c r="A184" s="71" t="s">
        <v>1139</v>
      </c>
    </row>
    <row r="185" spans="1:1">
      <c r="A185" s="6"/>
    </row>
    <row r="186" spans="1:1">
      <c r="A186" s="42" t="s">
        <v>25</v>
      </c>
    </row>
    <row r="187" spans="1:1">
      <c r="A187"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3" location="'34 Tablica 48,49 '!A1" display="Tablica 49: Izvještaj o strukturi portfelja prema objektu - novozaključeni ugovori"/>
    <hyperlink ref="A164" location="'34 Tablica 48,49 '!A1" display="Table 49: Report on the portfolio structure by leased asset -  newly concluded contracts"/>
    <hyperlink ref="A165" location="'35 Tablica 50'!A1" display="Tablica 50: Izvještaj o strukturi portfelja  po leasing društvima"/>
    <hyperlink ref="A166" location="'35 Tablica 50'!A1" display="Table 50: Report on the portfolio structure by leasing companies"/>
    <hyperlink ref="A167" location="'36 Tablica 51'!A1" display="Tablica 51: Skraćeni izvještaj o agregiranoj sveobuhvatnoj dobiti leasing društava "/>
    <hyperlink ref="A168"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 '!A1" display="Tablica 44: Broj registriranih leasing društava"/>
    <hyperlink ref="A154" location="'32 Tablica 44,45,46 '!A1" display="Table 44: Number of registrated leasing companies"/>
    <hyperlink ref="A155" location="'32 Tablica 44,45,46 '!A1" display="Tablica 45: Izvještaj o strukturi portfelja po vrstama leasinga/zajma - aktivni ugovori"/>
    <hyperlink ref="A156" location="'32 Tablica 44,45,46 '!A1" display="Table 45: Report on the portfolio structure by type of leasing/loan - active contracts"/>
    <hyperlink ref="A157" location="'32 Tablica 44,45,46 '!A1" display="Tablica 46: Izvještaj o strukturi portfelja po vrstama leasinga - novozaključeni ugovori"/>
    <hyperlink ref="A158" location="'32 Tablica 44,45,46 '!A1" display="Table 46: Report on the portfolio structure by type of leasing -  newly concluded contracts"/>
    <hyperlink ref="A159" location="'33 Tablica 47'!A1" display="Tablica 47: Skraćeni izvještaj o agregiranom financijskom položaju leasing društava  "/>
    <hyperlink ref="A160" location="'33 Tablica 47'!A1" display="Table 47: Abbreviated report on the aggregate financial position of leasing companies "/>
    <hyperlink ref="A161" location="'34 Tablica 48,49 '!A1" display="Tablica 48: Izvještaj o strukturi portfelja prema objektu - aktivni ugovori"/>
    <hyperlink ref="A162"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2" location="'37 Tablica 52,53,54'!A1" display="Tablica 52: Skraćeni prikaz agregirane bilance faktoring društava "/>
    <hyperlink ref="A173" location="'37 Tablica 52,53,54'!A1" display="Table 52: Abbreviated overview of the aggregate balance sheet of factoring companies "/>
    <hyperlink ref="A174" location="'37 Tablica 52,53,54'!A1" display="Tablica 53: Skraćeni prikaz agregiranog računa dobiti i gubitka faktoring društava "/>
    <hyperlink ref="A175" location="'37 Tablica 52,53,54'!A1" display="Table 53: Abbreviated overview of the aggregate profit and loss account of factoring companies "/>
    <hyperlink ref="A176" location="'37 Tablica 52,53,54'!A1" display="Tablica 54: Skraćeni prikaz agregiranog volumena transakcija faktoring društava "/>
    <hyperlink ref="A177"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44" t="s">
        <v>901</v>
      </c>
      <c r="J1" s="364" t="str">
        <f>Naslovnica!A20</f>
        <v>Svibanj 2016.</v>
      </c>
    </row>
    <row r="2" spans="1:11" ht="12.75" customHeight="1">
      <c r="A2" s="113" t="s">
        <v>1129</v>
      </c>
      <c r="J2" s="114" t="str">
        <f>Naslovnica!A24</f>
        <v>May 2016</v>
      </c>
    </row>
    <row r="3" spans="1:11" ht="12.75" customHeight="1"/>
    <row r="4" spans="1:11" ht="51" customHeight="1">
      <c r="A4" s="754" t="s">
        <v>496</v>
      </c>
      <c r="B4" s="747" t="s">
        <v>497</v>
      </c>
      <c r="C4" s="737" t="s">
        <v>804</v>
      </c>
      <c r="D4" s="737"/>
      <c r="E4" s="760" t="s">
        <v>1064</v>
      </c>
      <c r="F4" s="760"/>
      <c r="G4" s="760"/>
      <c r="H4" s="760"/>
      <c r="I4" s="760"/>
      <c r="J4" s="369"/>
    </row>
    <row r="5" spans="1:11" ht="33.75" customHeight="1">
      <c r="A5" s="782"/>
      <c r="B5" s="747"/>
      <c r="C5" s="379" t="str">
        <f>Naslovnica!A20</f>
        <v>Svibanj 2016.</v>
      </c>
      <c r="D5" s="381" t="str">
        <f>'5 Tablica 3,4'!A8</f>
        <v>Travanj 2016.</v>
      </c>
      <c r="E5" s="379" t="str">
        <f>Naslovnica!A20</f>
        <v>Svibanj 2016.</v>
      </c>
      <c r="F5" s="381" t="str">
        <f>'5 Tablica 3,4'!A8</f>
        <v>Travanj 2016.</v>
      </c>
      <c r="G5" s="422" t="s">
        <v>189</v>
      </c>
      <c r="H5" s="422" t="s">
        <v>190</v>
      </c>
      <c r="I5" s="419" t="s">
        <v>164</v>
      </c>
      <c r="J5" s="419" t="s">
        <v>191</v>
      </c>
    </row>
    <row r="6" spans="1:11" ht="46.5" customHeight="1">
      <c r="A6" s="782"/>
      <c r="B6" s="747"/>
      <c r="C6" s="382" t="str">
        <f>Naslovnica!A24</f>
        <v>May 2016</v>
      </c>
      <c r="D6" s="383" t="str">
        <f>'5 Tablica 3,4'!B8</f>
        <v>April 2016</v>
      </c>
      <c r="E6" s="382" t="str">
        <f>Naslovnica!A24</f>
        <v>May 2016</v>
      </c>
      <c r="F6" s="383" t="str">
        <f>'5 Tablica 3,4'!B8</f>
        <v>April 2016</v>
      </c>
      <c r="G6" s="382" t="s">
        <v>166</v>
      </c>
      <c r="H6" s="382" t="s">
        <v>192</v>
      </c>
      <c r="I6" s="384" t="s">
        <v>193</v>
      </c>
      <c r="J6" s="409" t="s">
        <v>169</v>
      </c>
    </row>
    <row r="7" spans="1:11" ht="12.75" customHeight="1">
      <c r="A7" s="208" t="s">
        <v>1108</v>
      </c>
      <c r="B7" s="208" t="s">
        <v>585</v>
      </c>
      <c r="C7" s="209">
        <v>146.25960000000001</v>
      </c>
      <c r="D7" s="209">
        <v>145.85759999999999</v>
      </c>
      <c r="E7" s="169">
        <v>2.7561128113997163E-3</v>
      </c>
      <c r="F7" s="169">
        <v>2.8581859835438541E-3</v>
      </c>
      <c r="G7" s="169">
        <v>-1.422522851623847E-2</v>
      </c>
      <c r="H7" s="169">
        <v>1.5798242676621753E-3</v>
      </c>
      <c r="I7" s="169">
        <v>8.9730565938211493E-2</v>
      </c>
      <c r="J7" s="210" t="s">
        <v>584</v>
      </c>
      <c r="K7" s="88"/>
    </row>
    <row r="8" spans="1:11" ht="12.75" customHeight="1">
      <c r="A8" s="208" t="s">
        <v>1108</v>
      </c>
      <c r="B8" s="208" t="s">
        <v>586</v>
      </c>
      <c r="C8" s="209">
        <v>241.96100000000001</v>
      </c>
      <c r="D8" s="209">
        <v>241.0583</v>
      </c>
      <c r="E8" s="169">
        <v>3.7447372689511627E-3</v>
      </c>
      <c r="F8" s="169">
        <v>2.1155737657213495E-3</v>
      </c>
      <c r="G8" s="169">
        <v>-1.5304311871646541E-2</v>
      </c>
      <c r="H8" s="169">
        <v>-1.5692744076225432E-3</v>
      </c>
      <c r="I8" s="169">
        <v>8.0092215944412404E-2</v>
      </c>
      <c r="J8" s="210" t="s">
        <v>177</v>
      </c>
      <c r="K8" s="88"/>
    </row>
    <row r="9" spans="1:11" ht="12.75" customHeight="1">
      <c r="A9" s="208" t="s">
        <v>1108</v>
      </c>
      <c r="B9" s="208" t="s">
        <v>587</v>
      </c>
      <c r="C9" s="209">
        <v>235.73390000000001</v>
      </c>
      <c r="D9" s="209">
        <v>234.71979999999999</v>
      </c>
      <c r="E9" s="169">
        <v>4.320470620714628E-3</v>
      </c>
      <c r="F9" s="169">
        <v>2.8707798702743916E-3</v>
      </c>
      <c r="G9" s="169">
        <v>-1.4618912583308514E-2</v>
      </c>
      <c r="H9" s="169">
        <v>-2.7704358243706884E-3</v>
      </c>
      <c r="I9" s="169">
        <v>7.9411455293761701E-2</v>
      </c>
      <c r="J9" s="210" t="s">
        <v>178</v>
      </c>
      <c r="K9" s="88"/>
    </row>
    <row r="10" spans="1:11" ht="12.75" customHeight="1">
      <c r="A10" s="208" t="s">
        <v>1108</v>
      </c>
      <c r="B10" s="211" t="s">
        <v>588</v>
      </c>
      <c r="C10" s="209">
        <v>254.84350000000001</v>
      </c>
      <c r="D10" s="209">
        <v>253.85669999999999</v>
      </c>
      <c r="E10" s="169">
        <v>3.887232442555255E-3</v>
      </c>
      <c r="F10" s="169">
        <v>2.4680954240721047E-3</v>
      </c>
      <c r="G10" s="169">
        <v>-1.5005461380349338E-2</v>
      </c>
      <c r="H10" s="169">
        <v>-4.4487450890159331E-3</v>
      </c>
      <c r="I10" s="169">
        <v>7.9435614032194346E-2</v>
      </c>
      <c r="J10" s="210" t="s">
        <v>176</v>
      </c>
    </row>
    <row r="11" spans="1:11" ht="12.75" customHeight="1">
      <c r="A11" s="208" t="s">
        <v>1108</v>
      </c>
      <c r="B11" s="211" t="s">
        <v>589</v>
      </c>
      <c r="C11" s="209">
        <v>125.50449999999999</v>
      </c>
      <c r="D11" s="209">
        <v>125.0136</v>
      </c>
      <c r="E11" s="169">
        <v>3.926772767122908E-3</v>
      </c>
      <c r="F11" s="169">
        <v>1.9499832892923294E-3</v>
      </c>
      <c r="G11" s="169">
        <v>-1.3663609264470964E-2</v>
      </c>
      <c r="H11" s="169">
        <v>1.0763642806520091E-2</v>
      </c>
      <c r="I11" s="169">
        <v>6.3981102627379105E-2</v>
      </c>
      <c r="J11" s="210" t="s">
        <v>583</v>
      </c>
    </row>
    <row r="12" spans="1:11" ht="12.75" customHeight="1">
      <c r="A12" s="208" t="s">
        <v>1108</v>
      </c>
      <c r="B12" s="211" t="s">
        <v>590</v>
      </c>
      <c r="C12" s="209">
        <v>188.33799999999999</v>
      </c>
      <c r="D12" s="209">
        <v>187.64070000000001</v>
      </c>
      <c r="E12" s="169">
        <v>3.7161447383216128E-3</v>
      </c>
      <c r="F12" s="169">
        <v>2.3766558865103721E-3</v>
      </c>
      <c r="G12" s="169">
        <v>-1.4437178206449247E-2</v>
      </c>
      <c r="H12" s="169">
        <v>-2.0537754284526951E-3</v>
      </c>
      <c r="I12" s="169">
        <v>8.6314804105264376E-2</v>
      </c>
      <c r="J12" s="210" t="s">
        <v>179</v>
      </c>
    </row>
    <row r="13" spans="1:11" ht="12.75" customHeight="1">
      <c r="A13" s="211" t="s">
        <v>1109</v>
      </c>
      <c r="B13" s="211" t="s">
        <v>591</v>
      </c>
      <c r="C13" s="209">
        <v>133.09229999999999</v>
      </c>
      <c r="D13" s="209">
        <v>132.601</v>
      </c>
      <c r="E13" s="169">
        <v>3.7051002631955671E-3</v>
      </c>
      <c r="F13" s="169">
        <v>3.0765320441199107E-3</v>
      </c>
      <c r="G13" s="169">
        <v>9.3405862007505465E-4</v>
      </c>
      <c r="H13" s="169">
        <v>-5.1665564139076131E-3</v>
      </c>
      <c r="I13" s="169">
        <v>2.7073661704477336E-2</v>
      </c>
      <c r="J13" s="210" t="s">
        <v>181</v>
      </c>
    </row>
    <row r="14" spans="1:11" ht="12.75" customHeight="1">
      <c r="A14" s="211" t="s">
        <v>1109</v>
      </c>
      <c r="B14" s="211" t="s">
        <v>592</v>
      </c>
      <c r="C14" s="209">
        <v>154.88339999999999</v>
      </c>
      <c r="D14" s="209">
        <v>154.48589999999999</v>
      </c>
      <c r="E14" s="169">
        <v>2.5730503560519634E-3</v>
      </c>
      <c r="F14" s="169">
        <v>3.2809306620892984E-3</v>
      </c>
      <c r="G14" s="169">
        <v>3.055469925834599E-3</v>
      </c>
      <c r="H14" s="169">
        <v>1.9219038168324125E-3</v>
      </c>
      <c r="I14" s="169">
        <v>5.6230601246330503E-2</v>
      </c>
      <c r="J14" s="210" t="s">
        <v>183</v>
      </c>
    </row>
    <row r="15" spans="1:11" ht="12.75" customHeight="1">
      <c r="A15" s="211" t="s">
        <v>1109</v>
      </c>
      <c r="B15" s="211" t="s">
        <v>593</v>
      </c>
      <c r="C15" s="209">
        <v>142.53870000000001</v>
      </c>
      <c r="D15" s="209">
        <v>142.00210000000001</v>
      </c>
      <c r="E15" s="169">
        <v>3.7788173555179314E-3</v>
      </c>
      <c r="F15" s="169">
        <v>4.0160046268899229E-3</v>
      </c>
      <c r="G15" s="169">
        <v>4.6143328352740241E-3</v>
      </c>
      <c r="H15" s="169">
        <v>2.2423038142369311E-3</v>
      </c>
      <c r="I15" s="169">
        <v>3.5830186389412599E-2</v>
      </c>
      <c r="J15" s="210" t="s">
        <v>182</v>
      </c>
    </row>
    <row r="16" spans="1:11" ht="12.75" customHeight="1">
      <c r="A16" s="208" t="s">
        <v>1045</v>
      </c>
      <c r="B16" s="208" t="s">
        <v>594</v>
      </c>
      <c r="C16" s="209">
        <v>170.78</v>
      </c>
      <c r="D16" s="209">
        <v>169.50030000000001</v>
      </c>
      <c r="E16" s="169">
        <v>7.5498391448274201E-3</v>
      </c>
      <c r="F16" s="169">
        <v>3.4056533964777181E-3</v>
      </c>
      <c r="G16" s="169">
        <v>1.6754601234298883E-2</v>
      </c>
      <c r="H16" s="169">
        <v>4.5913508501492263E-2</v>
      </c>
      <c r="I16" s="169">
        <v>7.4775227883124407E-2</v>
      </c>
      <c r="J16" s="210" t="s">
        <v>180</v>
      </c>
    </row>
    <row r="17" spans="1:10" ht="12.75" customHeight="1">
      <c r="A17" s="208" t="s">
        <v>1045</v>
      </c>
      <c r="B17" s="208" t="s">
        <v>1127</v>
      </c>
      <c r="C17" s="209">
        <v>101.7025</v>
      </c>
      <c r="D17" s="209">
        <v>101.1918</v>
      </c>
      <c r="E17" s="169">
        <v>5.046851622364657E-3</v>
      </c>
      <c r="F17" s="169">
        <v>1.9158738315397409E-3</v>
      </c>
      <c r="G17" s="169">
        <v>1.8003301172426777E-2</v>
      </c>
      <c r="H17" s="169" t="s">
        <v>1049</v>
      </c>
      <c r="I17" s="169" t="s">
        <v>1049</v>
      </c>
      <c r="J17" s="210" t="s">
        <v>1128</v>
      </c>
    </row>
    <row r="18" spans="1:10" ht="12.75" customHeight="1">
      <c r="A18" s="211" t="s">
        <v>1044</v>
      </c>
      <c r="B18" s="208" t="s">
        <v>595</v>
      </c>
      <c r="C18" s="209">
        <v>224.22110000000001</v>
      </c>
      <c r="D18" s="209">
        <v>223.08449999999999</v>
      </c>
      <c r="E18" s="169">
        <v>5.0949303963297122E-3</v>
      </c>
      <c r="F18" s="169">
        <v>-2.9947987661483573E-3</v>
      </c>
      <c r="G18" s="169">
        <v>4.20499260576982E-3</v>
      </c>
      <c r="H18" s="169">
        <v>2.0826172212011367E-2</v>
      </c>
      <c r="I18" s="169">
        <v>7.4211631461605476E-2</v>
      </c>
      <c r="J18" s="210" t="s">
        <v>185</v>
      </c>
    </row>
    <row r="19" spans="1:10" ht="12.75" customHeight="1">
      <c r="A19" s="211" t="s">
        <v>1044</v>
      </c>
      <c r="B19" s="208" t="s">
        <v>596</v>
      </c>
      <c r="C19" s="209">
        <v>237.47659999999999</v>
      </c>
      <c r="D19" s="209">
        <v>236.17429999999999</v>
      </c>
      <c r="E19" s="169">
        <v>5.5141478137121719E-3</v>
      </c>
      <c r="F19" s="169">
        <v>-1.3277612465395598E-3</v>
      </c>
      <c r="G19" s="169">
        <v>6.1369811475836802E-3</v>
      </c>
      <c r="H19" s="169">
        <v>1.9685081632223642E-2</v>
      </c>
      <c r="I19" s="169">
        <v>7.5234337401645313E-2</v>
      </c>
      <c r="J19" s="210" t="s">
        <v>184</v>
      </c>
    </row>
    <row r="20" spans="1:10" ht="12.75" customHeight="1">
      <c r="A20" s="211" t="s">
        <v>1044</v>
      </c>
      <c r="B20" s="211" t="s">
        <v>597</v>
      </c>
      <c r="C20" s="209">
        <v>203.82419999999999</v>
      </c>
      <c r="D20" s="209">
        <v>202.7148</v>
      </c>
      <c r="E20" s="169">
        <v>5.4727133884649457E-3</v>
      </c>
      <c r="F20" s="169">
        <v>-3.2060296960959959E-3</v>
      </c>
      <c r="G20" s="169">
        <v>3.109368263773637E-3</v>
      </c>
      <c r="H20" s="169">
        <v>1.80779791104013E-2</v>
      </c>
      <c r="I20" s="169">
        <v>6.9245347555083381E-2</v>
      </c>
      <c r="J20" s="210" t="s">
        <v>186</v>
      </c>
    </row>
    <row r="21" spans="1:10" ht="12.75" customHeight="1">
      <c r="A21" s="211" t="s">
        <v>1044</v>
      </c>
      <c r="B21" s="211" t="s">
        <v>1107</v>
      </c>
      <c r="C21" s="209">
        <v>104.7092</v>
      </c>
      <c r="D21" s="209">
        <v>104.3484</v>
      </c>
      <c r="E21" s="169">
        <v>3.4576476496045705E-3</v>
      </c>
      <c r="F21" s="169">
        <v>5.6824095883915814E-3</v>
      </c>
      <c r="G21" s="169">
        <v>3.1094567780879566E-2</v>
      </c>
      <c r="H21" s="169" t="s">
        <v>1049</v>
      </c>
      <c r="I21" s="169" t="s">
        <v>1049</v>
      </c>
      <c r="J21" s="210">
        <v>42314</v>
      </c>
    </row>
    <row r="22" spans="1:10" ht="12.75" customHeight="1">
      <c r="A22" s="211" t="s">
        <v>1044</v>
      </c>
      <c r="B22" s="211" t="s">
        <v>598</v>
      </c>
      <c r="C22" s="209">
        <v>161.14519999999999</v>
      </c>
      <c r="D22" s="209">
        <v>160.79820000000001</v>
      </c>
      <c r="E22" s="169">
        <v>2.1579843555461441E-3</v>
      </c>
      <c r="F22" s="169">
        <v>2.297580995028442E-3</v>
      </c>
      <c r="G22" s="169">
        <v>1.6417700512733679E-2</v>
      </c>
      <c r="H22" s="169">
        <v>5.2266178054095176E-2</v>
      </c>
      <c r="I22" s="169">
        <v>5.7406013936694755E-2</v>
      </c>
      <c r="J22" s="210" t="s">
        <v>188</v>
      </c>
    </row>
    <row r="23" spans="1:10" ht="12.75" customHeight="1">
      <c r="A23" s="211" t="s">
        <v>1044</v>
      </c>
      <c r="B23" s="208" t="s">
        <v>599</v>
      </c>
      <c r="C23" s="209">
        <v>197.4452</v>
      </c>
      <c r="D23" s="209">
        <v>196.0712</v>
      </c>
      <c r="E23" s="169">
        <v>7.0076584424433328E-3</v>
      </c>
      <c r="F23" s="169">
        <v>4.8775237738924952E-3</v>
      </c>
      <c r="G23" s="169">
        <v>2.3716370008969676E-2</v>
      </c>
      <c r="H23" s="169">
        <v>3.8519517488262746E-2</v>
      </c>
      <c r="I23" s="169">
        <v>7.4626118631771376E-2</v>
      </c>
      <c r="J23" s="210" t="s">
        <v>187</v>
      </c>
    </row>
    <row r="24" spans="1:10" ht="12.75" customHeight="1">
      <c r="A24" s="51" t="s">
        <v>498</v>
      </c>
    </row>
    <row r="25" spans="1:10" ht="12.75" customHeight="1">
      <c r="A25" s="51" t="s">
        <v>1110</v>
      </c>
    </row>
    <row r="26" spans="1:10" ht="12.75" customHeight="1">
      <c r="A26" s="51"/>
    </row>
    <row r="27" spans="1:10" ht="12.75" customHeight="1">
      <c r="A27" s="673"/>
    </row>
    <row r="28" spans="1:10" ht="12.75" customHeight="1"/>
    <row r="29" spans="1:10" ht="12.75" customHeight="1"/>
    <row r="30" spans="1:10" ht="12.75" customHeight="1"/>
    <row r="31" spans="1:10" ht="12.75" customHeight="1"/>
    <row r="32" spans="1:10" ht="12.75" customHeight="1">
      <c r="A32" s="460" t="s">
        <v>353</v>
      </c>
      <c r="J32" s="364" t="str">
        <f>Naslovnica!A20</f>
        <v>Svibanj 2016.</v>
      </c>
    </row>
    <row r="33" spans="1:11" ht="12.75" customHeight="1">
      <c r="A33" s="124" t="s">
        <v>354</v>
      </c>
      <c r="J33" s="114" t="str">
        <f>Naslovnica!A24</f>
        <v>May 2016</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498</v>
      </c>
    </row>
    <row r="67" spans="1:10" ht="12.75" customHeight="1"/>
    <row r="68" spans="1:10" ht="12.75" customHeight="1">
      <c r="A68" s="75" t="s">
        <v>316</v>
      </c>
    </row>
    <row r="69" spans="1:10" ht="12.75" customHeight="1"/>
    <row r="70" spans="1:10" ht="12.75" customHeight="1"/>
    <row r="71" spans="1:10" ht="12.75" customHeight="1"/>
    <row r="72" spans="1:10" ht="12.75" customHeight="1"/>
    <row r="73" spans="1:10" ht="12.75" customHeight="1"/>
    <row r="75" spans="1:10">
      <c r="J75" s="672" t="s">
        <v>364</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7" customWidth="1"/>
    <col min="2" max="2" width="11.140625" style="97" customWidth="1"/>
    <col min="3" max="3" width="10.7109375" style="97" customWidth="1"/>
    <col min="4" max="4" width="3.5703125" style="97" customWidth="1"/>
    <col min="5" max="9" width="11.42578125" style="97" customWidth="1"/>
    <col min="10" max="16384" width="9.140625" style="97"/>
  </cols>
  <sheetData>
    <row r="1" spans="1:9" ht="15">
      <c r="A1" s="541" t="s">
        <v>411</v>
      </c>
      <c r="B1" s="542"/>
      <c r="C1" s="542"/>
      <c r="D1" s="542"/>
      <c r="E1" s="542"/>
      <c r="F1" s="542"/>
      <c r="G1" s="542"/>
      <c r="H1" s="542"/>
      <c r="I1" s="542"/>
    </row>
    <row r="2" spans="1:9">
      <c r="A2" s="543" t="s">
        <v>412</v>
      </c>
      <c r="B2" s="542"/>
      <c r="C2" s="542"/>
      <c r="D2" s="542"/>
      <c r="E2" s="542"/>
      <c r="F2" s="542"/>
      <c r="G2" s="542"/>
      <c r="H2" s="542"/>
      <c r="I2" s="542"/>
    </row>
    <row r="4" spans="1:9">
      <c r="A4" s="98" t="s">
        <v>413</v>
      </c>
      <c r="I4" s="99"/>
    </row>
    <row r="5" spans="1:9">
      <c r="A5" s="100" t="s">
        <v>414</v>
      </c>
      <c r="I5" s="101"/>
    </row>
    <row r="7" spans="1:9" ht="26.25" customHeight="1">
      <c r="A7" s="786" t="s">
        <v>902</v>
      </c>
      <c r="B7" s="786"/>
      <c r="C7" s="786"/>
      <c r="D7" s="98"/>
      <c r="E7" s="786" t="s">
        <v>443</v>
      </c>
      <c r="F7" s="786"/>
      <c r="G7" s="786"/>
      <c r="H7" s="786"/>
      <c r="I7" s="98"/>
    </row>
    <row r="8" spans="1:9" ht="27.75" customHeight="1">
      <c r="A8" s="785" t="s">
        <v>903</v>
      </c>
      <c r="B8" s="785"/>
      <c r="C8" s="785"/>
      <c r="E8" s="785" t="s">
        <v>442</v>
      </c>
      <c r="F8" s="785"/>
      <c r="G8" s="785"/>
      <c r="H8" s="785"/>
    </row>
    <row r="10" spans="1:9" ht="26.25" customHeight="1">
      <c r="A10" s="423" t="s">
        <v>415</v>
      </c>
      <c r="B10" s="423" t="s">
        <v>441</v>
      </c>
      <c r="C10" s="423" t="s">
        <v>416</v>
      </c>
    </row>
    <row r="11" spans="1:9">
      <c r="A11" s="212" t="s">
        <v>440</v>
      </c>
      <c r="B11" s="649" t="s">
        <v>1023</v>
      </c>
      <c r="C11" s="213">
        <v>214</v>
      </c>
    </row>
    <row r="12" spans="1:9">
      <c r="A12" s="212" t="s">
        <v>630</v>
      </c>
      <c r="B12" s="213">
        <v>49</v>
      </c>
      <c r="C12" s="213">
        <v>49</v>
      </c>
    </row>
    <row r="13" spans="1:9">
      <c r="A13" s="212" t="s">
        <v>694</v>
      </c>
      <c r="B13" s="213">
        <v>59</v>
      </c>
      <c r="C13" s="213">
        <v>59</v>
      </c>
    </row>
    <row r="14" spans="1:9">
      <c r="A14" s="212" t="s">
        <v>1043</v>
      </c>
      <c r="B14" s="213">
        <v>96</v>
      </c>
      <c r="C14" s="213">
        <v>95</v>
      </c>
    </row>
    <row r="15" spans="1:9">
      <c r="A15" s="212" t="s">
        <v>1134</v>
      </c>
      <c r="B15" s="213">
        <v>137</v>
      </c>
      <c r="C15" s="213">
        <v>135</v>
      </c>
    </row>
    <row r="16" spans="1:9">
      <c r="A16" s="51" t="s">
        <v>498</v>
      </c>
    </row>
    <row r="17" spans="1:9">
      <c r="A17" s="51"/>
    </row>
    <row r="23" spans="1:9">
      <c r="E23" s="51" t="s">
        <v>498</v>
      </c>
    </row>
    <row r="24" spans="1:9">
      <c r="E24" s="51"/>
    </row>
    <row r="25" spans="1:9" ht="27" customHeight="1">
      <c r="A25" s="786" t="s">
        <v>904</v>
      </c>
      <c r="B25" s="786"/>
      <c r="C25" s="786"/>
      <c r="E25" s="786" t="s">
        <v>610</v>
      </c>
      <c r="F25" s="786"/>
      <c r="G25" s="786"/>
      <c r="H25" s="787" t="s">
        <v>680</v>
      </c>
      <c r="I25" s="787"/>
    </row>
    <row r="26" spans="1:9" ht="30" customHeight="1">
      <c r="A26" s="785" t="s">
        <v>905</v>
      </c>
      <c r="B26" s="785"/>
      <c r="C26" s="785"/>
      <c r="E26" s="785" t="s">
        <v>611</v>
      </c>
      <c r="F26" s="785"/>
      <c r="G26" s="785"/>
      <c r="H26" s="140"/>
      <c r="I26" s="141"/>
    </row>
    <row r="28" spans="1:9" ht="27" customHeight="1">
      <c r="A28" s="423" t="s">
        <v>417</v>
      </c>
      <c r="B28" s="423" t="s">
        <v>441</v>
      </c>
      <c r="C28" s="423" t="s">
        <v>416</v>
      </c>
    </row>
    <row r="29" spans="1:9">
      <c r="A29" s="214" t="s">
        <v>1066</v>
      </c>
      <c r="B29" s="213">
        <v>108</v>
      </c>
      <c r="C29" s="213">
        <v>107</v>
      </c>
    </row>
    <row r="30" spans="1:9">
      <c r="A30" s="214" t="s">
        <v>1085</v>
      </c>
      <c r="B30" s="213">
        <v>118</v>
      </c>
      <c r="C30" s="213">
        <v>117</v>
      </c>
    </row>
    <row r="31" spans="1:9">
      <c r="A31" s="214" t="s">
        <v>1102</v>
      </c>
      <c r="B31" s="213">
        <v>126</v>
      </c>
      <c r="C31" s="213">
        <v>124</v>
      </c>
    </row>
    <row r="32" spans="1:9">
      <c r="A32" s="214" t="s">
        <v>1135</v>
      </c>
      <c r="B32" s="213">
        <v>137</v>
      </c>
      <c r="C32" s="213">
        <v>135</v>
      </c>
    </row>
    <row r="33" spans="1:9">
      <c r="A33" s="214" t="s">
        <v>1292</v>
      </c>
      <c r="B33" s="213">
        <v>146</v>
      </c>
      <c r="C33" s="213">
        <v>144</v>
      </c>
    </row>
    <row r="34" spans="1:9" ht="15">
      <c r="A34" s="51" t="s">
        <v>498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498</v>
      </c>
    </row>
    <row r="41" spans="1:9">
      <c r="E41" s="51"/>
    </row>
    <row r="42" spans="1:9" ht="68.25" customHeight="1">
      <c r="A42" s="783" t="s">
        <v>1025</v>
      </c>
      <c r="B42" s="783"/>
      <c r="C42" s="783"/>
      <c r="D42" s="783"/>
      <c r="E42" s="783"/>
      <c r="F42" s="783"/>
      <c r="G42" s="783"/>
      <c r="H42" s="783"/>
      <c r="I42" s="783"/>
    </row>
    <row r="44" spans="1:9" ht="69" customHeight="1">
      <c r="A44" s="784" t="s">
        <v>1024</v>
      </c>
      <c r="B44" s="784"/>
      <c r="C44" s="784"/>
      <c r="D44" s="784"/>
      <c r="E44" s="784"/>
      <c r="F44" s="784"/>
      <c r="G44" s="784"/>
      <c r="H44" s="784"/>
      <c r="I44" s="784"/>
    </row>
    <row r="45" spans="1:9">
      <c r="A45" s="75" t="s">
        <v>316</v>
      </c>
    </row>
    <row r="46" spans="1:9">
      <c r="I46" s="102"/>
    </row>
    <row r="47" spans="1:9">
      <c r="I47" s="102" t="s">
        <v>1100</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7" customWidth="1"/>
    <col min="4" max="4" width="3.5703125" style="97" customWidth="1"/>
    <col min="5" max="9" width="11.42578125" style="97" customWidth="1"/>
    <col min="10" max="16384" width="9.140625" style="97"/>
  </cols>
  <sheetData>
    <row r="1" spans="1:9">
      <c r="A1" s="98" t="s">
        <v>418</v>
      </c>
      <c r="I1" s="99"/>
    </row>
    <row r="2" spans="1:9">
      <c r="A2" s="100" t="s">
        <v>419</v>
      </c>
      <c r="I2" s="101"/>
    </row>
    <row r="4" spans="1:9" ht="26.25" customHeight="1">
      <c r="A4" s="786" t="s">
        <v>906</v>
      </c>
      <c r="B4" s="786"/>
      <c r="C4" s="786"/>
      <c r="D4" s="98"/>
      <c r="E4" s="786" t="s">
        <v>444</v>
      </c>
      <c r="F4" s="786"/>
      <c r="G4" s="786"/>
      <c r="H4" s="786"/>
      <c r="I4" s="98"/>
    </row>
    <row r="5" spans="1:9" ht="27.75" customHeight="1">
      <c r="A5" s="785" t="s">
        <v>907</v>
      </c>
      <c r="B5" s="785"/>
      <c r="C5" s="785"/>
      <c r="E5" s="785" t="s">
        <v>445</v>
      </c>
      <c r="F5" s="785"/>
      <c r="G5" s="785"/>
      <c r="H5" s="785"/>
    </row>
    <row r="7" spans="1:9" ht="26.25" customHeight="1">
      <c r="A7" s="423" t="s">
        <v>415</v>
      </c>
      <c r="B7" s="423" t="s">
        <v>441</v>
      </c>
      <c r="C7" s="423" t="s">
        <v>416</v>
      </c>
    </row>
    <row r="8" spans="1:9">
      <c r="A8" s="212" t="s">
        <v>440</v>
      </c>
      <c r="B8" s="213">
        <v>8027</v>
      </c>
      <c r="C8" s="213">
        <v>8367</v>
      </c>
    </row>
    <row r="9" spans="1:9">
      <c r="A9" s="212" t="s">
        <v>630</v>
      </c>
      <c r="B9" s="213">
        <v>10639</v>
      </c>
      <c r="C9" s="213">
        <v>11091</v>
      </c>
    </row>
    <row r="10" spans="1:9">
      <c r="A10" s="212" t="s">
        <v>694</v>
      </c>
      <c r="B10" s="213">
        <v>13311</v>
      </c>
      <c r="C10" s="213">
        <v>13874</v>
      </c>
    </row>
    <row r="11" spans="1:9">
      <c r="A11" s="212" t="s">
        <v>1043</v>
      </c>
      <c r="B11" s="213">
        <v>14706</v>
      </c>
      <c r="C11" s="213">
        <v>15335</v>
      </c>
    </row>
    <row r="12" spans="1:9">
      <c r="A12" s="212" t="s">
        <v>1134</v>
      </c>
      <c r="B12" s="213">
        <v>14285</v>
      </c>
      <c r="C12" s="213">
        <v>14904</v>
      </c>
    </row>
    <row r="13" spans="1:9">
      <c r="A13" s="51" t="s">
        <v>498</v>
      </c>
    </row>
    <row r="14" spans="1:9">
      <c r="A14" s="51"/>
    </row>
    <row r="20" spans="1:9">
      <c r="E20" s="51" t="s">
        <v>498</v>
      </c>
    </row>
    <row r="22" spans="1:9" ht="27" customHeight="1">
      <c r="A22" s="786" t="s">
        <v>908</v>
      </c>
      <c r="B22" s="786"/>
      <c r="C22" s="786"/>
      <c r="E22" s="786" t="s">
        <v>612</v>
      </c>
      <c r="F22" s="786"/>
      <c r="G22" s="786"/>
      <c r="H22" s="787" t="s">
        <v>680</v>
      </c>
      <c r="I22" s="787"/>
    </row>
    <row r="23" spans="1:9" ht="30" customHeight="1">
      <c r="A23" s="785" t="s">
        <v>909</v>
      </c>
      <c r="B23" s="785"/>
      <c r="C23" s="785"/>
      <c r="E23" s="785" t="s">
        <v>613</v>
      </c>
      <c r="F23" s="785"/>
      <c r="G23" s="785"/>
      <c r="H23" s="140"/>
    </row>
    <row r="25" spans="1:9" ht="27" customHeight="1">
      <c r="A25" s="423" t="s">
        <v>417</v>
      </c>
      <c r="B25" s="423" t="s">
        <v>441</v>
      </c>
      <c r="C25" s="423" t="s">
        <v>416</v>
      </c>
    </row>
    <row r="26" spans="1:9">
      <c r="A26" s="214" t="s">
        <v>1066</v>
      </c>
      <c r="B26" s="213">
        <v>14630</v>
      </c>
      <c r="C26" s="213">
        <v>15252</v>
      </c>
    </row>
    <row r="27" spans="1:9">
      <c r="A27" s="214" t="s">
        <v>1085</v>
      </c>
      <c r="B27" s="213">
        <v>14763</v>
      </c>
      <c r="C27" s="213">
        <v>15403</v>
      </c>
    </row>
    <row r="28" spans="1:9">
      <c r="A28" s="214" t="s">
        <v>1102</v>
      </c>
      <c r="B28" s="213">
        <v>14547</v>
      </c>
      <c r="C28" s="213">
        <v>15181</v>
      </c>
    </row>
    <row r="29" spans="1:9">
      <c r="A29" s="214" t="s">
        <v>1135</v>
      </c>
      <c r="B29" s="213">
        <v>14285</v>
      </c>
      <c r="C29" s="213">
        <v>14904</v>
      </c>
    </row>
    <row r="30" spans="1:9">
      <c r="A30" s="214" t="s">
        <v>1292</v>
      </c>
      <c r="B30" s="213">
        <v>13915</v>
      </c>
      <c r="C30" s="213">
        <v>14502</v>
      </c>
    </row>
    <row r="31" spans="1:9" ht="15">
      <c r="A31" s="51" t="s">
        <v>498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498</v>
      </c>
    </row>
    <row r="38" spans="1:5" ht="15">
      <c r="A38"/>
      <c r="B38"/>
      <c r="C38"/>
      <c r="E38" s="51"/>
    </row>
    <row r="39" spans="1:5">
      <c r="A39" s="75" t="s">
        <v>316</v>
      </c>
    </row>
    <row r="54" spans="9:9">
      <c r="I54" s="102"/>
    </row>
    <row r="55" spans="9:9">
      <c r="I55" s="102" t="s">
        <v>1101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37" t="s">
        <v>430</v>
      </c>
      <c r="B1" s="347"/>
      <c r="C1" s="347"/>
      <c r="D1" s="348"/>
      <c r="E1" s="348"/>
      <c r="F1" s="348"/>
      <c r="G1" s="348"/>
      <c r="H1" s="348"/>
      <c r="I1" s="348"/>
      <c r="J1" s="348"/>
      <c r="K1" s="348"/>
      <c r="L1" s="348"/>
      <c r="M1" s="348"/>
      <c r="N1" s="348"/>
      <c r="O1" s="348"/>
      <c r="P1" s="348"/>
    </row>
    <row r="2" spans="1:16" ht="18">
      <c r="A2" s="349" t="s">
        <v>431</v>
      </c>
      <c r="B2" s="347"/>
      <c r="C2" s="347"/>
      <c r="D2" s="348"/>
      <c r="E2" s="348"/>
      <c r="F2" s="348"/>
      <c r="G2" s="348"/>
      <c r="H2" s="348"/>
      <c r="I2" s="348"/>
      <c r="J2" s="348"/>
      <c r="K2" s="348"/>
      <c r="L2" s="348"/>
      <c r="M2" s="348"/>
      <c r="N2" s="348"/>
      <c r="O2" s="348"/>
      <c r="P2" s="348"/>
    </row>
    <row r="3" spans="1:16" ht="12.75" customHeight="1">
      <c r="A3" s="497" t="s">
        <v>1325</v>
      </c>
    </row>
    <row r="4" spans="1:16" ht="12.75" customHeight="1">
      <c r="A4" s="125" t="s">
        <v>1326</v>
      </c>
      <c r="H4" s="88"/>
      <c r="J4" s="88"/>
    </row>
    <row r="5" spans="1:16" ht="12.75" customHeight="1">
      <c r="L5" s="788" t="s">
        <v>132</v>
      </c>
      <c r="M5" s="789"/>
      <c r="N5" s="789"/>
      <c r="O5" s="789"/>
      <c r="P5" s="789"/>
    </row>
    <row r="6" spans="1:16" ht="24" customHeight="1">
      <c r="A6" s="790" t="s">
        <v>501</v>
      </c>
      <c r="B6" s="792" t="s">
        <v>683</v>
      </c>
      <c r="C6" s="792"/>
      <c r="D6" s="792"/>
      <c r="E6" s="792"/>
      <c r="F6" s="792"/>
      <c r="G6" s="792" t="s">
        <v>684</v>
      </c>
      <c r="H6" s="792"/>
      <c r="I6" s="792"/>
      <c r="J6" s="792"/>
      <c r="K6" s="792"/>
      <c r="L6" s="792" t="s">
        <v>682</v>
      </c>
      <c r="M6" s="792"/>
      <c r="N6" s="792"/>
      <c r="O6" s="792"/>
      <c r="P6" s="792"/>
    </row>
    <row r="7" spans="1:16" ht="48" customHeight="1">
      <c r="A7" s="791"/>
      <c r="B7" s="790" t="s">
        <v>499</v>
      </c>
      <c r="C7" s="790"/>
      <c r="D7" s="790"/>
      <c r="E7" s="790" t="s">
        <v>1059</v>
      </c>
      <c r="F7" s="790"/>
      <c r="G7" s="790" t="s">
        <v>499</v>
      </c>
      <c r="H7" s="790"/>
      <c r="I7" s="790"/>
      <c r="J7" s="790" t="s">
        <v>1060</v>
      </c>
      <c r="K7" s="790"/>
      <c r="L7" s="790" t="s">
        <v>500</v>
      </c>
      <c r="M7" s="790"/>
      <c r="N7" s="790"/>
      <c r="O7" s="790" t="s">
        <v>1060</v>
      </c>
      <c r="P7" s="790"/>
    </row>
    <row r="8" spans="1:16" ht="24">
      <c r="A8" s="791"/>
      <c r="B8" s="424" t="s">
        <v>1327</v>
      </c>
      <c r="C8" s="424" t="s">
        <v>1328</v>
      </c>
      <c r="D8" s="425" t="s">
        <v>502</v>
      </c>
      <c r="E8" s="705" t="s">
        <v>1327</v>
      </c>
      <c r="F8" s="705" t="s">
        <v>1328</v>
      </c>
      <c r="G8" s="705" t="s">
        <v>1327</v>
      </c>
      <c r="H8" s="705" t="s">
        <v>1328</v>
      </c>
      <c r="I8" s="425" t="s">
        <v>502</v>
      </c>
      <c r="J8" s="705" t="s">
        <v>1327</v>
      </c>
      <c r="K8" s="705" t="s">
        <v>1328</v>
      </c>
      <c r="L8" s="705" t="s">
        <v>1327</v>
      </c>
      <c r="M8" s="705" t="s">
        <v>1328</v>
      </c>
      <c r="N8" s="425" t="s">
        <v>502</v>
      </c>
      <c r="O8" s="705" t="s">
        <v>1327</v>
      </c>
      <c r="P8" s="705" t="s">
        <v>1328</v>
      </c>
    </row>
    <row r="9" spans="1:16" ht="14.25" customHeight="1">
      <c r="A9" s="215" t="s">
        <v>1382</v>
      </c>
      <c r="B9" s="216">
        <v>0</v>
      </c>
      <c r="C9" s="216">
        <v>29101.127</v>
      </c>
      <c r="D9" s="217" t="s">
        <v>1027</v>
      </c>
      <c r="E9" s="218" t="s">
        <v>1027</v>
      </c>
      <c r="F9" s="219">
        <v>1.0490188936819316E-2</v>
      </c>
      <c r="G9" s="216">
        <v>84692.888999999996</v>
      </c>
      <c r="H9" s="216">
        <v>87640.566999999995</v>
      </c>
      <c r="I9" s="217">
        <v>103.48043151533064</v>
      </c>
      <c r="J9" s="218">
        <v>6.3529099395349564E-2</v>
      </c>
      <c r="K9" s="219">
        <v>6.8570907334325124E-2</v>
      </c>
      <c r="L9" s="216">
        <v>84692.888999999996</v>
      </c>
      <c r="M9" s="216">
        <v>116741.694</v>
      </c>
      <c r="N9" s="220">
        <v>137.84119939514642</v>
      </c>
      <c r="O9" s="221">
        <v>2.0653929415748173E-2</v>
      </c>
      <c r="P9" s="219">
        <v>2.8809251514962147E-2</v>
      </c>
    </row>
    <row r="10" spans="1:16" ht="14.25" customHeight="1">
      <c r="A10" s="215" t="s">
        <v>1383</v>
      </c>
      <c r="B10" s="216">
        <v>357841.03366000002</v>
      </c>
      <c r="C10" s="216">
        <v>283545.00208999997</v>
      </c>
      <c r="D10" s="217">
        <v>79.237699262686618</v>
      </c>
      <c r="E10" s="218">
        <v>0.12930422764172497</v>
      </c>
      <c r="F10" s="219">
        <v>0.10221049665928497</v>
      </c>
      <c r="G10" s="216">
        <v>261729.00855</v>
      </c>
      <c r="H10" s="216">
        <v>215222.25917999999</v>
      </c>
      <c r="I10" s="217">
        <v>82.230953447746899</v>
      </c>
      <c r="J10" s="218">
        <v>0.19632590640306588</v>
      </c>
      <c r="K10" s="219">
        <v>0.16839217380366656</v>
      </c>
      <c r="L10" s="216">
        <v>619570.04220999999</v>
      </c>
      <c r="M10" s="216">
        <v>498767.26126999996</v>
      </c>
      <c r="N10" s="220">
        <v>80.502159124883164</v>
      </c>
      <c r="O10" s="221">
        <v>0.1510936286506587</v>
      </c>
      <c r="P10" s="219">
        <v>0.12308465797452166</v>
      </c>
    </row>
    <row r="11" spans="1:16" ht="14.25" customHeight="1">
      <c r="A11" s="215" t="s">
        <v>1384</v>
      </c>
      <c r="B11" s="216">
        <v>29713.505109999998</v>
      </c>
      <c r="C11" s="216">
        <v>32777.339379999998</v>
      </c>
      <c r="D11" s="217">
        <v>110.31125159639572</v>
      </c>
      <c r="E11" s="218">
        <v>1.0736839734337238E-2</v>
      </c>
      <c r="F11" s="219">
        <v>1.1815366564409966E-2</v>
      </c>
      <c r="G11" s="216">
        <v>0</v>
      </c>
      <c r="H11" s="216">
        <v>0</v>
      </c>
      <c r="I11" s="217" t="s">
        <v>1027</v>
      </c>
      <c r="J11" s="218" t="s">
        <v>1027</v>
      </c>
      <c r="K11" s="219" t="s">
        <v>1027</v>
      </c>
      <c r="L11" s="216">
        <v>29713.505109999998</v>
      </c>
      <c r="M11" s="216">
        <v>32777.339379999998</v>
      </c>
      <c r="N11" s="220">
        <v>110.31125159639572</v>
      </c>
      <c r="O11" s="221">
        <v>7.2461884873996048E-3</v>
      </c>
      <c r="P11" s="219">
        <v>8.0887177651344806E-3</v>
      </c>
    </row>
    <row r="12" spans="1:16" ht="14.25" customHeight="1">
      <c r="A12" s="215" t="s">
        <v>1385</v>
      </c>
      <c r="B12" s="216">
        <v>1001780.18002</v>
      </c>
      <c r="C12" s="216">
        <v>949966.83585999999</v>
      </c>
      <c r="D12" s="217">
        <v>94.827872901321967</v>
      </c>
      <c r="E12" s="218">
        <v>0.36198870520631921</v>
      </c>
      <c r="F12" s="219">
        <v>0.34243799533550101</v>
      </c>
      <c r="G12" s="216">
        <v>274650.46262000001</v>
      </c>
      <c r="H12" s="216">
        <v>280421.33931000001</v>
      </c>
      <c r="I12" s="217">
        <v>102.10117129785594</v>
      </c>
      <c r="J12" s="218">
        <v>0.2060184360786739</v>
      </c>
      <c r="K12" s="219">
        <v>0.21940462425800319</v>
      </c>
      <c r="L12" s="216">
        <v>1276430.6426400002</v>
      </c>
      <c r="M12" s="216">
        <v>1230388.1751700002</v>
      </c>
      <c r="N12" s="220">
        <v>96.392873538763382</v>
      </c>
      <c r="O12" s="221">
        <v>0.31128125050952798</v>
      </c>
      <c r="P12" s="219">
        <v>0.30363241430698995</v>
      </c>
    </row>
    <row r="13" spans="1:16" ht="14.25" customHeight="1">
      <c r="A13" s="215" t="s">
        <v>1386</v>
      </c>
      <c r="B13" s="216">
        <v>95984.784379999997</v>
      </c>
      <c r="C13" s="216">
        <v>146963.03208</v>
      </c>
      <c r="D13" s="217">
        <v>153.11075919926967</v>
      </c>
      <c r="E13" s="218">
        <v>3.4683664650392923E-2</v>
      </c>
      <c r="F13" s="219">
        <v>5.2976297902381522E-2</v>
      </c>
      <c r="G13" s="216">
        <v>0</v>
      </c>
      <c r="H13" s="216">
        <v>0</v>
      </c>
      <c r="I13" s="217" t="s">
        <v>1027</v>
      </c>
      <c r="J13" s="218" t="s">
        <v>1027</v>
      </c>
      <c r="K13" s="219" t="s">
        <v>1027</v>
      </c>
      <c r="L13" s="216">
        <v>95984.784379999997</v>
      </c>
      <c r="M13" s="216">
        <v>146963.03208</v>
      </c>
      <c r="N13" s="220">
        <v>153.11075919926967</v>
      </c>
      <c r="O13" s="221">
        <v>2.3407667219503256E-2</v>
      </c>
      <c r="P13" s="219">
        <v>3.6267205053527582E-2</v>
      </c>
    </row>
    <row r="14" spans="1:16" ht="14.25" customHeight="1">
      <c r="A14" s="215" t="s">
        <v>1387</v>
      </c>
      <c r="B14" s="216">
        <v>13834.130029999998</v>
      </c>
      <c r="C14" s="216">
        <v>24361.592920000003</v>
      </c>
      <c r="D14" s="217">
        <v>176.09775871103335</v>
      </c>
      <c r="E14" s="218">
        <v>4.9988998755351489E-3</v>
      </c>
      <c r="F14" s="219">
        <v>8.7817118743435535E-3</v>
      </c>
      <c r="G14" s="216">
        <v>0</v>
      </c>
      <c r="H14" s="216">
        <v>0</v>
      </c>
      <c r="I14" s="217" t="s">
        <v>1027</v>
      </c>
      <c r="J14" s="218" t="s">
        <v>1027</v>
      </c>
      <c r="K14" s="219" t="s">
        <v>1027</v>
      </c>
      <c r="L14" s="216">
        <v>13834.130029999998</v>
      </c>
      <c r="M14" s="216">
        <v>24361.592920000003</v>
      </c>
      <c r="N14" s="220">
        <v>176.09775871103335</v>
      </c>
      <c r="O14" s="221">
        <v>3.373708802965762E-3</v>
      </c>
      <c r="P14" s="219">
        <v>6.011898865690618E-3</v>
      </c>
    </row>
    <row r="15" spans="1:16" ht="14.25" customHeight="1">
      <c r="A15" s="215" t="s">
        <v>1388</v>
      </c>
      <c r="B15" s="216">
        <v>0</v>
      </c>
      <c r="C15" s="216">
        <v>0</v>
      </c>
      <c r="D15" s="217" t="s">
        <v>1027</v>
      </c>
      <c r="E15" s="218" t="s">
        <v>1027</v>
      </c>
      <c r="F15" s="219" t="s">
        <v>1027</v>
      </c>
      <c r="G15" s="216">
        <v>442.18090000000001</v>
      </c>
      <c r="H15" s="216">
        <v>511.08987000000002</v>
      </c>
      <c r="I15" s="217">
        <v>115.5838865948303</v>
      </c>
      <c r="J15" s="218">
        <v>3.3168492276636273E-4</v>
      </c>
      <c r="K15" s="219">
        <v>3.9988212439659681E-4</v>
      </c>
      <c r="L15" s="216">
        <v>442.18090000000001</v>
      </c>
      <c r="M15" s="216">
        <v>511.08987000000002</v>
      </c>
      <c r="N15" s="220">
        <v>115.5838865948303</v>
      </c>
      <c r="O15" s="221">
        <v>1.0783400124173356E-4</v>
      </c>
      <c r="P15" s="219">
        <v>1.2612560351899047E-4</v>
      </c>
    </row>
    <row r="16" spans="1:16" ht="14.25" customHeight="1">
      <c r="A16" s="215" t="s">
        <v>1389</v>
      </c>
      <c r="B16" s="216">
        <v>0</v>
      </c>
      <c r="C16" s="216">
        <v>0</v>
      </c>
      <c r="D16" s="217" t="s">
        <v>1027</v>
      </c>
      <c r="E16" s="218" t="s">
        <v>1027</v>
      </c>
      <c r="F16" s="219" t="s">
        <v>1027</v>
      </c>
      <c r="G16" s="216">
        <v>98752.169779999997</v>
      </c>
      <c r="H16" s="216">
        <v>108971.30887000001</v>
      </c>
      <c r="I16" s="217">
        <v>110.34826790415462</v>
      </c>
      <c r="J16" s="218">
        <v>7.4075125828569344E-2</v>
      </c>
      <c r="K16" s="219">
        <v>8.5260305568594652E-2</v>
      </c>
      <c r="L16" s="216">
        <v>98752.169779999997</v>
      </c>
      <c r="M16" s="216">
        <v>108971.30887000001</v>
      </c>
      <c r="N16" s="220">
        <v>110.34826790415462</v>
      </c>
      <c r="O16" s="221">
        <v>2.4082545398682761E-2</v>
      </c>
      <c r="P16" s="219">
        <v>2.6891693426604343E-2</v>
      </c>
    </row>
    <row r="17" spans="1:16" ht="14.25" customHeight="1">
      <c r="A17" s="215" t="s">
        <v>1390</v>
      </c>
      <c r="B17" s="216">
        <v>322370.60503999999</v>
      </c>
      <c r="C17" s="216">
        <v>324660.04577999999</v>
      </c>
      <c r="D17" s="217">
        <v>100.71018905080254</v>
      </c>
      <c r="E17" s="218">
        <v>0.11648714981831401</v>
      </c>
      <c r="F17" s="219">
        <v>0.11703138577652365</v>
      </c>
      <c r="G17" s="216">
        <v>0</v>
      </c>
      <c r="H17" s="216">
        <v>0</v>
      </c>
      <c r="I17" s="217" t="s">
        <v>1027</v>
      </c>
      <c r="J17" s="218" t="s">
        <v>1027</v>
      </c>
      <c r="K17" s="219" t="s">
        <v>1027</v>
      </c>
      <c r="L17" s="216">
        <v>322370.60503999999</v>
      </c>
      <c r="M17" s="216">
        <v>324660.04577999999</v>
      </c>
      <c r="N17" s="220">
        <v>100.71018905080254</v>
      </c>
      <c r="O17" s="221">
        <v>7.8616042041123338E-2</v>
      </c>
      <c r="P17" s="219">
        <v>8.0118872660312299E-2</v>
      </c>
    </row>
    <row r="18" spans="1:16" ht="14.25" customHeight="1">
      <c r="A18" s="215" t="s">
        <v>1391</v>
      </c>
      <c r="B18" s="216">
        <v>118598.11456</v>
      </c>
      <c r="C18" s="216">
        <v>120940.90351999999</v>
      </c>
      <c r="D18" s="217">
        <v>101.97540152193123</v>
      </c>
      <c r="E18" s="218">
        <v>4.2854888513194599E-2</v>
      </c>
      <c r="F18" s="219">
        <v>4.3596006715287565E-2</v>
      </c>
      <c r="G18" s="216">
        <v>87199.419069999989</v>
      </c>
      <c r="H18" s="216">
        <v>93851.265269999989</v>
      </c>
      <c r="I18" s="217">
        <v>107.62831481097388</v>
      </c>
      <c r="J18" s="218">
        <v>6.5409276111891401E-2</v>
      </c>
      <c r="K18" s="219">
        <v>7.3430223403715938E-2</v>
      </c>
      <c r="L18" s="216">
        <v>205797.53362999999</v>
      </c>
      <c r="M18" s="216">
        <v>214792.16879</v>
      </c>
      <c r="N18" s="220">
        <v>104.37062339929268</v>
      </c>
      <c r="O18" s="221">
        <v>5.0187539753533274E-2</v>
      </c>
      <c r="P18" s="219">
        <v>5.3005926178485235E-2</v>
      </c>
    </row>
    <row r="19" spans="1:16" ht="14.25" customHeight="1">
      <c r="A19" s="215" t="s">
        <v>1392</v>
      </c>
      <c r="B19" s="216">
        <v>59540.673710000003</v>
      </c>
      <c r="C19" s="216">
        <v>54959.404569999999</v>
      </c>
      <c r="D19" s="217">
        <v>92.305647795801519</v>
      </c>
      <c r="E19" s="218">
        <v>2.1514751253078831E-2</v>
      </c>
      <c r="F19" s="219">
        <v>1.9811416162487144E-2</v>
      </c>
      <c r="G19" s="216">
        <v>102679.31088999999</v>
      </c>
      <c r="H19" s="216">
        <v>95586.829440000001</v>
      </c>
      <c r="I19" s="217">
        <v>93.092589550393313</v>
      </c>
      <c r="J19" s="218">
        <v>7.7020919045243691E-2</v>
      </c>
      <c r="K19" s="219">
        <v>7.4788147182025658E-2</v>
      </c>
      <c r="L19" s="216">
        <v>162219.9846</v>
      </c>
      <c r="M19" s="216">
        <v>150546.23400999999</v>
      </c>
      <c r="N19" s="220">
        <v>92.803753114152371</v>
      </c>
      <c r="O19" s="221">
        <v>3.9560347407114144E-2</v>
      </c>
      <c r="P19" s="219">
        <v>3.7151459531026151E-2</v>
      </c>
    </row>
    <row r="20" spans="1:16" ht="14.25" customHeight="1">
      <c r="A20" s="215" t="s">
        <v>1393</v>
      </c>
      <c r="B20" s="216">
        <v>80423.110159999997</v>
      </c>
      <c r="C20" s="216">
        <v>84808.062720000002</v>
      </c>
      <c r="D20" s="217">
        <v>105.45235387101573</v>
      </c>
      <c r="E20" s="218">
        <v>2.9060524550308393E-2</v>
      </c>
      <c r="F20" s="219">
        <v>3.0571070367770386E-2</v>
      </c>
      <c r="G20" s="216">
        <v>0</v>
      </c>
      <c r="H20" s="216">
        <v>0</v>
      </c>
      <c r="I20" s="217" t="s">
        <v>1027</v>
      </c>
      <c r="J20" s="217" t="s">
        <v>1027</v>
      </c>
      <c r="K20" s="219" t="s">
        <v>1027</v>
      </c>
      <c r="L20" s="216">
        <v>80423.110159999997</v>
      </c>
      <c r="M20" s="216">
        <v>84808.062720000002</v>
      </c>
      <c r="N20" s="220">
        <v>105.45235387101573</v>
      </c>
      <c r="O20" s="221">
        <v>1.9612664773303222E-2</v>
      </c>
      <c r="P20" s="219">
        <v>2.0928742128730502E-2</v>
      </c>
    </row>
    <row r="21" spans="1:16" ht="14.25" customHeight="1">
      <c r="A21" s="215" t="s">
        <v>1394</v>
      </c>
      <c r="B21" s="216">
        <v>4834.9810700000007</v>
      </c>
      <c r="C21" s="216">
        <v>4857.7323299999998</v>
      </c>
      <c r="D21" s="217">
        <v>100.47055530664156</v>
      </c>
      <c r="E21" s="218">
        <v>1.747098387583813E-3</v>
      </c>
      <c r="F21" s="219">
        <v>1.7510844149161481E-3</v>
      </c>
      <c r="G21" s="216">
        <v>0</v>
      </c>
      <c r="H21" s="216">
        <v>0</v>
      </c>
      <c r="I21" s="217" t="s">
        <v>1027</v>
      </c>
      <c r="J21" s="217" t="s">
        <v>1027</v>
      </c>
      <c r="K21" s="219" t="s">
        <v>1027</v>
      </c>
      <c r="L21" s="216">
        <v>4834.9810700000007</v>
      </c>
      <c r="M21" s="216">
        <v>4857.7323299999998</v>
      </c>
      <c r="N21" s="220">
        <v>100.47055530664156</v>
      </c>
      <c r="O21" s="221">
        <v>1.1790996732471671E-3</v>
      </c>
      <c r="P21" s="219">
        <v>1.1987802103277094E-3</v>
      </c>
    </row>
    <row r="22" spans="1:16" ht="14.25" customHeight="1">
      <c r="A22" s="215" t="s">
        <v>1395</v>
      </c>
      <c r="B22" s="216">
        <v>20947.28138</v>
      </c>
      <c r="C22" s="216">
        <v>22884.063539999999</v>
      </c>
      <c r="D22" s="217">
        <v>109.24598340407645</v>
      </c>
      <c r="E22" s="218">
        <v>7.5692047173335523E-3</v>
      </c>
      <c r="F22" s="219">
        <v>8.2491014927627473E-3</v>
      </c>
      <c r="G22" s="216">
        <v>0</v>
      </c>
      <c r="H22" s="216">
        <v>0</v>
      </c>
      <c r="I22" s="217" t="s">
        <v>1027</v>
      </c>
      <c r="J22" s="217" t="s">
        <v>1027</v>
      </c>
      <c r="K22" s="219" t="s">
        <v>1027</v>
      </c>
      <c r="L22" s="216">
        <v>20947.28138</v>
      </c>
      <c r="M22" s="216">
        <v>22884.063539999999</v>
      </c>
      <c r="N22" s="220">
        <v>109.24598340407645</v>
      </c>
      <c r="O22" s="221">
        <v>5.1083824885739346E-3</v>
      </c>
      <c r="P22" s="219">
        <v>5.6472775031706753E-3</v>
      </c>
    </row>
    <row r="23" spans="1:16" ht="14.25" customHeight="1">
      <c r="A23" s="215" t="s">
        <v>1396</v>
      </c>
      <c r="B23" s="216">
        <v>200674.1839</v>
      </c>
      <c r="C23" s="216">
        <v>209027.75890000002</v>
      </c>
      <c r="D23" s="217">
        <v>104.16275518736519</v>
      </c>
      <c r="E23" s="218">
        <v>7.2512702334403878E-2</v>
      </c>
      <c r="F23" s="219">
        <v>7.5348995380863273E-2</v>
      </c>
      <c r="G23" s="216">
        <v>0</v>
      </c>
      <c r="H23" s="216">
        <v>0</v>
      </c>
      <c r="I23" s="217" t="s">
        <v>1027</v>
      </c>
      <c r="J23" s="217" t="s">
        <v>1027</v>
      </c>
      <c r="K23" s="219" t="s">
        <v>1027</v>
      </c>
      <c r="L23" s="216">
        <v>200674.1839</v>
      </c>
      <c r="M23" s="216">
        <v>209027.75890000002</v>
      </c>
      <c r="N23" s="220">
        <v>104.16275518736519</v>
      </c>
      <c r="O23" s="221">
        <v>4.8938116042227212E-2</v>
      </c>
      <c r="P23" s="219">
        <v>5.1583398128169769E-2</v>
      </c>
    </row>
    <row r="24" spans="1:16" ht="14.25" customHeight="1">
      <c r="A24" s="215" t="s">
        <v>1397</v>
      </c>
      <c r="B24" s="216" t="s">
        <v>1027</v>
      </c>
      <c r="C24" s="216" t="s">
        <v>1027</v>
      </c>
      <c r="D24" s="217" t="s">
        <v>1027</v>
      </c>
      <c r="E24" s="218" t="s">
        <v>1027</v>
      </c>
      <c r="F24" s="219" t="s">
        <v>1027</v>
      </c>
      <c r="G24" s="216">
        <v>6525.4114400000008</v>
      </c>
      <c r="H24" s="216" t="s">
        <v>1027</v>
      </c>
      <c r="I24" s="217" t="s">
        <v>1027</v>
      </c>
      <c r="J24" s="218">
        <v>4.8947853457603887E-3</v>
      </c>
      <c r="K24" s="219" t="s">
        <v>1027</v>
      </c>
      <c r="L24" s="216">
        <v>6525.4114400000008</v>
      </c>
      <c r="M24" s="216" t="s">
        <v>1027</v>
      </c>
      <c r="N24" s="220" t="s">
        <v>1027</v>
      </c>
      <c r="O24" s="221">
        <v>1.5913424241612028E-3</v>
      </c>
      <c r="P24" s="219" t="s">
        <v>1027</v>
      </c>
    </row>
    <row r="25" spans="1:16" ht="14.25" customHeight="1">
      <c r="A25" s="215" t="s">
        <v>1398</v>
      </c>
      <c r="B25" s="216">
        <v>12626.033960000001</v>
      </c>
      <c r="C25" s="216">
        <v>10955.552750000001</v>
      </c>
      <c r="D25" s="217">
        <v>86.769549208467353</v>
      </c>
      <c r="E25" s="218">
        <v>4.5623598631988989E-3</v>
      </c>
      <c r="F25" s="219">
        <v>3.9491878872866485E-3</v>
      </c>
      <c r="G25" s="216">
        <v>97187.040549999991</v>
      </c>
      <c r="H25" s="216">
        <v>100759.58041</v>
      </c>
      <c r="I25" s="217">
        <v>103.67594263574888</v>
      </c>
      <c r="J25" s="218">
        <v>7.2901104590266358E-2</v>
      </c>
      <c r="K25" s="219">
        <v>7.8835362296772807E-2</v>
      </c>
      <c r="L25" s="216">
        <v>109813.07451000001</v>
      </c>
      <c r="M25" s="216">
        <v>111715.13316</v>
      </c>
      <c r="N25" s="220">
        <v>101.73208760294456</v>
      </c>
      <c r="O25" s="221">
        <v>2.6779951854704533E-2</v>
      </c>
      <c r="P25" s="219">
        <v>2.7568808186335964E-2</v>
      </c>
    </row>
    <row r="26" spans="1:16" ht="14.25" customHeight="1">
      <c r="A26" s="215" t="s">
        <v>1399</v>
      </c>
      <c r="B26" s="216">
        <v>0</v>
      </c>
      <c r="C26" s="216">
        <v>0</v>
      </c>
      <c r="D26" s="217" t="s">
        <v>1027</v>
      </c>
      <c r="E26" s="218" t="s">
        <v>1027</v>
      </c>
      <c r="F26" s="219" t="s">
        <v>1027</v>
      </c>
      <c r="G26" s="216">
        <v>16598.059450000001</v>
      </c>
      <c r="H26" s="216">
        <v>17731.242160000002</v>
      </c>
      <c r="I26" s="217">
        <v>106.82719997125929</v>
      </c>
      <c r="J26" s="218">
        <v>1.2450393191439854E-2</v>
      </c>
      <c r="K26" s="219">
        <v>1.3873111558895311E-2</v>
      </c>
      <c r="L26" s="216">
        <v>16598.059450000001</v>
      </c>
      <c r="M26" s="216">
        <v>17731.242160000002</v>
      </c>
      <c r="N26" s="220">
        <v>106.82719997125929</v>
      </c>
      <c r="O26" s="221">
        <v>4.0477441774207515E-3</v>
      </c>
      <c r="P26" s="219">
        <v>4.3756758837176094E-3</v>
      </c>
    </row>
    <row r="27" spans="1:16" ht="14.25" customHeight="1">
      <c r="A27" s="215" t="s">
        <v>1400</v>
      </c>
      <c r="B27" s="216">
        <v>27219.262999999999</v>
      </c>
      <c r="C27" s="216" t="s">
        <v>1027</v>
      </c>
      <c r="D27" s="217" t="s">
        <v>1027</v>
      </c>
      <c r="E27" s="218">
        <v>9.8355567085022192E-3</v>
      </c>
      <c r="F27" s="219" t="s">
        <v>1027</v>
      </c>
      <c r="G27" s="216" t="s">
        <v>1027</v>
      </c>
      <c r="H27" s="216" t="s">
        <v>1027</v>
      </c>
      <c r="I27" s="217" t="s">
        <v>1027</v>
      </c>
      <c r="J27" s="218" t="s">
        <v>1027</v>
      </c>
      <c r="K27" s="219" t="s">
        <v>1027</v>
      </c>
      <c r="L27" s="216">
        <v>27219.262999999999</v>
      </c>
      <c r="M27" s="216" t="s">
        <v>1027</v>
      </c>
      <c r="N27" s="220" t="s">
        <v>1027</v>
      </c>
      <c r="O27" s="221">
        <v>6.637921357844882E-3</v>
      </c>
      <c r="P27" s="219" t="s">
        <v>1027</v>
      </c>
    </row>
    <row r="28" spans="1:16" ht="14.25" customHeight="1">
      <c r="A28" s="215" t="s">
        <v>1401</v>
      </c>
      <c r="B28" s="216">
        <v>135282.27121000001</v>
      </c>
      <c r="C28" s="216">
        <v>157190.05238000001</v>
      </c>
      <c r="D28" s="217">
        <v>116.19412578902694</v>
      </c>
      <c r="E28" s="218">
        <v>4.8883632526748877E-2</v>
      </c>
      <c r="F28" s="219">
        <v>5.6662869051591194E-2</v>
      </c>
      <c r="G28" s="216">
        <v>24560.696809999998</v>
      </c>
      <c r="H28" s="216">
        <v>24943.744999999999</v>
      </c>
      <c r="I28" s="217">
        <v>101.55959821890738</v>
      </c>
      <c r="J28" s="218">
        <v>1.842325804781007E-2</v>
      </c>
      <c r="K28" s="219">
        <v>1.9516250128391293E-2</v>
      </c>
      <c r="L28" s="216">
        <v>159842.96802</v>
      </c>
      <c r="M28" s="216">
        <v>182133.79738</v>
      </c>
      <c r="N28" s="220">
        <v>113.94545511517961</v>
      </c>
      <c r="O28" s="221">
        <v>3.8980667893957106E-2</v>
      </c>
      <c r="P28" s="219">
        <v>4.4946567060227635E-2</v>
      </c>
    </row>
    <row r="29" spans="1:16" ht="14.25" customHeight="1">
      <c r="A29" s="215" t="s">
        <v>1402</v>
      </c>
      <c r="B29" s="216">
        <v>138740.71234999999</v>
      </c>
      <c r="C29" s="216">
        <v>151484.64693000002</v>
      </c>
      <c r="D29" s="217">
        <v>109.1854325699662</v>
      </c>
      <c r="E29" s="218">
        <v>5.0133324480402683E-2</v>
      </c>
      <c r="F29" s="219">
        <v>5.4606220828597681E-2</v>
      </c>
      <c r="G29" s="216">
        <v>145989.37481000001</v>
      </c>
      <c r="H29" s="216">
        <v>117149.00673000001</v>
      </c>
      <c r="I29" s="217">
        <v>80.244885549010178</v>
      </c>
      <c r="J29" s="218">
        <v>0.10950829063074509</v>
      </c>
      <c r="K29" s="219">
        <v>9.1658622938747769E-2</v>
      </c>
      <c r="L29" s="216">
        <v>284730.08716000005</v>
      </c>
      <c r="M29" s="216">
        <v>268633.65366000001</v>
      </c>
      <c r="N29" s="220">
        <v>94.346774638201509</v>
      </c>
      <c r="O29" s="221">
        <v>6.943670468889622E-2</v>
      </c>
      <c r="P29" s="219">
        <v>6.6292806181775743E-2</v>
      </c>
    </row>
    <row r="30" spans="1:16" ht="14.25" customHeight="1">
      <c r="A30" s="215" t="s">
        <v>1403</v>
      </c>
      <c r="B30" s="216">
        <v>23195.141600000003</v>
      </c>
      <c r="C30" s="216">
        <v>29344.774989999998</v>
      </c>
      <c r="D30" s="217">
        <v>126.51259257671441</v>
      </c>
      <c r="E30" s="218">
        <v>8.3814587694214533E-3</v>
      </c>
      <c r="F30" s="219">
        <v>1.0578017612635764E-2</v>
      </c>
      <c r="G30" s="216">
        <v>0</v>
      </c>
      <c r="H30" s="216">
        <v>0</v>
      </c>
      <c r="I30" s="217" t="s">
        <v>1027</v>
      </c>
      <c r="J30" s="218" t="s">
        <v>1027</v>
      </c>
      <c r="K30" s="219" t="s">
        <v>1027</v>
      </c>
      <c r="L30" s="216">
        <v>23195.141600000003</v>
      </c>
      <c r="M30" s="216">
        <v>29344.774989999998</v>
      </c>
      <c r="N30" s="220">
        <v>126.51259257671441</v>
      </c>
      <c r="O30" s="221">
        <v>5.656564831489976E-3</v>
      </c>
      <c r="P30" s="219">
        <v>7.2416372794528814E-3</v>
      </c>
    </row>
    <row r="31" spans="1:16" ht="14.25" customHeight="1">
      <c r="A31" s="215" t="s">
        <v>1404</v>
      </c>
      <c r="B31" s="216">
        <v>0</v>
      </c>
      <c r="C31" s="216">
        <v>0</v>
      </c>
      <c r="D31" s="217" t="s">
        <v>1027</v>
      </c>
      <c r="E31" s="218" t="s">
        <v>1027</v>
      </c>
      <c r="F31" s="219" t="s">
        <v>1027</v>
      </c>
      <c r="G31" s="216">
        <v>8906.3669600000012</v>
      </c>
      <c r="H31" s="216">
        <v>10354.652980000001</v>
      </c>
      <c r="I31" s="217">
        <v>116.26124351831109</v>
      </c>
      <c r="J31" s="218">
        <v>6.6807671639740321E-3</v>
      </c>
      <c r="K31" s="219">
        <v>8.1015901000580422E-3</v>
      </c>
      <c r="L31" s="216">
        <v>8906.3669600000012</v>
      </c>
      <c r="M31" s="216">
        <v>10354.652980000001</v>
      </c>
      <c r="N31" s="220">
        <v>116.26124351831109</v>
      </c>
      <c r="O31" s="221">
        <v>2.1719825207827267E-3</v>
      </c>
      <c r="P31" s="219">
        <v>2.5552978702790825E-3</v>
      </c>
    </row>
    <row r="32" spans="1:16" ht="14.25" customHeight="1">
      <c r="A32" s="215" t="s">
        <v>1405</v>
      </c>
      <c r="B32" s="216">
        <v>123828.90543000001</v>
      </c>
      <c r="C32" s="216">
        <v>136300.08609</v>
      </c>
      <c r="D32" s="217">
        <v>110.0713000867555</v>
      </c>
      <c r="E32" s="218">
        <v>4.4745010969199403E-2</v>
      </c>
      <c r="F32" s="219">
        <v>4.9132587036537737E-2</v>
      </c>
      <c r="G32" s="216">
        <v>111584.06411000001</v>
      </c>
      <c r="H32" s="216">
        <v>110547.11565000001</v>
      </c>
      <c r="I32" s="217">
        <v>99.070702014422267</v>
      </c>
      <c r="J32" s="218">
        <v>8.3700475724487911E-2</v>
      </c>
      <c r="K32" s="219">
        <v>8.6493233473866879E-2</v>
      </c>
      <c r="L32" s="216">
        <v>235412.96953999999</v>
      </c>
      <c r="M32" s="216">
        <v>246847.20174000002</v>
      </c>
      <c r="N32" s="220">
        <v>104.85709526639194</v>
      </c>
      <c r="O32" s="221">
        <v>5.7409812250363013E-2</v>
      </c>
      <c r="P32" s="219">
        <v>6.0916394794581809E-2</v>
      </c>
    </row>
    <row r="33" spans="1:16" ht="14.25" customHeight="1">
      <c r="A33" s="215" t="s">
        <v>1406</v>
      </c>
      <c r="B33" s="216">
        <v>0</v>
      </c>
      <c r="C33" s="216">
        <v>0</v>
      </c>
      <c r="D33" s="217" t="s">
        <v>1027</v>
      </c>
      <c r="E33" s="218" t="s">
        <v>1027</v>
      </c>
      <c r="F33" s="219" t="s">
        <v>1027</v>
      </c>
      <c r="G33" s="216">
        <v>11638.90832</v>
      </c>
      <c r="H33" s="216">
        <v>14411.31554</v>
      </c>
      <c r="I33" s="217">
        <v>123.82016546376575</v>
      </c>
      <c r="J33" s="218">
        <v>8.7304775199561462E-3</v>
      </c>
      <c r="K33" s="219">
        <v>1.1275565828539877E-2</v>
      </c>
      <c r="L33" s="216">
        <v>11638.90832</v>
      </c>
      <c r="M33" s="216">
        <v>14411.31554</v>
      </c>
      <c r="N33" s="220">
        <v>123.82016546376575</v>
      </c>
      <c r="O33" s="221">
        <v>2.8383633355291986E-3</v>
      </c>
      <c r="P33" s="219">
        <v>3.5563918924573987E-3</v>
      </c>
    </row>
    <row r="34" spans="1:16" ht="18.75" customHeight="1">
      <c r="A34" s="668" t="s">
        <v>321</v>
      </c>
      <c r="B34" s="426">
        <v>2767434.9105699998</v>
      </c>
      <c r="C34" s="426">
        <v>2774128.0138299991</v>
      </c>
      <c r="D34" s="427">
        <v>100.24185223776847</v>
      </c>
      <c r="E34" s="428">
        <v>1</v>
      </c>
      <c r="F34" s="429">
        <v>1</v>
      </c>
      <c r="G34" s="430">
        <v>1333135.36326</v>
      </c>
      <c r="H34" s="426">
        <v>1278101.3174100004</v>
      </c>
      <c r="I34" s="427">
        <v>95.871833621199471</v>
      </c>
      <c r="J34" s="428">
        <v>1</v>
      </c>
      <c r="K34" s="429">
        <v>1</v>
      </c>
      <c r="L34" s="431">
        <v>4100570.2738300008</v>
      </c>
      <c r="M34" s="432">
        <v>4052229.3312399993</v>
      </c>
      <c r="N34" s="433">
        <v>98.821116592038067</v>
      </c>
      <c r="O34" s="434">
        <v>1</v>
      </c>
      <c r="P34" s="429">
        <v>1</v>
      </c>
    </row>
    <row r="35" spans="1:16" ht="12.75" customHeight="1">
      <c r="A35" s="51" t="s">
        <v>498</v>
      </c>
    </row>
    <row r="36" spans="1:16" ht="12.75" customHeight="1"/>
    <row r="37" spans="1:16" ht="12.75" customHeight="1">
      <c r="A37" s="678" t="s">
        <v>1407</v>
      </c>
    </row>
    <row r="38" spans="1:16" ht="12.75" customHeight="1">
      <c r="A38" s="679" t="s">
        <v>1408</v>
      </c>
    </row>
    <row r="39" spans="1:16" ht="12.75" customHeight="1">
      <c r="A39" s="679" t="s">
        <v>1409</v>
      </c>
    </row>
    <row r="40" spans="1:16" ht="12.75" customHeight="1">
      <c r="A40" s="344" t="s">
        <v>1410</v>
      </c>
    </row>
    <row r="41" spans="1:16" ht="12.75" customHeight="1">
      <c r="A41" s="345" t="s">
        <v>1411</v>
      </c>
    </row>
    <row r="42" spans="1:16" ht="12.75" customHeight="1">
      <c r="A42" s="345" t="s">
        <v>1412</v>
      </c>
    </row>
    <row r="43" spans="1:16" ht="12.75" customHeight="1"/>
    <row r="44" spans="1:16" ht="12.75" customHeight="1">
      <c r="A44" s="75" t="s">
        <v>316</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420</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94" t="s">
        <v>1329</v>
      </c>
    </row>
    <row r="2" spans="1:7" ht="12.75" customHeight="1">
      <c r="A2" s="126" t="s">
        <v>1330</v>
      </c>
    </row>
    <row r="3" spans="1:7" ht="12.75" customHeight="1"/>
    <row r="4" spans="1:7" ht="12.75" customHeight="1">
      <c r="B4" s="788" t="s">
        <v>463</v>
      </c>
      <c r="C4" s="789"/>
      <c r="D4" s="789"/>
      <c r="E4" s="789"/>
      <c r="F4" s="789"/>
    </row>
    <row r="5" spans="1:7">
      <c r="A5" s="793" t="s">
        <v>663</v>
      </c>
      <c r="B5" s="793" t="s">
        <v>503</v>
      </c>
      <c r="C5" s="794" t="s">
        <v>504</v>
      </c>
      <c r="D5" s="794"/>
      <c r="E5" s="791" t="s">
        <v>505</v>
      </c>
      <c r="F5" s="791"/>
    </row>
    <row r="6" spans="1:7" ht="65.25">
      <c r="A6" s="793"/>
      <c r="B6" s="793"/>
      <c r="C6" s="435" t="s">
        <v>662</v>
      </c>
      <c r="D6" s="435" t="s">
        <v>506</v>
      </c>
      <c r="E6" s="435" t="s">
        <v>507</v>
      </c>
      <c r="F6" s="435" t="s">
        <v>508</v>
      </c>
    </row>
    <row r="7" spans="1:7" ht="22.5">
      <c r="A7" s="222">
        <v>1</v>
      </c>
      <c r="B7" s="223" t="s">
        <v>509</v>
      </c>
      <c r="C7" s="224">
        <v>1037141</v>
      </c>
      <c r="D7" s="224">
        <v>214909.23981</v>
      </c>
      <c r="E7" s="224">
        <v>7132</v>
      </c>
      <c r="F7" s="224">
        <v>52081.418170000004</v>
      </c>
      <c r="G7" s="88"/>
    </row>
    <row r="8" spans="1:7" ht="22.5">
      <c r="A8" s="222">
        <v>2</v>
      </c>
      <c r="B8" s="223" t="s">
        <v>510</v>
      </c>
      <c r="C8" s="224">
        <v>125429</v>
      </c>
      <c r="D8" s="224">
        <v>203419.27674</v>
      </c>
      <c r="E8" s="224">
        <v>1071604</v>
      </c>
      <c r="F8" s="224">
        <v>110868.39759000001</v>
      </c>
      <c r="G8" s="88"/>
    </row>
    <row r="9" spans="1:7" ht="22.5">
      <c r="A9" s="222">
        <v>3</v>
      </c>
      <c r="B9" s="223" t="s">
        <v>511</v>
      </c>
      <c r="C9" s="224">
        <v>289994</v>
      </c>
      <c r="D9" s="224">
        <v>365096.65549999999</v>
      </c>
      <c r="E9" s="224">
        <v>47039</v>
      </c>
      <c r="F9" s="224">
        <v>242029.25456999999</v>
      </c>
      <c r="G9" s="88"/>
    </row>
    <row r="10" spans="1:7" ht="33.75">
      <c r="A10" s="222">
        <v>4</v>
      </c>
      <c r="B10" s="223" t="s">
        <v>512</v>
      </c>
      <c r="C10" s="224">
        <v>84</v>
      </c>
      <c r="D10" s="224">
        <v>1533.41957</v>
      </c>
      <c r="E10" s="224">
        <v>200</v>
      </c>
      <c r="F10" s="224">
        <v>441.45134000000002</v>
      </c>
    </row>
    <row r="11" spans="1:7" ht="22.5">
      <c r="A11" s="222">
        <v>5</v>
      </c>
      <c r="B11" s="225" t="s">
        <v>513</v>
      </c>
      <c r="C11" s="224">
        <v>58</v>
      </c>
      <c r="D11" s="224">
        <v>6753.8941199999999</v>
      </c>
      <c r="E11" s="224">
        <v>11</v>
      </c>
      <c r="F11" s="687">
        <v>7667.4172800000006</v>
      </c>
    </row>
    <row r="12" spans="1:7" ht="22.5">
      <c r="A12" s="222">
        <v>6</v>
      </c>
      <c r="B12" s="223" t="s">
        <v>514</v>
      </c>
      <c r="C12" s="224">
        <v>7656</v>
      </c>
      <c r="D12" s="224">
        <v>91341.45104</v>
      </c>
      <c r="E12" s="224">
        <v>624</v>
      </c>
      <c r="F12" s="224">
        <v>28047.81048</v>
      </c>
    </row>
    <row r="13" spans="1:7" ht="22.5">
      <c r="A13" s="222">
        <v>7</v>
      </c>
      <c r="B13" s="223" t="s">
        <v>515</v>
      </c>
      <c r="C13" s="224">
        <v>6751</v>
      </c>
      <c r="D13" s="224">
        <v>18577.422899999998</v>
      </c>
      <c r="E13" s="224">
        <v>1613</v>
      </c>
      <c r="F13" s="224">
        <v>5382.9886699999997</v>
      </c>
    </row>
    <row r="14" spans="1:7" ht="22.5">
      <c r="A14" s="222">
        <v>8</v>
      </c>
      <c r="B14" s="223" t="s">
        <v>516</v>
      </c>
      <c r="C14" s="224">
        <v>241651</v>
      </c>
      <c r="D14" s="224">
        <v>307104.71191000001</v>
      </c>
      <c r="E14" s="224">
        <v>11849</v>
      </c>
      <c r="F14" s="224">
        <v>73893.265709999992</v>
      </c>
    </row>
    <row r="15" spans="1:7" ht="22.5">
      <c r="A15" s="222">
        <v>9</v>
      </c>
      <c r="B15" s="223" t="s">
        <v>517</v>
      </c>
      <c r="C15" s="224">
        <v>279798</v>
      </c>
      <c r="D15" s="224">
        <v>346631.38708999997</v>
      </c>
      <c r="E15" s="224">
        <v>25471</v>
      </c>
      <c r="F15" s="224">
        <v>117729.11770999999</v>
      </c>
    </row>
    <row r="16" spans="1:7" ht="33.75">
      <c r="A16" s="222">
        <v>10</v>
      </c>
      <c r="B16" s="223" t="s">
        <v>518</v>
      </c>
      <c r="C16" s="224">
        <v>1108099</v>
      </c>
      <c r="D16" s="224">
        <v>867973.73066</v>
      </c>
      <c r="E16" s="224">
        <v>35524</v>
      </c>
      <c r="F16" s="224">
        <v>448880.88462000003</v>
      </c>
    </row>
    <row r="17" spans="1:6" ht="33.75">
      <c r="A17" s="222">
        <v>11</v>
      </c>
      <c r="B17" s="223" t="s">
        <v>519</v>
      </c>
      <c r="C17" s="224">
        <v>104</v>
      </c>
      <c r="D17" s="224">
        <v>3866.1233900000002</v>
      </c>
      <c r="E17" s="224">
        <v>3</v>
      </c>
      <c r="F17" s="224">
        <v>771.87570999999991</v>
      </c>
    </row>
    <row r="18" spans="1:6" ht="22.5">
      <c r="A18" s="222">
        <v>12</v>
      </c>
      <c r="B18" s="223" t="s">
        <v>520</v>
      </c>
      <c r="C18" s="224">
        <v>13272</v>
      </c>
      <c r="D18" s="224">
        <v>27540.061040000001</v>
      </c>
      <c r="E18" s="224">
        <v>150</v>
      </c>
      <c r="F18" s="224">
        <v>3750.9640299999996</v>
      </c>
    </row>
    <row r="19" spans="1:6" ht="22.5">
      <c r="A19" s="222">
        <v>13</v>
      </c>
      <c r="B19" s="223" t="s">
        <v>521</v>
      </c>
      <c r="C19" s="224">
        <v>82071</v>
      </c>
      <c r="D19" s="224">
        <v>163455.56354</v>
      </c>
      <c r="E19" s="224">
        <v>4633</v>
      </c>
      <c r="F19" s="224">
        <v>55931.638039999998</v>
      </c>
    </row>
    <row r="20" spans="1:6" ht="22.5">
      <c r="A20" s="222">
        <v>14</v>
      </c>
      <c r="B20" s="223" t="s">
        <v>522</v>
      </c>
      <c r="C20" s="224">
        <v>11537</v>
      </c>
      <c r="D20" s="224">
        <v>64569.678169999999</v>
      </c>
      <c r="E20" s="224">
        <v>1149</v>
      </c>
      <c r="F20" s="224">
        <v>8655.8076199999996</v>
      </c>
    </row>
    <row r="21" spans="1:6" ht="22.5">
      <c r="A21" s="222">
        <v>15</v>
      </c>
      <c r="B21" s="223" t="s">
        <v>523</v>
      </c>
      <c r="C21" s="224">
        <v>544</v>
      </c>
      <c r="D21" s="224">
        <v>2561.23702</v>
      </c>
      <c r="E21" s="224">
        <v>201</v>
      </c>
      <c r="F21" s="224">
        <v>1159.1141299999999</v>
      </c>
    </row>
    <row r="22" spans="1:6" ht="22.5">
      <c r="A22" s="222">
        <v>16</v>
      </c>
      <c r="B22" s="223" t="s">
        <v>524</v>
      </c>
      <c r="C22" s="224">
        <v>55795</v>
      </c>
      <c r="D22" s="224">
        <v>51563.081420000002</v>
      </c>
      <c r="E22" s="224">
        <v>957</v>
      </c>
      <c r="F22" s="224">
        <v>11683.8959</v>
      </c>
    </row>
    <row r="23" spans="1:6" ht="22.5">
      <c r="A23" s="222">
        <v>17</v>
      </c>
      <c r="B23" s="223" t="s">
        <v>525</v>
      </c>
      <c r="C23" s="224">
        <v>21040</v>
      </c>
      <c r="D23" s="224">
        <v>1454.90698</v>
      </c>
      <c r="E23" s="224">
        <v>1</v>
      </c>
      <c r="F23" s="224">
        <v>8.0777200000000011</v>
      </c>
    </row>
    <row r="24" spans="1:6" ht="22.5">
      <c r="A24" s="222">
        <v>18</v>
      </c>
      <c r="B24" s="223" t="s">
        <v>526</v>
      </c>
      <c r="C24" s="224">
        <v>198163</v>
      </c>
      <c r="D24" s="224">
        <v>35776.172930000001</v>
      </c>
      <c r="E24" s="224">
        <v>80638</v>
      </c>
      <c r="F24" s="224">
        <v>10826.691199999999</v>
      </c>
    </row>
    <row r="25" spans="1:6" ht="22.5">
      <c r="A25" s="222">
        <v>19</v>
      </c>
      <c r="B25" s="223" t="s">
        <v>527</v>
      </c>
      <c r="C25" s="224">
        <v>808898</v>
      </c>
      <c r="D25" s="224">
        <v>981737.40538999997</v>
      </c>
      <c r="E25" s="224">
        <v>19795</v>
      </c>
      <c r="F25" s="224">
        <v>682993.30082</v>
      </c>
    </row>
    <row r="26" spans="1:6" ht="22.5">
      <c r="A26" s="222">
        <v>20</v>
      </c>
      <c r="B26" s="223" t="s">
        <v>528</v>
      </c>
      <c r="C26" s="224">
        <v>2742</v>
      </c>
      <c r="D26" s="224">
        <v>22699.608690000001</v>
      </c>
      <c r="E26" s="224">
        <v>1371</v>
      </c>
      <c r="F26" s="224">
        <v>7798.1393600000001</v>
      </c>
    </row>
    <row r="27" spans="1:6" ht="33.75">
      <c r="A27" s="222">
        <v>21</v>
      </c>
      <c r="B27" s="223" t="s">
        <v>529</v>
      </c>
      <c r="C27" s="224">
        <v>648382</v>
      </c>
      <c r="D27" s="224">
        <v>57849.152099999999</v>
      </c>
      <c r="E27" s="224">
        <v>1803</v>
      </c>
      <c r="F27" s="224">
        <v>9052.8173900000002</v>
      </c>
    </row>
    <row r="28" spans="1:6" ht="22.5">
      <c r="A28" s="222">
        <v>22</v>
      </c>
      <c r="B28" s="223" t="s">
        <v>530</v>
      </c>
      <c r="C28" s="224">
        <v>3190</v>
      </c>
      <c r="D28" s="224">
        <v>2272.9045899999996</v>
      </c>
      <c r="E28" s="224">
        <v>107</v>
      </c>
      <c r="F28" s="224">
        <v>2887.5909999999999</v>
      </c>
    </row>
    <row r="29" spans="1:6" ht="45">
      <c r="A29" s="222">
        <v>23</v>
      </c>
      <c r="B29" s="223" t="s">
        <v>531</v>
      </c>
      <c r="C29" s="224">
        <v>34309</v>
      </c>
      <c r="D29" s="224">
        <v>213542.24664</v>
      </c>
      <c r="E29" s="224">
        <v>1754</v>
      </c>
      <c r="F29" s="224">
        <v>42226.424829999996</v>
      </c>
    </row>
    <row r="30" spans="1:6" ht="22.5">
      <c r="A30" s="222">
        <v>24</v>
      </c>
      <c r="B30" s="223" t="s">
        <v>532</v>
      </c>
      <c r="C30" s="224">
        <v>0</v>
      </c>
      <c r="D30" s="224">
        <v>0</v>
      </c>
      <c r="E30" s="224">
        <v>0</v>
      </c>
      <c r="F30" s="224">
        <v>0</v>
      </c>
    </row>
    <row r="31" spans="1:6" ht="22.5">
      <c r="A31" s="222">
        <v>25</v>
      </c>
      <c r="B31" s="223" t="s">
        <v>533</v>
      </c>
      <c r="C31" s="224">
        <v>0</v>
      </c>
      <c r="D31" s="224">
        <v>0</v>
      </c>
      <c r="E31" s="224">
        <v>0</v>
      </c>
      <c r="F31" s="224">
        <v>0</v>
      </c>
    </row>
    <row r="32" spans="1:6" ht="22.5">
      <c r="A32" s="436"/>
      <c r="B32" s="437" t="s">
        <v>534</v>
      </c>
      <c r="C32" s="438">
        <v>3479187</v>
      </c>
      <c r="D32" s="438">
        <v>2774128.0138300001</v>
      </c>
      <c r="E32" s="438">
        <v>1288799</v>
      </c>
      <c r="F32" s="438">
        <v>1179810.07048</v>
      </c>
    </row>
    <row r="33" spans="1:7" ht="22.5">
      <c r="A33" s="436"/>
      <c r="B33" s="437" t="s">
        <v>535</v>
      </c>
      <c r="C33" s="438">
        <v>1497521</v>
      </c>
      <c r="D33" s="438">
        <v>1278101.3174100001</v>
      </c>
      <c r="E33" s="438">
        <v>24830</v>
      </c>
      <c r="F33" s="438">
        <v>744958.27339999995</v>
      </c>
    </row>
    <row r="34" spans="1:7">
      <c r="A34" s="436"/>
      <c r="B34" s="439" t="s">
        <v>536</v>
      </c>
      <c r="C34" s="440">
        <v>4976708</v>
      </c>
      <c r="D34" s="440">
        <v>4052229.3312399997</v>
      </c>
      <c r="E34" s="440">
        <v>1313629</v>
      </c>
      <c r="F34" s="440">
        <v>1924768.3438800001</v>
      </c>
    </row>
    <row r="35" spans="1:7" ht="12.75" customHeight="1">
      <c r="A35" s="51" t="s">
        <v>538</v>
      </c>
    </row>
    <row r="36" spans="1:7" ht="12.75" customHeight="1"/>
    <row r="37" spans="1:7" ht="12.75" customHeight="1">
      <c r="A37" s="497" t="s">
        <v>421</v>
      </c>
    </row>
    <row r="38" spans="1:7" ht="12.75" customHeight="1">
      <c r="A38" s="125" t="s">
        <v>422</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537</v>
      </c>
    </row>
    <row r="66" spans="1:1" ht="12.75" customHeight="1"/>
    <row r="67" spans="1:1" ht="12.75" customHeight="1"/>
    <row r="68" spans="1:1" ht="12.75" customHeight="1">
      <c r="A68" s="75" t="s">
        <v>316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423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63" t="s">
        <v>1331</v>
      </c>
    </row>
    <row r="2" spans="1:18" ht="12.75" customHeight="1">
      <c r="A2" s="113" t="s">
        <v>1334</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538</v>
      </c>
    </row>
    <row r="43" spans="1:17" ht="12.75" customHeight="1">
      <c r="A43" s="54"/>
      <c r="Q43" s="88"/>
    </row>
    <row r="44" spans="1:17" ht="12.75" customHeight="1">
      <c r="A44" s="538" t="s">
        <v>194</v>
      </c>
    </row>
    <row r="45" spans="1:17" ht="12.75" customHeight="1">
      <c r="A45" s="538" t="s">
        <v>195</v>
      </c>
    </row>
    <row r="46" spans="1:17" ht="12.75" customHeight="1">
      <c r="A46" s="538" t="s">
        <v>196</v>
      </c>
    </row>
    <row r="47" spans="1:17" ht="12.75" customHeight="1">
      <c r="A47" s="55"/>
    </row>
    <row r="48" spans="1:17" ht="12.75" customHeight="1">
      <c r="A48" s="127" t="s">
        <v>197</v>
      </c>
    </row>
    <row r="49" spans="1:8" ht="12.75" customHeight="1">
      <c r="A49" s="127" t="s">
        <v>198</v>
      </c>
    </row>
    <row r="50" spans="1:8" ht="12.75" customHeight="1">
      <c r="A50" s="128" t="s">
        <v>199</v>
      </c>
    </row>
    <row r="51" spans="1:8" ht="12.75" customHeight="1">
      <c r="A51" s="56"/>
    </row>
    <row r="52" spans="1:8" ht="12.75" customHeight="1">
      <c r="A52" s="57" t="s">
        <v>1050</v>
      </c>
    </row>
    <row r="53" spans="1:8" ht="12.75" customHeight="1">
      <c r="A53" s="57" t="s">
        <v>1413</v>
      </c>
      <c r="B53" s="30"/>
      <c r="C53" s="30"/>
      <c r="D53" s="30"/>
      <c r="E53" s="30"/>
      <c r="F53" s="30"/>
      <c r="G53" s="30"/>
      <c r="H53" s="30"/>
    </row>
    <row r="54" spans="1:8" ht="12.75" customHeight="1">
      <c r="A54" s="57" t="s">
        <v>1414</v>
      </c>
      <c r="B54" s="30"/>
      <c r="C54" s="30"/>
      <c r="D54" s="30"/>
      <c r="E54" s="30"/>
      <c r="F54" s="30"/>
      <c r="G54" s="30"/>
      <c r="H54" s="30"/>
    </row>
    <row r="55" spans="1:8" ht="12.75" customHeight="1">
      <c r="A55" s="57" t="s">
        <v>1415</v>
      </c>
      <c r="B55" s="30"/>
      <c r="C55" s="30"/>
      <c r="D55" s="30"/>
      <c r="E55" s="30"/>
      <c r="F55" s="30"/>
      <c r="G55" s="30"/>
      <c r="H55" s="30"/>
    </row>
    <row r="56" spans="1:8" ht="12.75" customHeight="1">
      <c r="A56" s="57" t="s">
        <v>1416</v>
      </c>
      <c r="H56" s="30"/>
    </row>
    <row r="57" spans="1:8" ht="12.75" customHeight="1">
      <c r="A57" s="57" t="s">
        <v>1417</v>
      </c>
      <c r="B57" s="30"/>
      <c r="C57" s="30"/>
      <c r="D57" s="30"/>
      <c r="E57" s="30"/>
      <c r="F57" s="30"/>
      <c r="G57" s="30"/>
      <c r="H57" s="30"/>
    </row>
    <row r="58" spans="1:8" ht="12.75" customHeight="1">
      <c r="A58" s="57" t="s">
        <v>1418</v>
      </c>
      <c r="B58" s="30"/>
      <c r="C58" s="30"/>
      <c r="D58" s="30"/>
      <c r="E58" s="30"/>
      <c r="F58" s="30"/>
      <c r="G58" s="30"/>
      <c r="H58" s="30"/>
    </row>
    <row r="59" spans="1:8" ht="12.75" customHeight="1">
      <c r="A59" s="57" t="s">
        <v>1419</v>
      </c>
      <c r="B59" s="30"/>
      <c r="C59" s="30"/>
      <c r="D59" s="30"/>
      <c r="E59" s="30"/>
      <c r="F59" s="30"/>
      <c r="G59" s="30"/>
      <c r="H59" s="30"/>
    </row>
    <row r="60" spans="1:8" ht="12.75" customHeight="1">
      <c r="A60" s="566" t="s">
        <v>1420</v>
      </c>
      <c r="B60" s="30"/>
      <c r="C60" s="30"/>
      <c r="D60" s="30"/>
      <c r="E60" s="30"/>
      <c r="F60" s="30"/>
      <c r="G60" s="30"/>
      <c r="H60" s="30"/>
    </row>
    <row r="61" spans="1:8" ht="12.75" customHeight="1">
      <c r="A61" s="57" t="s">
        <v>1421</v>
      </c>
    </row>
    <row r="62" spans="1:8" ht="12.75" customHeight="1">
      <c r="A62" s="566"/>
    </row>
    <row r="63" spans="1:8" ht="12.75" customHeight="1"/>
    <row r="64" spans="1:8" ht="12.75" customHeight="1">
      <c r="A64" s="75" t="s">
        <v>316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51" t="s">
        <v>365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20" t="s">
        <v>432</v>
      </c>
      <c r="B1" s="521"/>
      <c r="C1" s="521"/>
      <c r="D1" s="521"/>
      <c r="E1" s="521"/>
      <c r="F1" s="521"/>
      <c r="G1" s="521"/>
    </row>
    <row r="2" spans="1:12">
      <c r="A2" s="518" t="s">
        <v>433</v>
      </c>
      <c r="B2" s="521"/>
      <c r="C2" s="521"/>
      <c r="D2" s="521"/>
      <c r="E2" s="521"/>
      <c r="F2" s="521"/>
      <c r="G2" s="521"/>
    </row>
    <row r="3" spans="1:12" ht="12.75" customHeight="1">
      <c r="A3" s="38" t="s">
        <v>910</v>
      </c>
      <c r="G3" s="364" t="str">
        <f>Naslovnica!A20</f>
        <v>Svibanj 2016.</v>
      </c>
    </row>
    <row r="4" spans="1:12" ht="12.75" customHeight="1">
      <c r="A4" s="124" t="s">
        <v>911</v>
      </c>
      <c r="G4" s="114" t="str">
        <f>Naslovnica!A24</f>
        <v>May 2016</v>
      </c>
    </row>
    <row r="5" spans="1:12" ht="12.75" customHeight="1"/>
    <row r="6" spans="1:12" ht="23.25" customHeight="1">
      <c r="A6" s="795" t="s">
        <v>539</v>
      </c>
      <c r="B6" s="795"/>
      <c r="C6" s="795"/>
      <c r="D6" s="795"/>
      <c r="E6" s="795"/>
      <c r="F6" s="795"/>
      <c r="G6" s="795"/>
    </row>
    <row r="7" spans="1:12" ht="26.25" customHeight="1">
      <c r="A7" s="129" t="s">
        <v>546</v>
      </c>
      <c r="B7" s="129"/>
      <c r="C7" s="129"/>
      <c r="D7" s="129"/>
      <c r="E7" s="129"/>
      <c r="F7" s="129"/>
      <c r="G7" s="130" t="s">
        <v>203</v>
      </c>
    </row>
    <row r="8" spans="1:12" ht="18.75" customHeight="1">
      <c r="A8" s="553" t="s">
        <v>691</v>
      </c>
      <c r="B8" s="227"/>
      <c r="C8" s="227"/>
      <c r="D8" s="227"/>
      <c r="E8" s="227"/>
      <c r="F8" s="228"/>
      <c r="G8" s="229"/>
      <c r="H8" s="88"/>
    </row>
    <row r="9" spans="1:12" ht="18.75" customHeight="1">
      <c r="A9" s="226" t="s">
        <v>540</v>
      </c>
      <c r="B9" s="227"/>
      <c r="C9" s="227"/>
      <c r="D9" s="227"/>
      <c r="E9" s="227"/>
      <c r="F9" s="230">
        <v>128800744</v>
      </c>
      <c r="G9" s="231">
        <v>-8.7255574141592393E-2</v>
      </c>
      <c r="H9" s="88"/>
    </row>
    <row r="10" spans="1:12" ht="18.75" customHeight="1">
      <c r="A10" s="226" t="s">
        <v>541</v>
      </c>
      <c r="B10" s="227"/>
      <c r="C10" s="227"/>
      <c r="D10" s="227"/>
      <c r="E10" s="227"/>
      <c r="F10" s="230">
        <v>13698001</v>
      </c>
      <c r="G10" s="231">
        <v>-6.5515491170561491E-2</v>
      </c>
      <c r="H10" s="78"/>
    </row>
    <row r="11" spans="1:12" ht="18.75" customHeight="1">
      <c r="A11" s="226" t="s">
        <v>542</v>
      </c>
      <c r="B11" s="227"/>
      <c r="C11" s="227"/>
      <c r="D11" s="227"/>
      <c r="E11" s="227"/>
      <c r="F11" s="230">
        <v>0</v>
      </c>
      <c r="G11" s="231" t="s">
        <v>1027</v>
      </c>
    </row>
    <row r="12" spans="1:12" ht="18.75" customHeight="1">
      <c r="A12" s="226" t="s">
        <v>543</v>
      </c>
      <c r="B12" s="227"/>
      <c r="C12" s="227"/>
      <c r="D12" s="227"/>
      <c r="E12" s="227"/>
      <c r="F12" s="230">
        <v>0</v>
      </c>
      <c r="G12" s="231" t="s">
        <v>1027</v>
      </c>
    </row>
    <row r="13" spans="1:12" ht="18.75" customHeight="1">
      <c r="A13" s="226" t="s">
        <v>338</v>
      </c>
      <c r="B13" s="227"/>
      <c r="C13" s="227"/>
      <c r="D13" s="227"/>
      <c r="E13" s="227"/>
      <c r="F13" s="230">
        <v>5154732</v>
      </c>
      <c r="G13" s="231">
        <v>-1.1021116708261579E-2</v>
      </c>
    </row>
    <row r="14" spans="1:12" ht="18.75" customHeight="1">
      <c r="A14" s="226" t="s">
        <v>544</v>
      </c>
      <c r="B14" s="227"/>
      <c r="C14" s="227"/>
      <c r="D14" s="227"/>
      <c r="E14" s="227"/>
      <c r="F14" s="230">
        <v>7408728</v>
      </c>
      <c r="G14" s="231">
        <v>-0.92011341917177103</v>
      </c>
    </row>
    <row r="15" spans="1:12" ht="18.75" customHeight="1">
      <c r="A15" s="226" t="s">
        <v>545</v>
      </c>
      <c r="B15" s="227"/>
      <c r="C15" s="227"/>
      <c r="D15" s="227"/>
      <c r="E15" s="227"/>
      <c r="F15" s="230">
        <v>11725000</v>
      </c>
      <c r="G15" s="231">
        <v>1.2526416906820366</v>
      </c>
    </row>
    <row r="16" spans="1:12" ht="18.75" customHeight="1">
      <c r="A16" s="441" t="s">
        <v>551</v>
      </c>
      <c r="B16" s="442"/>
      <c r="C16" s="442"/>
      <c r="D16" s="442"/>
      <c r="E16" s="442"/>
      <c r="F16" s="443">
        <v>166787205</v>
      </c>
      <c r="G16" s="444">
        <v>-0.35585939044971066</v>
      </c>
      <c r="I16" s="79"/>
      <c r="L16" s="79"/>
    </row>
    <row r="17" spans="1:7" ht="18.75" customHeight="1">
      <c r="A17" s="129" t="s">
        <v>547</v>
      </c>
      <c r="B17" s="129"/>
      <c r="C17" s="129"/>
      <c r="D17" s="129"/>
      <c r="E17" s="129"/>
      <c r="F17" s="142"/>
      <c r="G17" s="143"/>
    </row>
    <row r="18" spans="1:7" ht="18.75" customHeight="1">
      <c r="A18" s="553" t="s">
        <v>692</v>
      </c>
      <c r="B18" s="227"/>
      <c r="C18" s="227"/>
      <c r="D18" s="227"/>
      <c r="E18" s="227"/>
      <c r="F18" s="228"/>
      <c r="G18" s="229"/>
    </row>
    <row r="19" spans="1:7" ht="18.75" customHeight="1">
      <c r="A19" s="226" t="s">
        <v>540</v>
      </c>
      <c r="B19" s="227"/>
      <c r="C19" s="227"/>
      <c r="D19" s="227"/>
      <c r="E19" s="227"/>
      <c r="F19" s="230">
        <v>1713287</v>
      </c>
      <c r="G19" s="231">
        <v>-0.15807172243527623</v>
      </c>
    </row>
    <row r="20" spans="1:7" ht="18.75" customHeight="1">
      <c r="A20" s="226" t="s">
        <v>541</v>
      </c>
      <c r="B20" s="227"/>
      <c r="C20" s="227"/>
      <c r="D20" s="227"/>
      <c r="E20" s="227"/>
      <c r="F20" s="230">
        <v>12827589</v>
      </c>
      <c r="G20" s="231">
        <v>0.99792460256333781</v>
      </c>
    </row>
    <row r="21" spans="1:7" ht="18.75" customHeight="1">
      <c r="A21" s="226" t="s">
        <v>542</v>
      </c>
      <c r="B21" s="227"/>
      <c r="C21" s="227"/>
      <c r="D21" s="227"/>
      <c r="E21" s="227"/>
      <c r="F21" s="230">
        <v>0</v>
      </c>
      <c r="G21" s="231" t="s">
        <v>1027</v>
      </c>
    </row>
    <row r="22" spans="1:7" ht="18.75" customHeight="1">
      <c r="A22" s="226" t="s">
        <v>543</v>
      </c>
      <c r="B22" s="227"/>
      <c r="C22" s="227"/>
      <c r="D22" s="227"/>
      <c r="E22" s="227"/>
      <c r="F22" s="230">
        <v>0</v>
      </c>
      <c r="G22" s="231" t="s">
        <v>1027</v>
      </c>
    </row>
    <row r="23" spans="1:7" ht="18.75" customHeight="1">
      <c r="A23" s="226" t="s">
        <v>338</v>
      </c>
      <c r="B23" s="227"/>
      <c r="C23" s="227"/>
      <c r="D23" s="227"/>
      <c r="E23" s="227"/>
      <c r="F23" s="230">
        <v>310379</v>
      </c>
      <c r="G23" s="231">
        <v>0.30394360398435499</v>
      </c>
    </row>
    <row r="24" spans="1:7" ht="18.75" customHeight="1">
      <c r="A24" s="226" t="s">
        <v>544</v>
      </c>
      <c r="B24" s="227"/>
      <c r="C24" s="227"/>
      <c r="D24" s="227"/>
      <c r="E24" s="227"/>
      <c r="F24" s="230">
        <v>19144</v>
      </c>
      <c r="G24" s="231">
        <v>-0.95606574532636279</v>
      </c>
    </row>
    <row r="25" spans="1:7" ht="18.75" customHeight="1">
      <c r="A25" s="226" t="s">
        <v>545</v>
      </c>
      <c r="B25" s="227"/>
      <c r="C25" s="227"/>
      <c r="D25" s="227"/>
      <c r="E25" s="227"/>
      <c r="F25" s="230">
        <v>10000000</v>
      </c>
      <c r="G25" s="231">
        <v>1</v>
      </c>
    </row>
    <row r="26" spans="1:7" ht="18.75" customHeight="1">
      <c r="A26" s="441" t="s">
        <v>552</v>
      </c>
      <c r="B26" s="442"/>
      <c r="C26" s="442"/>
      <c r="D26" s="442"/>
      <c r="E26" s="442"/>
      <c r="F26" s="443">
        <v>24870399</v>
      </c>
      <c r="G26" s="444">
        <v>0.76021456579310376</v>
      </c>
    </row>
    <row r="27" spans="1:7" ht="18.75" customHeight="1">
      <c r="A27" s="129" t="s">
        <v>548</v>
      </c>
      <c r="B27" s="129"/>
      <c r="C27" s="129"/>
      <c r="D27" s="129"/>
      <c r="E27" s="129"/>
      <c r="F27" s="142"/>
      <c r="G27" s="144"/>
    </row>
    <row r="28" spans="1:7" ht="18.75" customHeight="1">
      <c r="A28" s="664" t="s">
        <v>204</v>
      </c>
      <c r="B28" s="665"/>
      <c r="C28" s="665"/>
      <c r="D28" s="665"/>
      <c r="E28" s="665"/>
      <c r="F28" s="666">
        <v>1271095509</v>
      </c>
      <c r="G28" s="667">
        <v>0.41799018118371922</v>
      </c>
    </row>
    <row r="29" spans="1:7" ht="18.75" customHeight="1">
      <c r="A29" s="664" t="s">
        <v>205</v>
      </c>
      <c r="B29" s="665"/>
      <c r="C29" s="665"/>
      <c r="D29" s="665"/>
      <c r="E29" s="665"/>
      <c r="F29" s="666">
        <v>678697671</v>
      </c>
      <c r="G29" s="667">
        <v>5.3516632113675827E-2</v>
      </c>
    </row>
    <row r="30" spans="1:7" ht="18.75" customHeight="1">
      <c r="A30" s="664" t="s">
        <v>1103</v>
      </c>
      <c r="B30" s="665"/>
      <c r="C30" s="665"/>
      <c r="D30" s="665"/>
      <c r="E30" s="665"/>
      <c r="F30" s="666">
        <v>128</v>
      </c>
      <c r="G30" s="667">
        <v>-5.8823529411764705E-2</v>
      </c>
    </row>
    <row r="31" spans="1:7" ht="18.75" customHeight="1">
      <c r="A31" s="232" t="s">
        <v>206</v>
      </c>
      <c r="B31" s="227"/>
      <c r="C31" s="227"/>
      <c r="D31" s="227"/>
      <c r="E31" s="227"/>
      <c r="F31" s="233">
        <v>1704.64</v>
      </c>
      <c r="G31" s="231">
        <v>9.570738178717E-3</v>
      </c>
    </row>
    <row r="32" spans="1:7" ht="18.75" customHeight="1">
      <c r="A32" s="234" t="s">
        <v>207</v>
      </c>
      <c r="B32" s="227"/>
      <c r="C32" s="227"/>
      <c r="D32" s="227"/>
      <c r="E32" s="227"/>
      <c r="F32" s="233">
        <v>992.9</v>
      </c>
      <c r="G32" s="231">
        <v>2.1903041191848023E-3</v>
      </c>
    </row>
    <row r="33" spans="1:7" ht="18.75" customHeight="1">
      <c r="A33" s="234" t="s">
        <v>635</v>
      </c>
      <c r="B33" s="227"/>
      <c r="C33" s="227"/>
      <c r="D33" s="227"/>
      <c r="E33" s="227"/>
      <c r="F33" s="233">
        <v>944.19</v>
      </c>
      <c r="G33" s="231">
        <v>2.2891253006305234E-2</v>
      </c>
    </row>
    <row r="34" spans="1:7" ht="18.75" customHeight="1">
      <c r="A34" s="234" t="s">
        <v>636</v>
      </c>
      <c r="B34" s="227"/>
      <c r="C34" s="227"/>
      <c r="D34" s="227"/>
      <c r="E34" s="227"/>
      <c r="F34" s="233">
        <v>1019.9</v>
      </c>
      <c r="G34" s="231">
        <v>3.4685658053585679E-2</v>
      </c>
    </row>
    <row r="35" spans="1:7" ht="18.75" customHeight="1">
      <c r="A35" s="234" t="s">
        <v>637</v>
      </c>
      <c r="B35" s="227"/>
      <c r="C35" s="227"/>
      <c r="D35" s="227"/>
      <c r="E35" s="227"/>
      <c r="F35" s="233">
        <v>432.55</v>
      </c>
      <c r="G35" s="231">
        <v>-3.5885434080017757E-2</v>
      </c>
    </row>
    <row r="36" spans="1:7" ht="18.75" customHeight="1">
      <c r="A36" s="234" t="s">
        <v>638</v>
      </c>
      <c r="B36" s="227"/>
      <c r="C36" s="227"/>
      <c r="D36" s="227"/>
      <c r="E36" s="227"/>
      <c r="F36" s="233">
        <v>731.13</v>
      </c>
      <c r="G36" s="231">
        <v>2.2187735928193949E-2</v>
      </c>
    </row>
    <row r="37" spans="1:7" ht="18.75" customHeight="1">
      <c r="A37" s="234" t="s">
        <v>738</v>
      </c>
      <c r="B37" s="227"/>
      <c r="C37" s="227"/>
      <c r="D37" s="227"/>
      <c r="E37" s="227"/>
      <c r="F37" s="233">
        <v>1026.78</v>
      </c>
      <c r="G37" s="231">
        <v>1.5980131205287768E-2</v>
      </c>
    </row>
    <row r="38" spans="1:7" ht="18.75" customHeight="1">
      <c r="A38" s="234" t="s">
        <v>639</v>
      </c>
      <c r="B38" s="227"/>
      <c r="C38" s="227"/>
      <c r="D38" s="227"/>
      <c r="E38" s="227"/>
      <c r="F38" s="233">
        <v>835.34</v>
      </c>
      <c r="G38" s="231">
        <v>0.10124713264956373</v>
      </c>
    </row>
    <row r="39" spans="1:7" ht="18.75" customHeight="1">
      <c r="A39" s="234" t="s">
        <v>640</v>
      </c>
      <c r="B39" s="227"/>
      <c r="C39" s="227"/>
      <c r="D39" s="227"/>
      <c r="E39" s="227"/>
      <c r="F39" s="233">
        <v>2459.0700000000002</v>
      </c>
      <c r="G39" s="231">
        <v>-9.6375352396294144E-3</v>
      </c>
    </row>
    <row r="40" spans="1:7" ht="18.75" customHeight="1">
      <c r="A40" s="232" t="s">
        <v>208</v>
      </c>
      <c r="B40" s="227"/>
      <c r="C40" s="227"/>
      <c r="D40" s="227"/>
      <c r="E40" s="227"/>
      <c r="F40" s="233">
        <v>107.71</v>
      </c>
      <c r="G40" s="231">
        <v>-8.3487940630800944E-4</v>
      </c>
    </row>
    <row r="41" spans="1:7" ht="18.75" customHeight="1">
      <c r="A41" s="232" t="s">
        <v>317</v>
      </c>
      <c r="B41" s="227"/>
      <c r="C41" s="227"/>
      <c r="D41" s="227"/>
      <c r="E41" s="227"/>
      <c r="F41" s="233">
        <v>151.24</v>
      </c>
      <c r="G41" s="231">
        <v>3.1838684001062496E-3</v>
      </c>
    </row>
    <row r="42" spans="1:7" ht="18.75" customHeight="1">
      <c r="A42" s="441" t="s">
        <v>553</v>
      </c>
      <c r="B42" s="442"/>
      <c r="C42" s="442"/>
      <c r="D42" s="442"/>
      <c r="E42" s="442"/>
      <c r="F42" s="445">
        <v>10858</v>
      </c>
      <c r="G42" s="444">
        <v>-4.8378615249780897E-2</v>
      </c>
    </row>
    <row r="43" spans="1:7" ht="18.75" customHeight="1">
      <c r="A43" s="129" t="s">
        <v>549</v>
      </c>
      <c r="B43" s="129"/>
      <c r="C43" s="129"/>
      <c r="D43" s="129"/>
      <c r="E43" s="129"/>
      <c r="F43" s="142"/>
      <c r="G43" s="144"/>
    </row>
    <row r="44" spans="1:7" ht="18.75" customHeight="1">
      <c r="A44" s="226" t="s">
        <v>540</v>
      </c>
      <c r="B44" s="227"/>
      <c r="C44" s="227"/>
      <c r="D44" s="227"/>
      <c r="E44" s="227"/>
      <c r="F44" s="230">
        <v>125545.60000000001</v>
      </c>
      <c r="G44" s="231">
        <v>6.0557785525912891E-3</v>
      </c>
    </row>
    <row r="45" spans="1:7" ht="18.75" customHeight="1">
      <c r="A45" s="226" t="s">
        <v>541</v>
      </c>
      <c r="B45" s="227"/>
      <c r="C45" s="227"/>
      <c r="D45" s="227"/>
      <c r="E45" s="227"/>
      <c r="F45" s="230">
        <v>83669</v>
      </c>
      <c r="G45" s="231">
        <v>-4.7665182555253007E-4</v>
      </c>
    </row>
    <row r="46" spans="1:7" ht="18.75" customHeight="1">
      <c r="A46" s="226" t="s">
        <v>338</v>
      </c>
      <c r="B46" s="227"/>
      <c r="C46" s="227"/>
      <c r="D46" s="227"/>
      <c r="E46" s="227"/>
      <c r="F46" s="230">
        <v>1876.6</v>
      </c>
      <c r="G46" s="231">
        <v>7.2159058447123323E-2</v>
      </c>
    </row>
    <row r="47" spans="1:7" ht="18.75" customHeight="1">
      <c r="A47" s="441" t="s">
        <v>554</v>
      </c>
      <c r="B47" s="442"/>
      <c r="C47" s="442"/>
      <c r="D47" s="442"/>
      <c r="E47" s="442"/>
      <c r="F47" s="443">
        <v>211091.20000000001</v>
      </c>
      <c r="G47" s="444">
        <v>4.005249011767637E-3</v>
      </c>
    </row>
    <row r="48" spans="1:7" ht="18.75" customHeight="1">
      <c r="A48" s="129" t="s">
        <v>550</v>
      </c>
      <c r="B48" s="129"/>
      <c r="C48" s="129"/>
      <c r="D48" s="129"/>
      <c r="E48" s="129"/>
      <c r="F48" s="142"/>
      <c r="G48" s="144"/>
    </row>
    <row r="49" spans="1:7" ht="18.75" customHeight="1">
      <c r="A49" s="226" t="s">
        <v>555</v>
      </c>
      <c r="B49" s="227"/>
      <c r="C49" s="227"/>
      <c r="D49" s="227"/>
      <c r="E49" s="227"/>
      <c r="F49" s="230">
        <v>7942248</v>
      </c>
      <c r="G49" s="231">
        <v>-0.35585938383896631</v>
      </c>
    </row>
    <row r="50" spans="1:7" ht="18.75" customHeight="1">
      <c r="A50" s="232" t="s">
        <v>556</v>
      </c>
      <c r="B50" s="227"/>
      <c r="C50" s="227"/>
      <c r="D50" s="227"/>
      <c r="E50" s="227"/>
      <c r="F50" s="230">
        <v>1184305</v>
      </c>
      <c r="G50" s="231">
        <v>0.76021598708714688</v>
      </c>
    </row>
    <row r="51" spans="1:7" ht="18.75" customHeight="1">
      <c r="A51" s="232" t="s">
        <v>557</v>
      </c>
      <c r="B51" s="227"/>
      <c r="C51" s="227"/>
      <c r="D51" s="227"/>
      <c r="E51" s="227"/>
      <c r="F51" s="230">
        <v>517</v>
      </c>
      <c r="G51" s="231">
        <v>-4.7882136279926338E-2</v>
      </c>
    </row>
    <row r="52" spans="1:7" ht="12.75" customHeight="1">
      <c r="A52" s="32" t="s">
        <v>558</v>
      </c>
      <c r="B52" s="59"/>
      <c r="C52" s="59"/>
      <c r="D52" s="59"/>
      <c r="E52" s="59"/>
      <c r="F52" s="60"/>
      <c r="G52" s="60"/>
    </row>
    <row r="53" spans="1:7" ht="12.75" customHeight="1">
      <c r="A53" s="75" t="s">
        <v>316</v>
      </c>
      <c r="B53" s="86"/>
      <c r="C53" s="86"/>
      <c r="D53" s="86"/>
      <c r="E53" s="86"/>
      <c r="F53" s="86"/>
      <c r="G53" s="21" t="s">
        <v>424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7" width="17.140625" customWidth="1"/>
  </cols>
  <sheetData>
    <row r="1" spans="1:6" ht="12.75" customHeight="1">
      <c r="A1" s="460" t="s">
        <v>912</v>
      </c>
      <c r="E1" s="364" t="str">
        <f>Naslovnica!A20</f>
        <v>Svibanj 2016.</v>
      </c>
    </row>
    <row r="2" spans="1:6" ht="12.75" customHeight="1">
      <c r="A2" s="124" t="s">
        <v>913</v>
      </c>
      <c r="E2" s="114" t="str">
        <f>Naslovnica!A24</f>
        <v>May 2016</v>
      </c>
    </row>
    <row r="3" spans="1:6" ht="12.75" customHeight="1"/>
    <row r="4" spans="1:6" ht="45" customHeight="1">
      <c r="A4" s="446" t="s">
        <v>561</v>
      </c>
      <c r="B4" s="446" t="s">
        <v>562</v>
      </c>
      <c r="C4" s="446" t="s">
        <v>563</v>
      </c>
      <c r="D4" s="446" t="s">
        <v>564</v>
      </c>
      <c r="E4" s="446" t="s">
        <v>565</v>
      </c>
    </row>
    <row r="5" spans="1:6" ht="12.75" customHeight="1">
      <c r="A5" s="235" t="s">
        <v>1337</v>
      </c>
      <c r="B5" s="236">
        <v>20968959</v>
      </c>
      <c r="C5" s="237">
        <v>0.16280153756566451</v>
      </c>
      <c r="D5" s="238">
        <v>140.16</v>
      </c>
      <c r="E5" s="336">
        <v>-2.94</v>
      </c>
      <c r="F5" s="88"/>
    </row>
    <row r="6" spans="1:6" ht="12.75" customHeight="1">
      <c r="A6" s="235" t="s">
        <v>1338</v>
      </c>
      <c r="B6" s="236">
        <v>12131090</v>
      </c>
      <c r="C6" s="237">
        <v>9.4184938048067005E-2</v>
      </c>
      <c r="D6" s="238">
        <v>347</v>
      </c>
      <c r="E6" s="336">
        <v>5.47</v>
      </c>
      <c r="F6" s="88"/>
    </row>
    <row r="7" spans="1:6" ht="12.75" customHeight="1">
      <c r="A7" s="235" t="s">
        <v>1339</v>
      </c>
      <c r="B7" s="236">
        <v>7728381</v>
      </c>
      <c r="C7" s="237">
        <v>6.0002611941454405E-2</v>
      </c>
      <c r="D7" s="238">
        <v>1121.5</v>
      </c>
      <c r="E7" s="336">
        <v>3.75</v>
      </c>
      <c r="F7" s="88"/>
    </row>
    <row r="8" spans="1:6" ht="12.75" customHeight="1">
      <c r="A8" s="235" t="s">
        <v>1340</v>
      </c>
      <c r="B8" s="236">
        <v>7161564</v>
      </c>
      <c r="C8" s="237">
        <v>5.5601884222049869E-2</v>
      </c>
      <c r="D8" s="238">
        <v>381.15</v>
      </c>
      <c r="E8" s="336">
        <v>-3.51</v>
      </c>
    </row>
    <row r="9" spans="1:6" ht="12.75" customHeight="1">
      <c r="A9" s="235" t="s">
        <v>1341</v>
      </c>
      <c r="B9" s="236">
        <v>7033847</v>
      </c>
      <c r="C9" s="237">
        <v>5.4610298327238689E-2</v>
      </c>
      <c r="D9" s="238">
        <v>129</v>
      </c>
      <c r="E9" s="336">
        <v>21.1</v>
      </c>
    </row>
    <row r="10" spans="1:6" ht="12.75" customHeight="1">
      <c r="A10" s="235" t="s">
        <v>1342</v>
      </c>
      <c r="B10" s="236">
        <v>6838910</v>
      </c>
      <c r="C10" s="237">
        <v>5.3096821033089846E-2</v>
      </c>
      <c r="D10" s="238">
        <v>24.06</v>
      </c>
      <c r="E10" s="337">
        <v>-1.8</v>
      </c>
    </row>
    <row r="11" spans="1:6" ht="12.75" customHeight="1">
      <c r="A11" s="235" t="s">
        <v>1343</v>
      </c>
      <c r="B11" s="236">
        <v>5413235</v>
      </c>
      <c r="C11" s="237">
        <v>4.2027979605676655E-2</v>
      </c>
      <c r="D11" s="238">
        <v>3000</v>
      </c>
      <c r="E11" s="336">
        <v>15.38</v>
      </c>
    </row>
    <row r="12" spans="1:6" ht="12.75" customHeight="1">
      <c r="A12" s="235" t="s">
        <v>1344</v>
      </c>
      <c r="B12" s="236">
        <v>4799710</v>
      </c>
      <c r="C12" s="237">
        <v>3.7264614226643088E-2</v>
      </c>
      <c r="D12" s="238">
        <v>13100</v>
      </c>
      <c r="E12" s="336">
        <v>-3.68</v>
      </c>
    </row>
    <row r="13" spans="1:6" ht="12.75" customHeight="1">
      <c r="A13" s="235" t="s">
        <v>1345</v>
      </c>
      <c r="B13" s="236">
        <v>4625325</v>
      </c>
      <c r="C13" s="237">
        <v>3.5910701229417599E-2</v>
      </c>
      <c r="D13" s="238">
        <v>39.25</v>
      </c>
      <c r="E13" s="336">
        <v>-6.46</v>
      </c>
    </row>
    <row r="14" spans="1:6" ht="12.75" customHeight="1">
      <c r="A14" s="235" t="s">
        <v>1346</v>
      </c>
      <c r="B14" s="236">
        <v>3888754</v>
      </c>
      <c r="C14" s="237">
        <v>3.0192015274321825E-2</v>
      </c>
      <c r="D14" s="238">
        <v>671.07</v>
      </c>
      <c r="E14" s="336">
        <v>4.04</v>
      </c>
    </row>
    <row r="15" spans="1:6" ht="12.75" customHeight="1">
      <c r="A15" s="235" t="s">
        <v>1028</v>
      </c>
      <c r="B15" s="236">
        <v>48210969</v>
      </c>
      <c r="C15" s="237">
        <v>0.37430660338421645</v>
      </c>
      <c r="D15" s="239"/>
      <c r="E15" s="237"/>
    </row>
    <row r="16" spans="1:6" ht="15.75" customHeight="1">
      <c r="A16" s="447" t="s">
        <v>560</v>
      </c>
      <c r="B16" s="448">
        <f>SUM(B5:B15)</f>
        <v>128800744</v>
      </c>
      <c r="C16" s="449"/>
      <c r="D16" s="450"/>
      <c r="E16" s="450"/>
    </row>
    <row r="17" spans="1:6" ht="12.75" customHeight="1">
      <c r="A17" s="62" t="s">
        <v>559</v>
      </c>
    </row>
    <row r="18" spans="1:6" ht="12.75" customHeight="1"/>
    <row r="19" spans="1:6" ht="12.75" customHeight="1">
      <c r="A19" s="460" t="s">
        <v>914</v>
      </c>
    </row>
    <row r="20" spans="1:6" ht="12.75" customHeight="1">
      <c r="A20" s="124" t="s">
        <v>915</v>
      </c>
    </row>
    <row r="21" spans="1:6" ht="12.75" customHeight="1">
      <c r="A21" s="63" t="s">
        <v>1141</v>
      </c>
    </row>
    <row r="22" spans="1:6" ht="43.5">
      <c r="A22" s="446" t="s">
        <v>566</v>
      </c>
      <c r="B22" s="446" t="s">
        <v>562</v>
      </c>
      <c r="C22" s="446" t="s">
        <v>563</v>
      </c>
      <c r="D22" s="446" t="s">
        <v>564</v>
      </c>
    </row>
    <row r="23" spans="1:6" ht="15" customHeight="1">
      <c r="A23" s="240" t="s">
        <v>209</v>
      </c>
      <c r="B23" s="241"/>
      <c r="C23" s="242"/>
      <c r="D23" s="242"/>
      <c r="E23" s="88"/>
      <c r="F23" s="88"/>
    </row>
    <row r="24" spans="1:6" ht="12.75" customHeight="1">
      <c r="A24" s="243" t="s">
        <v>1303</v>
      </c>
      <c r="B24" s="236">
        <v>12791355</v>
      </c>
      <c r="C24" s="244">
        <v>0.93381180217463844</v>
      </c>
      <c r="D24" s="342">
        <v>104.75</v>
      </c>
      <c r="E24" s="88"/>
      <c r="F24" s="88"/>
    </row>
    <row r="25" spans="1:6" ht="12.75" customHeight="1">
      <c r="A25" s="243" t="s">
        <v>1347</v>
      </c>
      <c r="B25" s="236">
        <v>418042</v>
      </c>
      <c r="C25" s="244">
        <v>3.0518467621662462E-2</v>
      </c>
      <c r="D25" s="342">
        <v>102.6</v>
      </c>
      <c r="E25" s="88"/>
      <c r="F25" s="88"/>
    </row>
    <row r="26" spans="1:6" ht="12.75" customHeight="1">
      <c r="A26" s="243" t="s">
        <v>1348</v>
      </c>
      <c r="B26" s="236">
        <v>107450</v>
      </c>
      <c r="C26" s="244">
        <v>7.8442102610446589E-3</v>
      </c>
      <c r="D26" s="342">
        <v>107.45</v>
      </c>
      <c r="E26" s="88"/>
    </row>
    <row r="27" spans="1:6" ht="12.75" customHeight="1">
      <c r="A27" s="243" t="s">
        <v>1349</v>
      </c>
      <c r="B27" s="236">
        <v>62492</v>
      </c>
      <c r="C27" s="244">
        <v>4.5621255247389747E-3</v>
      </c>
      <c r="D27" s="342">
        <v>98.18</v>
      </c>
    </row>
    <row r="28" spans="1:6" ht="12.75" customHeight="1">
      <c r="A28" s="243" t="s">
        <v>1350</v>
      </c>
      <c r="B28" s="236">
        <v>61243</v>
      </c>
      <c r="C28" s="244">
        <v>4.470944337060568E-3</v>
      </c>
      <c r="D28" s="342">
        <v>96.23</v>
      </c>
    </row>
    <row r="29" spans="1:6" ht="12.75" customHeight="1">
      <c r="A29" s="243" t="s">
        <v>1351</v>
      </c>
      <c r="B29" s="236">
        <v>60103</v>
      </c>
      <c r="C29" s="244">
        <v>4.387720514840085E-3</v>
      </c>
      <c r="D29" s="343">
        <v>99.71</v>
      </c>
    </row>
    <row r="30" spans="1:6" ht="12.75" customHeight="1">
      <c r="A30" s="243" t="s">
        <v>1352</v>
      </c>
      <c r="B30" s="236">
        <v>59714</v>
      </c>
      <c r="C30" s="244">
        <v>4.3593222105911657E-3</v>
      </c>
      <c r="D30" s="342">
        <v>93.84</v>
      </c>
    </row>
    <row r="31" spans="1:6" ht="12.75" customHeight="1">
      <c r="A31" s="243" t="s">
        <v>1353</v>
      </c>
      <c r="B31" s="236">
        <v>57970</v>
      </c>
      <c r="C31" s="244">
        <v>4.2320043632643918E-3</v>
      </c>
      <c r="D31" s="342">
        <v>91.1</v>
      </c>
    </row>
    <row r="32" spans="1:6" ht="12.75" customHeight="1">
      <c r="A32" s="243" t="s">
        <v>1354</v>
      </c>
      <c r="B32" s="236">
        <v>54000</v>
      </c>
      <c r="C32" s="244">
        <v>3.9421810525492006E-3</v>
      </c>
      <c r="D32" s="342">
        <v>45</v>
      </c>
    </row>
    <row r="33" spans="1:6" ht="12.75" customHeight="1">
      <c r="A33" s="243" t="s">
        <v>1355</v>
      </c>
      <c r="B33" s="236">
        <v>11891</v>
      </c>
      <c r="C33" s="244">
        <v>8.6808286844189896E-4</v>
      </c>
      <c r="D33" s="342">
        <v>108.1</v>
      </c>
    </row>
    <row r="34" spans="1:6" ht="15" customHeight="1">
      <c r="A34" s="235" t="s">
        <v>1028</v>
      </c>
      <c r="B34" s="236">
        <v>13741</v>
      </c>
      <c r="C34" s="244">
        <v>1.0031390711681216E-3</v>
      </c>
      <c r="D34" s="245"/>
    </row>
    <row r="35" spans="1:6" ht="15" customHeight="1">
      <c r="A35" s="246" t="s">
        <v>560</v>
      </c>
      <c r="B35" s="247">
        <f>SUM(B24:B34)</f>
        <v>13698001</v>
      </c>
      <c r="C35" s="244"/>
      <c r="D35" s="245"/>
    </row>
    <row r="36" spans="1:6" ht="15" customHeight="1">
      <c r="A36" s="240" t="s">
        <v>569</v>
      </c>
      <c r="B36" s="236"/>
      <c r="C36" s="244"/>
      <c r="D36" s="245"/>
    </row>
    <row r="37" spans="1:6" ht="15" customHeight="1">
      <c r="A37" s="702" t="s">
        <v>1356</v>
      </c>
      <c r="B37" s="552">
        <v>11725000</v>
      </c>
      <c r="C37" s="244">
        <v>1</v>
      </c>
      <c r="D37" s="245">
        <v>117.25</v>
      </c>
    </row>
    <row r="38" spans="1:6" ht="15" customHeight="1">
      <c r="A38" s="235" t="s">
        <v>1028</v>
      </c>
      <c r="B38" s="552">
        <v>0</v>
      </c>
      <c r="C38" s="244"/>
      <c r="D38" s="245"/>
    </row>
    <row r="39" spans="1:6" ht="15" customHeight="1">
      <c r="A39" s="246" t="s">
        <v>560</v>
      </c>
      <c r="B39" s="247">
        <f>SUM(B37:B38)</f>
        <v>11725000</v>
      </c>
      <c r="C39" s="244"/>
      <c r="D39" s="245"/>
    </row>
    <row r="40" spans="1:6" ht="26.25" customHeight="1">
      <c r="A40" s="451" t="s">
        <v>568</v>
      </c>
      <c r="B40" s="452">
        <f>B35+B39</f>
        <v>25423001</v>
      </c>
      <c r="C40" s="453"/>
      <c r="D40" s="454"/>
    </row>
    <row r="41" spans="1:6" ht="12.75" customHeight="1"/>
    <row r="42" spans="1:6" ht="12.75" customHeight="1">
      <c r="A42" s="460" t="s">
        <v>916</v>
      </c>
    </row>
    <row r="43" spans="1:6" ht="12.75" customHeight="1">
      <c r="A43" s="124" t="s">
        <v>917</v>
      </c>
      <c r="B43" s="79"/>
    </row>
    <row r="44" spans="1:6" ht="12.75" customHeight="1">
      <c r="A44" s="63" t="s">
        <v>1141</v>
      </c>
    </row>
    <row r="45" spans="1:6" ht="43.5">
      <c r="A45" s="446" t="s">
        <v>567</v>
      </c>
      <c r="B45" s="446" t="s">
        <v>562</v>
      </c>
      <c r="C45" s="446" t="s">
        <v>563</v>
      </c>
      <c r="D45" s="446" t="s">
        <v>564</v>
      </c>
    </row>
    <row r="46" spans="1:6" ht="12.75" customHeight="1">
      <c r="A46" s="243" t="s">
        <v>1303</v>
      </c>
      <c r="B46" s="236">
        <v>289607183</v>
      </c>
      <c r="C46" s="244">
        <v>0.22784061539784733</v>
      </c>
      <c r="D46" s="342">
        <v>104.52</v>
      </c>
      <c r="E46" s="88"/>
      <c r="F46" s="88"/>
    </row>
    <row r="47" spans="1:6" ht="12.75" customHeight="1">
      <c r="A47" s="243" t="s">
        <v>1357</v>
      </c>
      <c r="B47" s="236">
        <v>278307457</v>
      </c>
      <c r="C47" s="244">
        <v>0.21895086170114067</v>
      </c>
      <c r="D47" s="342">
        <v>112.1</v>
      </c>
      <c r="E47" s="88"/>
      <c r="F47" s="88"/>
    </row>
    <row r="48" spans="1:6" ht="12.75" customHeight="1">
      <c r="A48" s="243" t="s">
        <v>1355</v>
      </c>
      <c r="B48" s="236">
        <v>155981500</v>
      </c>
      <c r="C48" s="244">
        <v>0.12271422477349025</v>
      </c>
      <c r="D48" s="342">
        <v>107.29</v>
      </c>
      <c r="E48" s="88"/>
    </row>
    <row r="49" spans="1:7" ht="12.75" customHeight="1">
      <c r="A49" s="243" t="s">
        <v>1358</v>
      </c>
      <c r="B49" s="236">
        <v>133105800</v>
      </c>
      <c r="C49" s="244">
        <v>0.10471738674044831</v>
      </c>
      <c r="D49" s="342">
        <v>107.5</v>
      </c>
    </row>
    <row r="50" spans="1:7" ht="12.75" customHeight="1">
      <c r="A50" s="243" t="s">
        <v>1359</v>
      </c>
      <c r="B50" s="236">
        <v>108081225</v>
      </c>
      <c r="C50" s="244">
        <v>8.5029979442717077E-2</v>
      </c>
      <c r="D50" s="342">
        <v>815</v>
      </c>
    </row>
    <row r="51" spans="1:7" ht="12.75" customHeight="1">
      <c r="A51" s="243" t="s">
        <v>1360</v>
      </c>
      <c r="B51" s="236">
        <v>85869090</v>
      </c>
      <c r="C51" s="244">
        <v>6.7555183219516826E-2</v>
      </c>
      <c r="D51" s="343">
        <v>116.9</v>
      </c>
    </row>
    <row r="52" spans="1:7" ht="12.75" customHeight="1">
      <c r="A52" s="243" t="s">
        <v>1361</v>
      </c>
      <c r="B52" s="236">
        <v>77432827</v>
      </c>
      <c r="C52" s="244">
        <v>6.0918181562074895E-2</v>
      </c>
      <c r="D52" s="342">
        <v>119.7</v>
      </c>
    </row>
    <row r="53" spans="1:7" ht="12.75" customHeight="1">
      <c r="A53" s="243" t="s">
        <v>1348</v>
      </c>
      <c r="B53" s="236">
        <v>69292140</v>
      </c>
      <c r="C53" s="244">
        <v>5.4513716325308804E-2</v>
      </c>
      <c r="D53" s="342">
        <v>107.15</v>
      </c>
    </row>
    <row r="54" spans="1:7" ht="12.75" customHeight="1">
      <c r="A54" s="243" t="s">
        <v>1362</v>
      </c>
      <c r="B54" s="236">
        <v>50050000</v>
      </c>
      <c r="C54" s="244">
        <v>3.9375483309964238E-2</v>
      </c>
      <c r="D54" s="342">
        <v>110000</v>
      </c>
    </row>
    <row r="55" spans="1:7" ht="12.75" customHeight="1">
      <c r="A55" s="248" t="s">
        <v>1356</v>
      </c>
      <c r="B55" s="236">
        <v>12012500</v>
      </c>
      <c r="C55" s="244">
        <v>9.4505093558630449E-3</v>
      </c>
      <c r="D55" s="342">
        <v>117</v>
      </c>
    </row>
    <row r="56" spans="1:7" ht="24">
      <c r="A56" s="249" t="s">
        <v>631</v>
      </c>
      <c r="B56" s="236">
        <v>11355787</v>
      </c>
      <c r="C56" s="244">
        <v>8.9338581716285493E-3</v>
      </c>
      <c r="D56" s="245"/>
    </row>
    <row r="57" spans="1:7" ht="26.25" customHeight="1">
      <c r="A57" s="451" t="s">
        <v>1140</v>
      </c>
      <c r="B57" s="452">
        <f>SUM(B46:B56)</f>
        <v>1271095509</v>
      </c>
      <c r="C57" s="453"/>
      <c r="D57" s="454"/>
    </row>
    <row r="58" spans="1:7" ht="12.75" customHeight="1"/>
    <row r="59" spans="1:7" ht="12.75" customHeight="1">
      <c r="A59" s="461" t="s">
        <v>918</v>
      </c>
    </row>
    <row r="60" spans="1:7" ht="12.75" customHeight="1">
      <c r="A60" s="131" t="s">
        <v>919</v>
      </c>
    </row>
    <row r="61" spans="1:7" ht="12.75" customHeight="1">
      <c r="A61" s="63" t="s">
        <v>1142</v>
      </c>
    </row>
    <row r="62" spans="1:7" ht="12.75" customHeight="1">
      <c r="A62" s="442"/>
      <c r="B62" s="455" t="s">
        <v>210</v>
      </c>
      <c r="C62" s="455" t="s">
        <v>211</v>
      </c>
      <c r="D62" s="455" t="s">
        <v>212</v>
      </c>
      <c r="E62" s="455" t="s">
        <v>213</v>
      </c>
      <c r="F62" s="455" t="s">
        <v>214</v>
      </c>
    </row>
    <row r="63" spans="1:7" ht="12.75" customHeight="1">
      <c r="A63" s="442"/>
      <c r="B63" s="456" t="s">
        <v>215</v>
      </c>
      <c r="C63" s="456" t="s">
        <v>216</v>
      </c>
      <c r="D63" s="456" t="s">
        <v>217</v>
      </c>
      <c r="E63" s="456" t="s">
        <v>218</v>
      </c>
      <c r="F63" s="456" t="s">
        <v>219</v>
      </c>
    </row>
    <row r="64" spans="1:7" ht="12.75" customHeight="1">
      <c r="A64" s="250"/>
      <c r="B64" s="251" t="s">
        <v>1027</v>
      </c>
      <c r="C64" s="251" t="s">
        <v>1027</v>
      </c>
      <c r="D64" s="251" t="s">
        <v>1027</v>
      </c>
      <c r="E64" s="252" t="s">
        <v>1027</v>
      </c>
      <c r="F64" s="252" t="s">
        <v>1027</v>
      </c>
      <c r="G64" s="660"/>
    </row>
    <row r="65" spans="1:7" ht="15" customHeight="1">
      <c r="A65" s="447" t="s">
        <v>560</v>
      </c>
      <c r="B65" s="457"/>
      <c r="C65" s="457"/>
      <c r="D65" s="457"/>
      <c r="E65" s="458" t="str">
        <f>IF(SUM(E64:E64)=0,"",SUM(E64:E64))</f>
        <v/>
      </c>
      <c r="F65" s="458" t="str">
        <f>IF(SUM(F64:F64)=0,"",SUM(F64:F64))</f>
        <v/>
      </c>
    </row>
    <row r="66" spans="1:7" ht="12.75" customHeight="1"/>
    <row r="67" spans="1:7" ht="12.75" customHeight="1">
      <c r="A67" s="461" t="s">
        <v>920</v>
      </c>
    </row>
    <row r="68" spans="1:7" ht="12.75" customHeight="1">
      <c r="A68" s="131" t="s">
        <v>921</v>
      </c>
    </row>
    <row r="69" spans="1:7" ht="12.75" customHeight="1">
      <c r="A69" s="63" t="s">
        <v>1143</v>
      </c>
    </row>
    <row r="70" spans="1:7" ht="12.75" customHeight="1">
      <c r="A70" s="442"/>
      <c r="B70" s="455" t="s">
        <v>210</v>
      </c>
      <c r="C70" s="455" t="s">
        <v>211</v>
      </c>
      <c r="D70" s="455" t="s">
        <v>212</v>
      </c>
      <c r="E70" s="455" t="s">
        <v>213</v>
      </c>
      <c r="F70" s="455" t="s">
        <v>214</v>
      </c>
    </row>
    <row r="71" spans="1:7" ht="12.75" customHeight="1">
      <c r="A71" s="442"/>
      <c r="B71" s="456" t="s">
        <v>215</v>
      </c>
      <c r="C71" s="456" t="s">
        <v>216</v>
      </c>
      <c r="D71" s="456" t="s">
        <v>217</v>
      </c>
      <c r="E71" s="456" t="s">
        <v>218</v>
      </c>
      <c r="F71" s="456" t="s">
        <v>219</v>
      </c>
    </row>
    <row r="72" spans="1:7" ht="12.75" customHeight="1">
      <c r="A72" s="250"/>
      <c r="B72" s="253" t="s">
        <v>1027</v>
      </c>
      <c r="C72" s="253" t="s">
        <v>1027</v>
      </c>
      <c r="D72" s="253" t="s">
        <v>1027</v>
      </c>
      <c r="E72" s="254" t="s">
        <v>1027</v>
      </c>
      <c r="F72" s="254" t="s">
        <v>1027</v>
      </c>
      <c r="G72" s="88"/>
    </row>
    <row r="73" spans="1:7" ht="15" customHeight="1">
      <c r="A73" s="447" t="s">
        <v>560</v>
      </c>
      <c r="B73" s="459"/>
      <c r="C73" s="459"/>
      <c r="D73" s="459"/>
      <c r="E73" s="458" t="str">
        <f>IF(SUM(E72)=0,"",SUM(E72))</f>
        <v/>
      </c>
      <c r="F73" s="458" t="str">
        <f>IF(SUM(F72)=0,"",SUM(F72))</f>
        <v/>
      </c>
    </row>
    <row r="74" spans="1:7" ht="12.75" customHeight="1">
      <c r="A74" s="27" t="s">
        <v>570</v>
      </c>
    </row>
    <row r="75" spans="1:7" ht="12.75" customHeight="1">
      <c r="A75" s="75" t="s">
        <v>316</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6"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4"/>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515" t="s">
        <v>434</v>
      </c>
      <c r="B1" s="516"/>
      <c r="C1" s="516"/>
      <c r="D1" s="516"/>
      <c r="E1" s="517"/>
      <c r="F1" s="517"/>
      <c r="G1" s="517"/>
      <c r="H1" s="517"/>
      <c r="I1" s="517"/>
      <c r="J1" s="517"/>
      <c r="K1" s="517"/>
      <c r="L1" s="517"/>
    </row>
    <row r="2" spans="1:17" ht="15" customHeight="1">
      <c r="A2" s="576" t="s">
        <v>435</v>
      </c>
      <c r="B2" s="519"/>
      <c r="C2" s="519"/>
      <c r="D2" s="519"/>
      <c r="E2" s="519"/>
      <c r="F2" s="519"/>
      <c r="G2" s="519"/>
      <c r="H2" s="519"/>
      <c r="I2" s="517"/>
      <c r="J2" s="517"/>
      <c r="K2" s="517"/>
      <c r="L2" s="517"/>
    </row>
    <row r="3" spans="1:17" ht="12.75" customHeight="1">
      <c r="A3" s="460" t="s">
        <v>922</v>
      </c>
    </row>
    <row r="4" spans="1:17" ht="12.75" customHeight="1">
      <c r="A4" s="124" t="s">
        <v>1116</v>
      </c>
    </row>
    <row r="5" spans="1:17" ht="12.75" customHeight="1">
      <c r="G5" s="798" t="str">
        <f>Naslovnica!A20</f>
        <v>Svibanj 2016.</v>
      </c>
      <c r="H5" s="798"/>
      <c r="I5" s="800" t="str">
        <f>'5 Tablica 3,4'!A8</f>
        <v>Travanj 2016.</v>
      </c>
      <c r="J5" s="800"/>
    </row>
    <row r="6" spans="1:17" ht="12.75" customHeight="1">
      <c r="G6" s="799" t="str">
        <f>Naslovnica!A24</f>
        <v>May 2016</v>
      </c>
      <c r="H6" s="799"/>
      <c r="I6" s="801" t="str">
        <f>'5 Tablica 3,4'!B8</f>
        <v>April 2016</v>
      </c>
      <c r="J6" s="801"/>
    </row>
    <row r="7" spans="1:17" ht="12.75" customHeight="1">
      <c r="A7" s="462"/>
      <c r="B7" s="463"/>
      <c r="C7" s="463"/>
      <c r="D7" s="463"/>
      <c r="E7" s="463"/>
      <c r="F7" s="463"/>
      <c r="G7" s="796" t="s">
        <v>763</v>
      </c>
      <c r="H7" s="797"/>
      <c r="I7" s="796" t="s">
        <v>764</v>
      </c>
      <c r="J7" s="797"/>
      <c r="K7" s="797" t="s">
        <v>765</v>
      </c>
      <c r="L7" s="797"/>
    </row>
    <row r="8" spans="1:17" ht="22.5">
      <c r="A8" s="464" t="s">
        <v>220</v>
      </c>
      <c r="B8" s="446" t="s">
        <v>1278</v>
      </c>
      <c r="C8" s="446" t="s">
        <v>1279</v>
      </c>
      <c r="D8" s="691" t="s">
        <v>221</v>
      </c>
      <c r="E8" s="446" t="s">
        <v>697</v>
      </c>
      <c r="F8" s="446" t="s">
        <v>1038</v>
      </c>
      <c r="G8" s="446" t="s">
        <v>704</v>
      </c>
      <c r="H8" s="446" t="s">
        <v>703</v>
      </c>
      <c r="I8" s="446" t="s">
        <v>704</v>
      </c>
      <c r="J8" s="446" t="s">
        <v>703</v>
      </c>
      <c r="K8" s="446" t="s">
        <v>704</v>
      </c>
      <c r="L8" s="446" t="s">
        <v>705</v>
      </c>
    </row>
    <row r="9" spans="1:17" ht="21">
      <c r="A9" s="465" t="s">
        <v>728</v>
      </c>
      <c r="B9" s="466" t="s">
        <v>1281</v>
      </c>
      <c r="C9" s="466" t="s">
        <v>1280</v>
      </c>
      <c r="D9" s="692" t="s">
        <v>222</v>
      </c>
      <c r="E9" s="466" t="s">
        <v>698</v>
      </c>
      <c r="F9" s="466" t="s">
        <v>1039</v>
      </c>
      <c r="G9" s="558" t="s">
        <v>725</v>
      </c>
      <c r="H9" s="558" t="s">
        <v>726</v>
      </c>
      <c r="I9" s="558" t="s">
        <v>725</v>
      </c>
      <c r="J9" s="558" t="s">
        <v>726</v>
      </c>
      <c r="K9" s="558" t="s">
        <v>725</v>
      </c>
      <c r="L9" s="558" t="s">
        <v>726</v>
      </c>
    </row>
    <row r="10" spans="1:17" ht="12.75" customHeight="1">
      <c r="A10" s="256" t="s">
        <v>226</v>
      </c>
      <c r="B10" s="706">
        <v>12916294683</v>
      </c>
      <c r="C10" s="688" t="s">
        <v>1148</v>
      </c>
      <c r="D10" s="688" t="s">
        <v>227</v>
      </c>
      <c r="E10" s="257" t="s">
        <v>225</v>
      </c>
      <c r="F10" s="257"/>
      <c r="G10" s="259">
        <v>193594679.16</v>
      </c>
      <c r="H10" s="260">
        <v>118.43297761503923</v>
      </c>
      <c r="I10" s="261">
        <v>188330440.44</v>
      </c>
      <c r="J10" s="262">
        <v>118.41473768846227</v>
      </c>
      <c r="K10" s="258">
        <v>2.7952139376412388E-2</v>
      </c>
      <c r="L10" s="258">
        <v>1.5403426070959014E-4</v>
      </c>
      <c r="M10" s="580"/>
      <c r="N10" s="648"/>
      <c r="O10" s="339"/>
      <c r="P10" s="339"/>
      <c r="Q10" s="339"/>
    </row>
    <row r="11" spans="1:17" ht="12.75" customHeight="1">
      <c r="A11" s="256" t="s">
        <v>228</v>
      </c>
      <c r="B11" s="706">
        <v>28508707379</v>
      </c>
      <c r="C11" s="688" t="s">
        <v>1149</v>
      </c>
      <c r="D11" s="688" t="s">
        <v>227</v>
      </c>
      <c r="E11" s="257" t="s">
        <v>223</v>
      </c>
      <c r="F11" s="257"/>
      <c r="G11" s="259">
        <v>19130910.440000001</v>
      </c>
      <c r="H11" s="260">
        <v>1069.6558582126306</v>
      </c>
      <c r="I11" s="261">
        <v>18997653.27</v>
      </c>
      <c r="J11" s="262">
        <v>1061.6059517807182</v>
      </c>
      <c r="K11" s="258">
        <v>7.0144016266699971E-3</v>
      </c>
      <c r="L11" s="258">
        <v>7.5827630943567925E-3</v>
      </c>
      <c r="M11" s="580"/>
      <c r="N11" s="648"/>
      <c r="O11" s="339"/>
      <c r="P11" s="339"/>
      <c r="Q11" s="339"/>
    </row>
    <row r="12" spans="1:17" ht="12.75" customHeight="1">
      <c r="A12" s="256" t="s">
        <v>229</v>
      </c>
      <c r="B12" s="706">
        <v>26655747081</v>
      </c>
      <c r="C12" s="688" t="s">
        <v>1150</v>
      </c>
      <c r="D12" s="688" t="s">
        <v>227</v>
      </c>
      <c r="E12" s="257" t="s">
        <v>224</v>
      </c>
      <c r="F12" s="257"/>
      <c r="G12" s="259">
        <v>41805420.289999999</v>
      </c>
      <c r="H12" s="260">
        <v>153.89621034471133</v>
      </c>
      <c r="I12" s="261">
        <v>40925776.710000001</v>
      </c>
      <c r="J12" s="262">
        <v>153.32611273272943</v>
      </c>
      <c r="K12" s="258">
        <v>2.149363190424336E-2</v>
      </c>
      <c r="L12" s="258">
        <v>3.7182029976567943E-3</v>
      </c>
      <c r="M12" s="580"/>
      <c r="N12" s="648"/>
      <c r="O12" s="339"/>
      <c r="P12" s="339"/>
      <c r="Q12" s="339"/>
    </row>
    <row r="13" spans="1:17" ht="12.75" customHeight="1">
      <c r="A13" s="341" t="s">
        <v>1335</v>
      </c>
      <c r="B13" s="706">
        <v>73876640124</v>
      </c>
      <c r="C13" s="688" t="s">
        <v>1157</v>
      </c>
      <c r="D13" s="688" t="s">
        <v>1152</v>
      </c>
      <c r="E13" s="257" t="s">
        <v>223</v>
      </c>
      <c r="F13" s="257"/>
      <c r="G13" s="259">
        <v>14001878.289999999</v>
      </c>
      <c r="H13" s="260">
        <v>146.86689050821434</v>
      </c>
      <c r="I13" s="261">
        <v>14951555.76</v>
      </c>
      <c r="J13" s="262">
        <v>136.94948745145223</v>
      </c>
      <c r="K13" s="258">
        <v>-6.3516966745405856E-2</v>
      </c>
      <c r="L13" s="258">
        <v>7.2416503641737018E-2</v>
      </c>
      <c r="M13" s="580"/>
      <c r="N13" s="648"/>
      <c r="O13" s="339"/>
      <c r="P13" s="339"/>
      <c r="Q13" s="339"/>
    </row>
    <row r="14" spans="1:17" ht="12.75" customHeight="1">
      <c r="A14" s="341" t="s">
        <v>766</v>
      </c>
      <c r="B14" s="706">
        <v>74282954450</v>
      </c>
      <c r="C14" s="688" t="s">
        <v>1151</v>
      </c>
      <c r="D14" s="688" t="s">
        <v>1152</v>
      </c>
      <c r="E14" s="267" t="s">
        <v>234</v>
      </c>
      <c r="F14" s="267"/>
      <c r="G14" s="259">
        <v>8050757.8799999999</v>
      </c>
      <c r="H14" s="260">
        <v>80.71695025511589</v>
      </c>
      <c r="I14" s="261">
        <v>7965382.6699999999</v>
      </c>
      <c r="J14" s="262">
        <v>79.836107862783436</v>
      </c>
      <c r="K14" s="258">
        <v>1.0718281033948118E-2</v>
      </c>
      <c r="L14" s="258">
        <v>1.1033132950899693E-2</v>
      </c>
      <c r="M14" s="580"/>
      <c r="N14" s="648"/>
      <c r="O14" s="339"/>
      <c r="P14" s="339"/>
      <c r="Q14" s="339"/>
    </row>
    <row r="15" spans="1:17" ht="12.75" customHeight="1">
      <c r="A15" s="341" t="s">
        <v>741</v>
      </c>
      <c r="B15" s="706">
        <v>11929912575</v>
      </c>
      <c r="C15" s="688" t="s">
        <v>1153</v>
      </c>
      <c r="D15" s="688" t="s">
        <v>1152</v>
      </c>
      <c r="E15" s="267" t="s">
        <v>223</v>
      </c>
      <c r="F15" s="267"/>
      <c r="G15" s="259">
        <v>4932840.1399999997</v>
      </c>
      <c r="H15" s="260">
        <v>459.01820835265079</v>
      </c>
      <c r="I15" s="261">
        <v>5023990.43</v>
      </c>
      <c r="J15" s="262">
        <v>467.32313755213016</v>
      </c>
      <c r="K15" s="258">
        <v>-1.8143006295495701E-2</v>
      </c>
      <c r="L15" s="258">
        <v>-1.777127758531527E-2</v>
      </c>
      <c r="M15" s="580"/>
      <c r="N15" s="648"/>
      <c r="O15" s="339"/>
      <c r="P15" s="339"/>
      <c r="Q15" s="339"/>
    </row>
    <row r="16" spans="1:17" ht="12.75" customHeight="1">
      <c r="A16" s="341" t="s">
        <v>658</v>
      </c>
      <c r="B16" s="706">
        <v>41758343044</v>
      </c>
      <c r="C16" s="688" t="s">
        <v>1154</v>
      </c>
      <c r="D16" s="688" t="s">
        <v>1152</v>
      </c>
      <c r="E16" s="257" t="s">
        <v>223</v>
      </c>
      <c r="F16" s="257"/>
      <c r="G16" s="259">
        <v>25702194.309999999</v>
      </c>
      <c r="H16" s="260">
        <v>85.220181888778669</v>
      </c>
      <c r="I16" s="261">
        <v>25082392.399999999</v>
      </c>
      <c r="J16" s="262">
        <v>82.336809949375095</v>
      </c>
      <c r="K16" s="258">
        <v>2.4710637650338318E-2</v>
      </c>
      <c r="L16" s="258">
        <v>3.5019233088777968E-2</v>
      </c>
      <c r="M16" s="580"/>
      <c r="N16" s="648"/>
      <c r="O16" s="339"/>
      <c r="P16" s="339"/>
      <c r="Q16" s="339"/>
    </row>
    <row r="17" spans="1:17" ht="12.75" customHeight="1">
      <c r="A17" s="265" t="s">
        <v>659</v>
      </c>
      <c r="B17" s="706">
        <v>51485653636</v>
      </c>
      <c r="C17" s="688" t="s">
        <v>1155</v>
      </c>
      <c r="D17" s="688" t="s">
        <v>1152</v>
      </c>
      <c r="E17" s="267" t="s">
        <v>225</v>
      </c>
      <c r="F17" s="267"/>
      <c r="G17" s="259">
        <v>5909760.1200000001</v>
      </c>
      <c r="H17" s="260">
        <v>107.92499313936251</v>
      </c>
      <c r="I17" s="261">
        <v>4526736.8899999997</v>
      </c>
      <c r="J17" s="262">
        <v>107.99195478779396</v>
      </c>
      <c r="K17" s="258">
        <v>0.30552321983971109</v>
      </c>
      <c r="L17" s="258">
        <v>-6.2006145330939511E-4</v>
      </c>
      <c r="M17" s="580"/>
      <c r="N17" s="648"/>
      <c r="O17" s="339"/>
      <c r="P17" s="339"/>
      <c r="Q17" s="339"/>
    </row>
    <row r="18" spans="1:17" ht="12.75" customHeight="1">
      <c r="A18" s="256" t="s">
        <v>660</v>
      </c>
      <c r="B18" s="706">
        <v>12101402977</v>
      </c>
      <c r="C18" s="688" t="s">
        <v>1156</v>
      </c>
      <c r="D18" s="688" t="s">
        <v>1152</v>
      </c>
      <c r="E18" s="257" t="s">
        <v>223</v>
      </c>
      <c r="F18" s="257"/>
      <c r="G18" s="261">
        <v>8060722.6100000003</v>
      </c>
      <c r="H18" s="262">
        <v>61.557950038144789</v>
      </c>
      <c r="I18" s="261">
        <v>8087738.0099999998</v>
      </c>
      <c r="J18" s="262">
        <v>61.329041422161957</v>
      </c>
      <c r="K18" s="258">
        <v>-3.3402911873006147E-3</v>
      </c>
      <c r="L18" s="258">
        <v>3.7324668815077455E-3</v>
      </c>
      <c r="M18" s="580"/>
      <c r="N18" s="648"/>
      <c r="O18" s="339"/>
      <c r="P18" s="339"/>
      <c r="Q18" s="339"/>
    </row>
    <row r="19" spans="1:17" ht="12.75" customHeight="1">
      <c r="A19" s="256" t="s">
        <v>230</v>
      </c>
      <c r="B19" s="706">
        <v>37695515978</v>
      </c>
      <c r="C19" s="688" t="s">
        <v>1158</v>
      </c>
      <c r="D19" s="688" t="s">
        <v>231</v>
      </c>
      <c r="E19" s="257" t="s">
        <v>223</v>
      </c>
      <c r="F19" s="257"/>
      <c r="G19" s="259">
        <v>5592702.25</v>
      </c>
      <c r="H19" s="260">
        <v>85.738188102607282</v>
      </c>
      <c r="I19" s="261">
        <v>5547516.3799999999</v>
      </c>
      <c r="J19" s="262">
        <v>85.045472050784582</v>
      </c>
      <c r="K19" s="258">
        <v>8.1452431871864572E-3</v>
      </c>
      <c r="L19" s="258">
        <v>8.1452431871862352E-3</v>
      </c>
      <c r="M19" s="580"/>
      <c r="N19" s="648"/>
      <c r="O19" s="339"/>
      <c r="P19" s="339"/>
      <c r="Q19" s="339"/>
    </row>
    <row r="20" spans="1:17" ht="12.75" customHeight="1">
      <c r="A20" s="265" t="s">
        <v>320</v>
      </c>
      <c r="B20" s="706" t="s">
        <v>1375</v>
      </c>
      <c r="C20" s="688" t="s">
        <v>1159</v>
      </c>
      <c r="D20" s="688" t="s">
        <v>318</v>
      </c>
      <c r="E20" s="257" t="s">
        <v>225</v>
      </c>
      <c r="F20" s="257"/>
      <c r="G20" s="259">
        <v>225540647.09</v>
      </c>
      <c r="H20" s="260">
        <v>110.75613674210449</v>
      </c>
      <c r="I20" s="261">
        <v>245759106.40000001</v>
      </c>
      <c r="J20" s="262">
        <v>110.65783440799615</v>
      </c>
      <c r="K20" s="258">
        <v>-8.2269420678525051E-2</v>
      </c>
      <c r="L20" s="258">
        <v>8.883450018180028E-4</v>
      </c>
      <c r="M20" s="580"/>
      <c r="N20" s="648"/>
      <c r="O20" s="339"/>
      <c r="P20" s="339"/>
      <c r="Q20" s="339"/>
    </row>
    <row r="21" spans="1:17" ht="12.75" customHeight="1">
      <c r="A21" s="256" t="s">
        <v>665</v>
      </c>
      <c r="B21" s="707">
        <v>56499633647</v>
      </c>
      <c r="C21" s="689" t="s">
        <v>1160</v>
      </c>
      <c r="D21" s="689" t="s">
        <v>693</v>
      </c>
      <c r="E21" s="257" t="s">
        <v>234</v>
      </c>
      <c r="F21" s="257"/>
      <c r="G21" s="259">
        <v>851131170.69000006</v>
      </c>
      <c r="H21" s="260">
        <v>878.03127689367477</v>
      </c>
      <c r="I21" s="261">
        <v>737626277.08000004</v>
      </c>
      <c r="J21" s="262">
        <v>876.95321310096949</v>
      </c>
      <c r="K21" s="258">
        <v>0.15387859290930561</v>
      </c>
      <c r="L21" s="258">
        <v>1.2293287447948664E-3</v>
      </c>
      <c r="M21" s="580"/>
      <c r="N21" s="648"/>
      <c r="O21" s="339"/>
      <c r="P21" s="339"/>
      <c r="Q21" s="339"/>
    </row>
    <row r="22" spans="1:17" ht="12.75" customHeight="1">
      <c r="A22" s="256" t="s">
        <v>233</v>
      </c>
      <c r="B22" s="707">
        <v>29300390100</v>
      </c>
      <c r="C22" s="689" t="s">
        <v>1161</v>
      </c>
      <c r="D22" s="689" t="s">
        <v>693</v>
      </c>
      <c r="E22" s="257" t="s">
        <v>223</v>
      </c>
      <c r="F22" s="257"/>
      <c r="G22" s="259">
        <v>193958704.59999999</v>
      </c>
      <c r="H22" s="260">
        <v>642.5014708764229</v>
      </c>
      <c r="I22" s="261">
        <v>194387612</v>
      </c>
      <c r="J22" s="262">
        <v>641.80371406186373</v>
      </c>
      <c r="K22" s="258">
        <v>-2.2064543907253098E-3</v>
      </c>
      <c r="L22" s="258">
        <v>1.0871810169859053E-3</v>
      </c>
      <c r="M22" s="580"/>
      <c r="N22" s="648"/>
      <c r="O22" s="339"/>
      <c r="P22" s="339"/>
      <c r="Q22" s="339"/>
    </row>
    <row r="23" spans="1:17" ht="12.75" customHeight="1">
      <c r="A23" s="256" t="s">
        <v>235</v>
      </c>
      <c r="B23" s="707">
        <v>15448763136</v>
      </c>
      <c r="C23" s="689" t="s">
        <v>1162</v>
      </c>
      <c r="D23" s="689" t="s">
        <v>693</v>
      </c>
      <c r="E23" s="257" t="s">
        <v>225</v>
      </c>
      <c r="F23" s="257"/>
      <c r="G23" s="259">
        <v>937979099.14999998</v>
      </c>
      <c r="H23" s="260">
        <v>867.38295549068539</v>
      </c>
      <c r="I23" s="261">
        <v>899111759.35000002</v>
      </c>
      <c r="J23" s="262">
        <v>865.64570808409201</v>
      </c>
      <c r="K23" s="258">
        <v>4.3228596885551251E-2</v>
      </c>
      <c r="L23" s="258">
        <v>2.0068804019583997E-3</v>
      </c>
      <c r="M23" s="580"/>
      <c r="N23" s="648"/>
      <c r="O23" s="339"/>
      <c r="P23" s="339"/>
      <c r="Q23" s="339"/>
    </row>
    <row r="24" spans="1:17" ht="12.75" customHeight="1">
      <c r="A24" s="256" t="s">
        <v>236</v>
      </c>
      <c r="B24" s="707">
        <v>96069213114</v>
      </c>
      <c r="C24" s="689" t="s">
        <v>1163</v>
      </c>
      <c r="D24" s="689" t="s">
        <v>693</v>
      </c>
      <c r="E24" s="257" t="s">
        <v>225</v>
      </c>
      <c r="F24" s="257"/>
      <c r="G24" s="259">
        <v>1371990526.26</v>
      </c>
      <c r="H24" s="260">
        <v>151.41714821984311</v>
      </c>
      <c r="I24" s="261">
        <v>1363632006.52</v>
      </c>
      <c r="J24" s="262">
        <v>151.35772944357871</v>
      </c>
      <c r="K24" s="258">
        <v>6.1296007280813303E-3</v>
      </c>
      <c r="L24" s="258">
        <v>3.9257179982055135E-4</v>
      </c>
      <c r="M24" s="580"/>
      <c r="N24" s="648"/>
      <c r="O24" s="339"/>
      <c r="P24" s="339"/>
      <c r="Q24" s="339"/>
    </row>
    <row r="25" spans="1:17" ht="12.75" customHeight="1">
      <c r="A25" s="256" t="s">
        <v>1040</v>
      </c>
      <c r="B25" s="707">
        <v>87578146923</v>
      </c>
      <c r="C25" s="689" t="s">
        <v>1164</v>
      </c>
      <c r="D25" s="689" t="s">
        <v>693</v>
      </c>
      <c r="E25" s="257" t="s">
        <v>700</v>
      </c>
      <c r="F25" s="257"/>
      <c r="G25" s="259">
        <v>19270550.27</v>
      </c>
      <c r="H25" s="260">
        <v>731.46734711406293</v>
      </c>
      <c r="I25" s="261">
        <v>19396905.890000001</v>
      </c>
      <c r="J25" s="262">
        <v>732.28259727796888</v>
      </c>
      <c r="K25" s="258">
        <v>-6.5142152421919786E-3</v>
      </c>
      <c r="L25" s="258">
        <v>-1.1132999294758417E-3</v>
      </c>
      <c r="M25" s="580"/>
      <c r="N25" s="648"/>
      <c r="O25" s="339"/>
      <c r="P25" s="339"/>
      <c r="Q25" s="339"/>
    </row>
    <row r="26" spans="1:17" ht="12.75" customHeight="1">
      <c r="A26" s="256" t="s">
        <v>1086</v>
      </c>
      <c r="B26" s="707">
        <v>67470870226</v>
      </c>
      <c r="C26" s="689" t="s">
        <v>1165</v>
      </c>
      <c r="D26" s="689" t="s">
        <v>693</v>
      </c>
      <c r="E26" s="257" t="s">
        <v>700</v>
      </c>
      <c r="F26" s="257"/>
      <c r="G26" s="259">
        <v>17939569.82</v>
      </c>
      <c r="H26" s="260">
        <v>743.92112996251342</v>
      </c>
      <c r="I26" s="261">
        <v>18148285.300000001</v>
      </c>
      <c r="J26" s="262">
        <v>745.19268758855173</v>
      </c>
      <c r="K26" s="258">
        <v>-1.1500561984222335E-2</v>
      </c>
      <c r="L26" s="258">
        <v>-1.7063474282780211E-3</v>
      </c>
      <c r="M26" s="580"/>
      <c r="N26" s="648"/>
      <c r="O26" s="339"/>
      <c r="P26" s="339"/>
      <c r="Q26" s="339"/>
    </row>
    <row r="27" spans="1:17" ht="12.75" customHeight="1">
      <c r="A27" s="256" t="s">
        <v>1041</v>
      </c>
      <c r="B27" s="707" t="s">
        <v>1365</v>
      </c>
      <c r="C27" s="689" t="s">
        <v>1166</v>
      </c>
      <c r="D27" s="689" t="s">
        <v>693</v>
      </c>
      <c r="E27" s="257" t="s">
        <v>700</v>
      </c>
      <c r="F27" s="257"/>
      <c r="G27" s="259">
        <v>28342824.690000001</v>
      </c>
      <c r="H27" s="260">
        <v>750.03846051545986</v>
      </c>
      <c r="I27" s="261">
        <v>29637850.809999999</v>
      </c>
      <c r="J27" s="262">
        <v>751.21415643564808</v>
      </c>
      <c r="K27" s="258">
        <v>-4.3695007721782808E-2</v>
      </c>
      <c r="L27" s="258">
        <v>-1.5650609218637035E-3</v>
      </c>
      <c r="M27" s="580"/>
      <c r="N27" s="648"/>
      <c r="O27" s="339"/>
      <c r="P27" s="339"/>
      <c r="Q27" s="339"/>
    </row>
    <row r="28" spans="1:17" ht="12.75" customHeight="1">
      <c r="A28" s="341" t="s">
        <v>1336</v>
      </c>
      <c r="B28" s="706">
        <v>84300431782</v>
      </c>
      <c r="C28" s="688" t="s">
        <v>1167</v>
      </c>
      <c r="D28" s="688" t="s">
        <v>1031</v>
      </c>
      <c r="E28" s="257" t="s">
        <v>223</v>
      </c>
      <c r="F28" s="257"/>
      <c r="G28" s="259">
        <v>16738844.981699999</v>
      </c>
      <c r="H28" s="260">
        <v>85.458542759543391</v>
      </c>
      <c r="I28" s="261">
        <v>17088989.873300001</v>
      </c>
      <c r="J28" s="262">
        <v>85.516631331005854</v>
      </c>
      <c r="K28" s="258">
        <v>-2.0489501965652801E-2</v>
      </c>
      <c r="L28" s="258">
        <v>-6.7926636676818308E-4</v>
      </c>
      <c r="M28" s="580"/>
      <c r="N28" s="648"/>
      <c r="O28" s="339"/>
      <c r="P28" s="339"/>
      <c r="Q28" s="339"/>
    </row>
    <row r="29" spans="1:17" ht="12.75" customHeight="1">
      <c r="A29" s="256" t="s">
        <v>237</v>
      </c>
      <c r="B29" s="706">
        <v>80921653541</v>
      </c>
      <c r="C29" s="688" t="s">
        <v>1168</v>
      </c>
      <c r="D29" s="688" t="s">
        <v>238</v>
      </c>
      <c r="E29" s="257" t="s">
        <v>223</v>
      </c>
      <c r="F29" s="257"/>
      <c r="G29" s="263">
        <v>25356184.359999999</v>
      </c>
      <c r="H29" s="264">
        <v>103.0731803820842</v>
      </c>
      <c r="I29" s="268">
        <v>25398974.030000001</v>
      </c>
      <c r="J29" s="269">
        <v>102.42488383961238</v>
      </c>
      <c r="K29" s="258">
        <v>-1.6847007264726432E-3</v>
      </c>
      <c r="L29" s="258">
        <v>6.3294828187161478E-3</v>
      </c>
      <c r="M29" s="580"/>
      <c r="N29" s="648"/>
      <c r="O29" s="339"/>
      <c r="P29" s="339"/>
      <c r="Q29" s="339"/>
    </row>
    <row r="30" spans="1:17" ht="12.75" customHeight="1">
      <c r="A30" s="255" t="s">
        <v>239</v>
      </c>
      <c r="B30" s="708">
        <v>70498146370</v>
      </c>
      <c r="C30" s="690" t="s">
        <v>1169</v>
      </c>
      <c r="D30" s="690" t="s">
        <v>238</v>
      </c>
      <c r="E30" s="267" t="s">
        <v>225</v>
      </c>
      <c r="F30" s="267"/>
      <c r="G30" s="261">
        <v>13005428.289999999</v>
      </c>
      <c r="H30" s="262">
        <v>796.08822840056655</v>
      </c>
      <c r="I30" s="261">
        <v>12954627.220000001</v>
      </c>
      <c r="J30" s="262">
        <v>794.89726557657821</v>
      </c>
      <c r="K30" s="258">
        <v>3.9214613540996535E-3</v>
      </c>
      <c r="L30" s="258">
        <v>1.4982600589579231E-3</v>
      </c>
      <c r="M30" s="580"/>
      <c r="N30" s="648"/>
      <c r="O30" s="339"/>
      <c r="P30" s="339"/>
      <c r="Q30" s="339"/>
    </row>
    <row r="31" spans="1:17" ht="12.75" customHeight="1">
      <c r="A31" s="256" t="s">
        <v>240</v>
      </c>
      <c r="B31" s="706">
        <v>43449016606</v>
      </c>
      <c r="C31" s="688" t="s">
        <v>1170</v>
      </c>
      <c r="D31" s="688" t="s">
        <v>238</v>
      </c>
      <c r="E31" s="257" t="s">
        <v>224</v>
      </c>
      <c r="F31" s="257"/>
      <c r="G31" s="259">
        <v>62241173.990000002</v>
      </c>
      <c r="H31" s="260">
        <v>94.179079932699622</v>
      </c>
      <c r="I31" s="261">
        <v>61593628.560000002</v>
      </c>
      <c r="J31" s="262">
        <v>93.794159510888434</v>
      </c>
      <c r="K31" s="258">
        <v>1.0513188541396046E-2</v>
      </c>
      <c r="L31" s="258">
        <v>4.1038847601859718E-3</v>
      </c>
      <c r="M31" s="580"/>
      <c r="N31" s="648"/>
      <c r="O31" s="339"/>
      <c r="P31" s="339"/>
      <c r="Q31" s="339"/>
    </row>
    <row r="32" spans="1:17" ht="12.75" customHeight="1">
      <c r="A32" s="256" t="s">
        <v>241</v>
      </c>
      <c r="B32" s="706" t="s">
        <v>1366</v>
      </c>
      <c r="C32" s="688" t="s">
        <v>1171</v>
      </c>
      <c r="D32" s="688" t="s">
        <v>238</v>
      </c>
      <c r="E32" s="257" t="s">
        <v>225</v>
      </c>
      <c r="F32" s="257"/>
      <c r="G32" s="259">
        <v>389522466.06</v>
      </c>
      <c r="H32" s="260">
        <v>143.62032520684264</v>
      </c>
      <c r="I32" s="261">
        <v>370138509.14999998</v>
      </c>
      <c r="J32" s="262">
        <v>143.5586986474469</v>
      </c>
      <c r="K32" s="258">
        <v>5.236946826882205E-2</v>
      </c>
      <c r="L32" s="258">
        <v>4.2927777958667868E-4</v>
      </c>
      <c r="M32" s="580"/>
      <c r="N32" s="648"/>
      <c r="O32" s="339"/>
      <c r="P32" s="339"/>
      <c r="Q32" s="339"/>
    </row>
    <row r="33" spans="1:17" ht="12.75" customHeight="1">
      <c r="A33" s="256" t="s">
        <v>242</v>
      </c>
      <c r="B33" s="706" t="s">
        <v>1367</v>
      </c>
      <c r="C33" s="688" t="s">
        <v>1172</v>
      </c>
      <c r="D33" s="688" t="s">
        <v>238</v>
      </c>
      <c r="E33" s="257" t="s">
        <v>234</v>
      </c>
      <c r="F33" s="257"/>
      <c r="G33" s="259">
        <v>77937367.620000005</v>
      </c>
      <c r="H33" s="260">
        <v>1169.9736108447948</v>
      </c>
      <c r="I33" s="261">
        <v>71752402.969999999</v>
      </c>
      <c r="J33" s="262">
        <v>1170.3767888587684</v>
      </c>
      <c r="K33" s="258">
        <v>8.6198711039489062E-2</v>
      </c>
      <c r="L33" s="258">
        <v>-3.4448565437339429E-4</v>
      </c>
      <c r="M33" s="580"/>
      <c r="N33" s="648"/>
      <c r="O33" s="339"/>
      <c r="P33" s="339"/>
      <c r="Q33" s="339"/>
    </row>
    <row r="34" spans="1:17" ht="12.75" customHeight="1">
      <c r="A34" s="256" t="s">
        <v>243</v>
      </c>
      <c r="B34" s="706">
        <v>99792542550</v>
      </c>
      <c r="C34" s="688" t="s">
        <v>1173</v>
      </c>
      <c r="D34" s="688" t="s">
        <v>244</v>
      </c>
      <c r="E34" s="257" t="s">
        <v>224</v>
      </c>
      <c r="F34" s="257"/>
      <c r="G34" s="259">
        <v>46427577.159999996</v>
      </c>
      <c r="H34" s="260">
        <v>96.695240223901948</v>
      </c>
      <c r="I34" s="261">
        <v>49187680.280000001</v>
      </c>
      <c r="J34" s="262">
        <v>94.934726060113661</v>
      </c>
      <c r="K34" s="258">
        <v>-5.6113707828630344E-2</v>
      </c>
      <c r="L34" s="258">
        <v>1.8544469835763966E-2</v>
      </c>
      <c r="M34" s="580"/>
      <c r="N34" s="648"/>
      <c r="O34" s="339"/>
      <c r="P34" s="339"/>
      <c r="Q34" s="339"/>
    </row>
    <row r="35" spans="1:17" ht="12.75" customHeight="1">
      <c r="A35" s="256" t="s">
        <v>245</v>
      </c>
      <c r="B35" s="706">
        <v>18293495623</v>
      </c>
      <c r="C35" s="688" t="s">
        <v>1174</v>
      </c>
      <c r="D35" s="688" t="s">
        <v>244</v>
      </c>
      <c r="E35" s="257" t="s">
        <v>225</v>
      </c>
      <c r="F35" s="257"/>
      <c r="G35" s="259">
        <v>223878548.31</v>
      </c>
      <c r="H35" s="260">
        <v>152.22740573838865</v>
      </c>
      <c r="I35" s="261">
        <v>222827005.53999999</v>
      </c>
      <c r="J35" s="262">
        <v>152.16251446498165</v>
      </c>
      <c r="K35" s="258">
        <v>4.7190993185575181E-3</v>
      </c>
      <c r="L35" s="258">
        <v>4.264603120891497E-4</v>
      </c>
      <c r="M35" s="580"/>
      <c r="N35" s="648"/>
      <c r="O35" s="339"/>
      <c r="P35" s="339"/>
      <c r="Q35" s="339"/>
    </row>
    <row r="36" spans="1:17" ht="12.75" customHeight="1">
      <c r="A36" s="256" t="s">
        <v>246</v>
      </c>
      <c r="B36" s="706">
        <v>22443293291</v>
      </c>
      <c r="C36" s="688" t="s">
        <v>1175</v>
      </c>
      <c r="D36" s="688" t="s">
        <v>244</v>
      </c>
      <c r="E36" s="257" t="s">
        <v>234</v>
      </c>
      <c r="F36" s="257"/>
      <c r="G36" s="259">
        <v>30641801.739999998</v>
      </c>
      <c r="H36" s="260">
        <v>106.67749503513086</v>
      </c>
      <c r="I36" s="261">
        <v>32278608.600000001</v>
      </c>
      <c r="J36" s="262">
        <v>106.21485520221587</v>
      </c>
      <c r="K36" s="258">
        <v>-5.0708717971195472E-2</v>
      </c>
      <c r="L36" s="258">
        <v>4.355698005087838E-3</v>
      </c>
      <c r="M36" s="580"/>
      <c r="N36" s="648"/>
      <c r="O36" s="339"/>
      <c r="P36" s="339"/>
      <c r="Q36" s="339"/>
    </row>
    <row r="37" spans="1:17" ht="12.75" customHeight="1">
      <c r="A37" s="256" t="s">
        <v>247</v>
      </c>
      <c r="B37" s="706">
        <v>61691616181</v>
      </c>
      <c r="C37" s="688" t="s">
        <v>1176</v>
      </c>
      <c r="D37" s="688" t="s">
        <v>244</v>
      </c>
      <c r="E37" s="257" t="s">
        <v>223</v>
      </c>
      <c r="F37" s="257"/>
      <c r="G37" s="259">
        <v>59840949.75</v>
      </c>
      <c r="H37" s="260">
        <v>83.582617431607176</v>
      </c>
      <c r="I37" s="261">
        <v>58814472.100000001</v>
      </c>
      <c r="J37" s="262">
        <v>81.352787647165869</v>
      </c>
      <c r="K37" s="258">
        <v>1.7452807333792286E-2</v>
      </c>
      <c r="L37" s="258">
        <v>2.7409383856792591E-2</v>
      </c>
      <c r="M37" s="580"/>
      <c r="N37" s="648"/>
      <c r="O37" s="339"/>
      <c r="P37" s="339"/>
      <c r="Q37" s="339"/>
    </row>
    <row r="38" spans="1:17" ht="12.75" customHeight="1">
      <c r="A38" s="256" t="s">
        <v>248</v>
      </c>
      <c r="B38" s="706">
        <v>28385569732</v>
      </c>
      <c r="C38" s="688" t="s">
        <v>1177</v>
      </c>
      <c r="D38" s="688" t="s">
        <v>249</v>
      </c>
      <c r="E38" s="257" t="s">
        <v>223</v>
      </c>
      <c r="F38" s="257"/>
      <c r="G38" s="259">
        <v>5039476.22</v>
      </c>
      <c r="H38" s="260">
        <v>328.57344492551698</v>
      </c>
      <c r="I38" s="261">
        <v>5131062.75</v>
      </c>
      <c r="J38" s="262">
        <v>324.20863368469571</v>
      </c>
      <c r="K38" s="258">
        <v>-1.7849427002232687E-2</v>
      </c>
      <c r="L38" s="258">
        <v>1.3462970406476593E-2</v>
      </c>
      <c r="M38" s="580"/>
      <c r="N38" s="648"/>
      <c r="O38" s="339"/>
      <c r="P38" s="339"/>
      <c r="Q38" s="339"/>
    </row>
    <row r="39" spans="1:17" ht="12.75" customHeight="1">
      <c r="A39" s="256" t="s">
        <v>250</v>
      </c>
      <c r="B39" s="706">
        <v>16642777540</v>
      </c>
      <c r="C39" s="688" t="s">
        <v>1178</v>
      </c>
      <c r="D39" s="688" t="s">
        <v>249</v>
      </c>
      <c r="E39" s="257" t="s">
        <v>223</v>
      </c>
      <c r="F39" s="257"/>
      <c r="G39" s="261">
        <v>4496105.46</v>
      </c>
      <c r="H39" s="262">
        <v>517.7841270872251</v>
      </c>
      <c r="I39" s="261">
        <v>4499656.46</v>
      </c>
      <c r="J39" s="262">
        <v>514.01599717063993</v>
      </c>
      <c r="K39" s="258">
        <v>-7.8917135820633089E-4</v>
      </c>
      <c r="L39" s="258">
        <v>7.3307639009807524E-3</v>
      </c>
      <c r="M39" s="580"/>
      <c r="N39" s="648"/>
      <c r="O39" s="339"/>
      <c r="P39" s="339"/>
      <c r="Q39" s="339"/>
    </row>
    <row r="40" spans="1:17" ht="12.75" customHeight="1">
      <c r="A40" s="256" t="s">
        <v>1097</v>
      </c>
      <c r="B40" s="706">
        <v>44832307529</v>
      </c>
      <c r="C40" s="688" t="s">
        <v>1179</v>
      </c>
      <c r="D40" s="688" t="s">
        <v>249</v>
      </c>
      <c r="E40" s="257" t="s">
        <v>223</v>
      </c>
      <c r="F40" s="257"/>
      <c r="G40" s="261">
        <v>27613362.73</v>
      </c>
      <c r="H40" s="262">
        <v>871.91414257105964</v>
      </c>
      <c r="I40" s="261">
        <v>27740585.879999999</v>
      </c>
      <c r="J40" s="262">
        <v>861.69506594476115</v>
      </c>
      <c r="K40" s="258">
        <v>-4.5861738663465212E-3</v>
      </c>
      <c r="L40" s="258">
        <v>1.1859272531744569E-2</v>
      </c>
      <c r="M40" s="580"/>
      <c r="N40" s="648"/>
      <c r="O40" s="339"/>
      <c r="P40" s="339"/>
      <c r="Q40" s="339"/>
    </row>
    <row r="41" spans="1:17" ht="12.75" customHeight="1">
      <c r="A41" s="256" t="s">
        <v>1290</v>
      </c>
      <c r="B41" s="707">
        <v>48827873221</v>
      </c>
      <c r="C41" s="689" t="s">
        <v>1180</v>
      </c>
      <c r="D41" s="689" t="s">
        <v>776</v>
      </c>
      <c r="E41" s="257" t="s">
        <v>234</v>
      </c>
      <c r="F41" s="257" t="s">
        <v>818</v>
      </c>
      <c r="G41" s="259">
        <v>132807332.3849</v>
      </c>
      <c r="H41" s="699">
        <v>1567.8984</v>
      </c>
      <c r="I41" s="261">
        <v>146965900.8308</v>
      </c>
      <c r="J41" s="271">
        <v>1568.2066</v>
      </c>
      <c r="K41" s="258">
        <v>-9.633913966342833E-2</v>
      </c>
      <c r="L41" s="700">
        <v>-1.9653022758603367E-4</v>
      </c>
      <c r="M41" s="580"/>
      <c r="N41" s="648"/>
      <c r="O41" s="339"/>
      <c r="P41" s="339"/>
      <c r="Q41" s="339"/>
    </row>
    <row r="42" spans="1:17" ht="12.75" customHeight="1">
      <c r="A42" s="256"/>
      <c r="B42" s="707"/>
      <c r="C42" s="689"/>
      <c r="D42" s="689"/>
      <c r="E42" s="257"/>
      <c r="F42" s="257" t="s">
        <v>819</v>
      </c>
      <c r="G42" s="259">
        <v>16863293.425099999</v>
      </c>
      <c r="H42" s="699">
        <v>1555.3878</v>
      </c>
      <c r="I42" s="261">
        <v>12800005.2992</v>
      </c>
      <c r="J42" s="271">
        <v>1556.3610000000001</v>
      </c>
      <c r="K42" s="258">
        <v>0.3174442534140165</v>
      </c>
      <c r="L42" s="700">
        <v>-6.2530479753741819E-4</v>
      </c>
      <c r="M42" s="580"/>
      <c r="N42" s="648"/>
      <c r="O42" s="339"/>
      <c r="P42" s="339"/>
      <c r="Q42" s="339"/>
    </row>
    <row r="43" spans="1:17" ht="12.75" customHeight="1">
      <c r="A43" s="256" t="s">
        <v>1291</v>
      </c>
      <c r="B43" s="707" t="s">
        <v>1376</v>
      </c>
      <c r="C43" s="689" t="s">
        <v>1181</v>
      </c>
      <c r="D43" s="689" t="s">
        <v>776</v>
      </c>
      <c r="E43" s="257" t="s">
        <v>223</v>
      </c>
      <c r="F43" s="257" t="s">
        <v>818</v>
      </c>
      <c r="G43" s="259">
        <v>40663087.756800003</v>
      </c>
      <c r="H43" s="699">
        <v>688.91890000000001</v>
      </c>
      <c r="I43" s="261">
        <v>40536064.090499997</v>
      </c>
      <c r="J43" s="271">
        <v>687.78599999999994</v>
      </c>
      <c r="K43" s="258">
        <v>3.1335964443024444E-3</v>
      </c>
      <c r="L43" s="700">
        <v>1.6471693230162288E-3</v>
      </c>
      <c r="M43" s="580"/>
      <c r="N43" s="648"/>
      <c r="O43" s="339"/>
      <c r="P43" s="339"/>
      <c r="Q43" s="339"/>
    </row>
    <row r="44" spans="1:17" ht="12.75" customHeight="1">
      <c r="A44" s="256"/>
      <c r="B44" s="707"/>
      <c r="C44" s="689"/>
      <c r="D44" s="689"/>
      <c r="E44" s="257"/>
      <c r="F44" s="257" t="s">
        <v>819</v>
      </c>
      <c r="G44" s="259">
        <v>3260767.3232</v>
      </c>
      <c r="H44" s="699">
        <v>677.29179999999997</v>
      </c>
      <c r="I44" s="261">
        <v>3253902.6195</v>
      </c>
      <c r="J44" s="271">
        <v>676.75329999999997</v>
      </c>
      <c r="K44" s="258">
        <v>2.1096832028288937E-3</v>
      </c>
      <c r="L44" s="700">
        <v>7.9571093336383569E-4</v>
      </c>
      <c r="M44" s="580"/>
      <c r="N44" s="648"/>
      <c r="O44" s="339"/>
      <c r="P44" s="339"/>
      <c r="Q44" s="339"/>
    </row>
    <row r="45" spans="1:17" ht="12.75" customHeight="1">
      <c r="A45" s="341" t="s">
        <v>1087</v>
      </c>
      <c r="B45" s="707" t="s">
        <v>1377</v>
      </c>
      <c r="C45" s="689" t="s">
        <v>1182</v>
      </c>
      <c r="D45" s="689" t="s">
        <v>776</v>
      </c>
      <c r="E45" s="257" t="s">
        <v>223</v>
      </c>
      <c r="F45" s="257"/>
      <c r="G45" s="259">
        <v>746065.55</v>
      </c>
      <c r="H45" s="260">
        <v>94.56679487242539</v>
      </c>
      <c r="I45" s="261">
        <v>759196.75</v>
      </c>
      <c r="J45" s="262">
        <v>93.786736744469053</v>
      </c>
      <c r="K45" s="258">
        <v>-1.7296175200960717E-2</v>
      </c>
      <c r="L45" s="258">
        <v>8.3173608021107626E-3</v>
      </c>
      <c r="M45" s="580"/>
      <c r="N45" s="648"/>
      <c r="O45" s="339"/>
      <c r="P45" s="339"/>
      <c r="Q45" s="339"/>
    </row>
    <row r="46" spans="1:17" ht="12.75" customHeight="1">
      <c r="A46" s="341" t="s">
        <v>1035</v>
      </c>
      <c r="B46" s="707">
        <v>74643964821</v>
      </c>
      <c r="C46" s="689" t="s">
        <v>1183</v>
      </c>
      <c r="D46" s="689" t="s">
        <v>776</v>
      </c>
      <c r="E46" s="257" t="s">
        <v>225</v>
      </c>
      <c r="F46" s="257"/>
      <c r="G46" s="259">
        <v>230419002.33000001</v>
      </c>
      <c r="H46" s="260">
        <v>129.60394553596933</v>
      </c>
      <c r="I46" s="261">
        <v>222992094.27000001</v>
      </c>
      <c r="J46" s="262">
        <v>129.58147798360903</v>
      </c>
      <c r="K46" s="258">
        <v>3.3305701192291925E-2</v>
      </c>
      <c r="L46" s="258">
        <v>1.7338552322376799E-4</v>
      </c>
      <c r="M46" s="580"/>
      <c r="N46" s="648"/>
      <c r="O46" s="339"/>
      <c r="P46" s="339"/>
      <c r="Q46" s="339"/>
    </row>
    <row r="47" spans="1:17" ht="12.75" customHeight="1">
      <c r="A47" s="341" t="s">
        <v>1293</v>
      </c>
      <c r="B47" s="707" t="s">
        <v>1368</v>
      </c>
      <c r="C47" s="689" t="s">
        <v>1184</v>
      </c>
      <c r="D47" s="689" t="s">
        <v>776</v>
      </c>
      <c r="E47" s="257" t="s">
        <v>700</v>
      </c>
      <c r="F47" s="257"/>
      <c r="G47" s="259">
        <v>60223079.090000004</v>
      </c>
      <c r="H47" s="260">
        <v>7.6444497262688271</v>
      </c>
      <c r="I47" s="261">
        <v>62817725.210000001</v>
      </c>
      <c r="J47" s="271">
        <v>7.6524249005322744</v>
      </c>
      <c r="K47" s="258">
        <v>-4.1304362921867677E-2</v>
      </c>
      <c r="L47" s="258">
        <v>-1.042176090208069E-3</v>
      </c>
      <c r="M47" s="580"/>
      <c r="N47" s="648"/>
      <c r="O47" s="339"/>
      <c r="P47" s="339"/>
      <c r="Q47" s="339"/>
    </row>
    <row r="48" spans="1:17" ht="12.75" customHeight="1">
      <c r="A48" s="341" t="s">
        <v>1088</v>
      </c>
      <c r="B48" s="707">
        <v>42208006476</v>
      </c>
      <c r="C48" s="689" t="s">
        <v>1185</v>
      </c>
      <c r="D48" s="689" t="s">
        <v>776</v>
      </c>
      <c r="E48" s="257" t="s">
        <v>700</v>
      </c>
      <c r="F48" s="257"/>
      <c r="G48" s="259">
        <v>113036915.5</v>
      </c>
      <c r="H48" s="260">
        <v>7.2055944866831725</v>
      </c>
      <c r="I48" s="261">
        <v>105156383.73999999</v>
      </c>
      <c r="J48" s="271">
        <v>7.1926278366621599</v>
      </c>
      <c r="K48" s="258">
        <v>7.4941068527847765E-2</v>
      </c>
      <c r="L48" s="258">
        <v>1.8027694905773384E-3</v>
      </c>
      <c r="M48" s="580"/>
      <c r="N48" s="648"/>
      <c r="O48" s="339"/>
      <c r="P48" s="339"/>
      <c r="Q48" s="339"/>
    </row>
    <row r="49" spans="1:17" ht="12.75" customHeight="1">
      <c r="A49" s="341" t="s">
        <v>1381</v>
      </c>
      <c r="B49" s="706">
        <v>66973781540</v>
      </c>
      <c r="C49" s="688" t="s">
        <v>1186</v>
      </c>
      <c r="D49" s="688" t="s">
        <v>1099</v>
      </c>
      <c r="E49" s="257" t="s">
        <v>224</v>
      </c>
      <c r="F49" s="257"/>
      <c r="G49" s="259">
        <v>11514638.521199999</v>
      </c>
      <c r="H49" s="260">
        <v>122.31749702419754</v>
      </c>
      <c r="I49" s="261">
        <v>11585888.2081</v>
      </c>
      <c r="J49" s="262">
        <v>121.65132577232143</v>
      </c>
      <c r="K49" s="258">
        <v>-6.1496957005150454E-3</v>
      </c>
      <c r="L49" s="258">
        <v>5.4760706276468785E-3</v>
      </c>
      <c r="M49" s="580"/>
      <c r="N49" s="648"/>
      <c r="O49" s="339"/>
      <c r="P49" s="339"/>
      <c r="Q49" s="339"/>
    </row>
    <row r="50" spans="1:17" ht="12.75" customHeight="1">
      <c r="A50" s="256" t="s">
        <v>251</v>
      </c>
      <c r="B50" s="706">
        <v>30082084002</v>
      </c>
      <c r="C50" s="688" t="s">
        <v>1187</v>
      </c>
      <c r="D50" s="688" t="s">
        <v>1099</v>
      </c>
      <c r="E50" s="257" t="s">
        <v>700</v>
      </c>
      <c r="F50" s="257"/>
      <c r="G50" s="261">
        <v>6028222.4900000002</v>
      </c>
      <c r="H50" s="262">
        <v>7.8930793848657634</v>
      </c>
      <c r="I50" s="261">
        <v>6001046.71</v>
      </c>
      <c r="J50" s="262">
        <v>7.9784857012075614</v>
      </c>
      <c r="K50" s="258">
        <v>4.5285066611322478E-3</v>
      </c>
      <c r="L50" s="258">
        <v>-1.0704577226837819E-2</v>
      </c>
      <c r="M50" s="580"/>
      <c r="N50" s="648"/>
      <c r="O50" s="339"/>
      <c r="P50" s="339"/>
      <c r="Q50" s="339"/>
    </row>
    <row r="51" spans="1:17" ht="12.75" customHeight="1">
      <c r="A51" s="255" t="s">
        <v>252</v>
      </c>
      <c r="B51" s="706">
        <v>30290598804</v>
      </c>
      <c r="C51" s="688" t="s">
        <v>1188</v>
      </c>
      <c r="D51" s="688" t="s">
        <v>1099</v>
      </c>
      <c r="E51" s="267" t="s">
        <v>223</v>
      </c>
      <c r="F51" s="267"/>
      <c r="G51" s="261">
        <v>20127826.93</v>
      </c>
      <c r="H51" s="262">
        <v>5.1167770298078388</v>
      </c>
      <c r="I51" s="261">
        <v>21107228.640000001</v>
      </c>
      <c r="J51" s="262">
        <v>5.320232849049221</v>
      </c>
      <c r="K51" s="258">
        <v>-4.6401246070928992E-2</v>
      </c>
      <c r="L51" s="258">
        <v>-3.8241901250194665E-2</v>
      </c>
      <c r="M51" s="580"/>
      <c r="N51" s="648"/>
      <c r="O51" s="339"/>
      <c r="P51" s="339"/>
      <c r="Q51" s="339"/>
    </row>
    <row r="52" spans="1:17" ht="12.75" customHeight="1">
      <c r="A52" s="341" t="s">
        <v>253</v>
      </c>
      <c r="B52" s="706">
        <v>86292133603</v>
      </c>
      <c r="C52" s="688" t="s">
        <v>1189</v>
      </c>
      <c r="D52" s="688" t="s">
        <v>1099</v>
      </c>
      <c r="E52" s="267" t="s">
        <v>700</v>
      </c>
      <c r="F52" s="267"/>
      <c r="G52" s="261">
        <v>6311360.0899999999</v>
      </c>
      <c r="H52" s="262">
        <v>13.499105595611363</v>
      </c>
      <c r="I52" s="261">
        <v>6131290.4800000004</v>
      </c>
      <c r="J52" s="262">
        <v>13.16606146900347</v>
      </c>
      <c r="K52" s="258">
        <v>2.9368957577100341E-2</v>
      </c>
      <c r="L52" s="258">
        <v>2.5295653327456424E-2</v>
      </c>
      <c r="M52" s="580"/>
      <c r="N52" s="648"/>
      <c r="O52" s="339"/>
      <c r="P52" s="339"/>
      <c r="Q52" s="339"/>
    </row>
    <row r="53" spans="1:17" ht="12.75" customHeight="1">
      <c r="A53" s="341" t="s">
        <v>254</v>
      </c>
      <c r="B53" s="706" t="s">
        <v>1369</v>
      </c>
      <c r="C53" s="688" t="s">
        <v>1190</v>
      </c>
      <c r="D53" s="688" t="s">
        <v>1099</v>
      </c>
      <c r="E53" s="267" t="s">
        <v>223</v>
      </c>
      <c r="F53" s="267"/>
      <c r="G53" s="261">
        <v>68125177.140000001</v>
      </c>
      <c r="H53" s="262">
        <v>18.341232136878123</v>
      </c>
      <c r="I53" s="261">
        <v>67516125.980000004</v>
      </c>
      <c r="J53" s="262">
        <v>18.060837182170044</v>
      </c>
      <c r="K53" s="258">
        <v>9.020825042307834E-3</v>
      </c>
      <c r="L53" s="258">
        <v>1.5525025328553932E-2</v>
      </c>
      <c r="M53" s="580"/>
      <c r="N53" s="648"/>
      <c r="O53" s="339"/>
      <c r="P53" s="339"/>
      <c r="Q53" s="339"/>
    </row>
    <row r="54" spans="1:17" ht="12.75" customHeight="1">
      <c r="A54" s="341" t="s">
        <v>255</v>
      </c>
      <c r="B54" s="706">
        <v>10423796399</v>
      </c>
      <c r="C54" s="688" t="s">
        <v>1191</v>
      </c>
      <c r="D54" s="688" t="s">
        <v>1099</v>
      </c>
      <c r="E54" s="267" t="s">
        <v>225</v>
      </c>
      <c r="F54" s="267"/>
      <c r="G54" s="261">
        <v>204773478.38</v>
      </c>
      <c r="H54" s="262">
        <v>1355.6219130599679</v>
      </c>
      <c r="I54" s="261">
        <v>191112450.65000001</v>
      </c>
      <c r="J54" s="262">
        <v>1354.3482041615971</v>
      </c>
      <c r="K54" s="258">
        <v>7.1481620812966051E-2</v>
      </c>
      <c r="L54" s="258">
        <v>9.4045895616590158E-4</v>
      </c>
      <c r="M54" s="580"/>
      <c r="N54" s="648"/>
      <c r="O54" s="339"/>
      <c r="P54" s="339"/>
      <c r="Q54" s="339"/>
    </row>
    <row r="55" spans="1:17" ht="12.75" customHeight="1">
      <c r="A55" s="256" t="s">
        <v>634</v>
      </c>
      <c r="B55" s="706">
        <v>89809469629</v>
      </c>
      <c r="C55" s="688" t="s">
        <v>1192</v>
      </c>
      <c r="D55" s="688" t="s">
        <v>256</v>
      </c>
      <c r="E55" s="257" t="s">
        <v>225</v>
      </c>
      <c r="F55" s="257"/>
      <c r="G55" s="259">
        <v>77456437.430000007</v>
      </c>
      <c r="H55" s="260">
        <v>769.8495056778778</v>
      </c>
      <c r="I55" s="261">
        <v>71259464.829999998</v>
      </c>
      <c r="J55" s="262">
        <v>768.81537923164467</v>
      </c>
      <c r="K55" s="258">
        <v>8.696350182791579E-2</v>
      </c>
      <c r="L55" s="258">
        <v>1.3450907385159638E-3</v>
      </c>
      <c r="M55" s="580"/>
      <c r="N55" s="648"/>
      <c r="O55" s="339"/>
      <c r="P55" s="339"/>
      <c r="Q55" s="339"/>
    </row>
    <row r="56" spans="1:17" ht="12.75" customHeight="1">
      <c r="A56" s="256" t="s">
        <v>1089</v>
      </c>
      <c r="B56" s="706">
        <v>85535430386</v>
      </c>
      <c r="C56" s="688" t="s">
        <v>1193</v>
      </c>
      <c r="D56" s="688" t="s">
        <v>256</v>
      </c>
      <c r="E56" s="257" t="s">
        <v>223</v>
      </c>
      <c r="F56" s="257"/>
      <c r="G56" s="259">
        <v>109048375.70999999</v>
      </c>
      <c r="H56" s="260">
        <v>40.095496838189661</v>
      </c>
      <c r="I56" s="261">
        <v>107580033.18000001</v>
      </c>
      <c r="J56" s="262">
        <v>39.554031042126866</v>
      </c>
      <c r="K56" s="258">
        <v>1.3648838790960349E-2</v>
      </c>
      <c r="L56" s="258">
        <v>1.3689269634392209E-2</v>
      </c>
      <c r="M56" s="580"/>
      <c r="N56" s="648"/>
      <c r="O56" s="339"/>
      <c r="P56" s="339"/>
      <c r="Q56" s="339"/>
    </row>
    <row r="57" spans="1:17" ht="12.75" customHeight="1">
      <c r="A57" s="256" t="s">
        <v>257</v>
      </c>
      <c r="B57" s="706">
        <v>40425097619</v>
      </c>
      <c r="C57" s="688" t="s">
        <v>1194</v>
      </c>
      <c r="D57" s="688" t="s">
        <v>256</v>
      </c>
      <c r="E57" s="257" t="s">
        <v>223</v>
      </c>
      <c r="F57" s="257"/>
      <c r="G57" s="259">
        <v>11055162.43</v>
      </c>
      <c r="H57" s="260">
        <v>665.83939751231355</v>
      </c>
      <c r="I57" s="261">
        <v>10969634.189999999</v>
      </c>
      <c r="J57" s="262">
        <v>660.68813246736488</v>
      </c>
      <c r="K57" s="258">
        <v>7.7968178809433297E-3</v>
      </c>
      <c r="L57" s="258">
        <v>7.7968178809433297E-3</v>
      </c>
      <c r="M57" s="580"/>
      <c r="N57" s="648"/>
      <c r="O57" s="339"/>
      <c r="P57" s="339"/>
      <c r="Q57" s="339"/>
    </row>
    <row r="58" spans="1:17" ht="12.75" customHeight="1">
      <c r="A58" s="256" t="s">
        <v>1104</v>
      </c>
      <c r="B58" s="706">
        <v>55749429688</v>
      </c>
      <c r="C58" s="688" t="s">
        <v>1195</v>
      </c>
      <c r="D58" s="688" t="s">
        <v>256</v>
      </c>
      <c r="E58" s="257" t="s">
        <v>700</v>
      </c>
      <c r="F58" s="257"/>
      <c r="G58" s="259">
        <v>31242488.739999998</v>
      </c>
      <c r="H58" s="260">
        <v>744.47112402005291</v>
      </c>
      <c r="I58" s="261">
        <v>31340103.969999999</v>
      </c>
      <c r="J58" s="262">
        <v>746.79717815115464</v>
      </c>
      <c r="K58" s="258">
        <v>-3.1147066421171044E-3</v>
      </c>
      <c r="L58" s="258">
        <v>-3.1147066421171044E-3</v>
      </c>
      <c r="M58" s="580"/>
      <c r="N58" s="648"/>
      <c r="O58" s="339"/>
      <c r="P58" s="339"/>
      <c r="Q58" s="339"/>
    </row>
    <row r="59" spans="1:17" ht="12.75" customHeight="1">
      <c r="A59" s="256" t="s">
        <v>258</v>
      </c>
      <c r="B59" s="706">
        <v>61515780704</v>
      </c>
      <c r="C59" s="688" t="s">
        <v>1196</v>
      </c>
      <c r="D59" s="688" t="s">
        <v>256</v>
      </c>
      <c r="E59" s="257" t="s">
        <v>225</v>
      </c>
      <c r="F59" s="257"/>
      <c r="G59" s="259">
        <v>399263166.98000002</v>
      </c>
      <c r="H59" s="260">
        <v>133.19428612016395</v>
      </c>
      <c r="I59" s="261">
        <v>378152440.75</v>
      </c>
      <c r="J59" s="262">
        <v>133.16646051663216</v>
      </c>
      <c r="K59" s="258">
        <v>5.5825968458991237E-2</v>
      </c>
      <c r="L59" s="258">
        <v>2.0895354148375844E-4</v>
      </c>
      <c r="M59" s="580"/>
      <c r="N59" s="648"/>
      <c r="O59" s="339"/>
      <c r="P59" s="339"/>
      <c r="Q59" s="339"/>
    </row>
    <row r="60" spans="1:17" ht="12.75" customHeight="1">
      <c r="A60" s="256" t="s">
        <v>259</v>
      </c>
      <c r="B60" s="706">
        <v>16128752508</v>
      </c>
      <c r="C60" s="688" t="s">
        <v>1197</v>
      </c>
      <c r="D60" s="688" t="s">
        <v>256</v>
      </c>
      <c r="E60" s="257" t="s">
        <v>224</v>
      </c>
      <c r="F60" s="257"/>
      <c r="G60" s="259">
        <v>39039471.729999997</v>
      </c>
      <c r="H60" s="260">
        <v>101.99741004274695</v>
      </c>
      <c r="I60" s="261">
        <v>39282321.549999997</v>
      </c>
      <c r="J60" s="262">
        <v>102.10387311234422</v>
      </c>
      <c r="K60" s="258">
        <v>-6.1821656770181255E-3</v>
      </c>
      <c r="L60" s="258">
        <v>-1.0426937426764038E-3</v>
      </c>
      <c r="M60" s="580"/>
      <c r="N60" s="648"/>
      <c r="O60" s="339"/>
      <c r="P60" s="339"/>
      <c r="Q60" s="339"/>
    </row>
    <row r="61" spans="1:17" ht="12.75" customHeight="1">
      <c r="A61" s="256" t="s">
        <v>260</v>
      </c>
      <c r="B61" s="706" t="s">
        <v>1370</v>
      </c>
      <c r="C61" s="688" t="s">
        <v>1198</v>
      </c>
      <c r="D61" s="688" t="s">
        <v>261</v>
      </c>
      <c r="E61" s="257" t="s">
        <v>234</v>
      </c>
      <c r="F61" s="257"/>
      <c r="G61" s="259">
        <v>396648178.75</v>
      </c>
      <c r="H61" s="260">
        <v>951.16781428957586</v>
      </c>
      <c r="I61" s="261">
        <v>385085435</v>
      </c>
      <c r="J61" s="262">
        <v>952.21732967866717</v>
      </c>
      <c r="K61" s="258">
        <v>3.0026437509899528E-2</v>
      </c>
      <c r="L61" s="258">
        <v>-1.102180517388307E-3</v>
      </c>
      <c r="M61" s="580"/>
      <c r="N61" s="648"/>
      <c r="O61" s="339"/>
      <c r="P61" s="339"/>
      <c r="Q61" s="339"/>
    </row>
    <row r="62" spans="1:17" ht="12.75" customHeight="1">
      <c r="A62" s="256" t="s">
        <v>1090</v>
      </c>
      <c r="B62" s="706">
        <v>97407922886</v>
      </c>
      <c r="C62" s="688" t="s">
        <v>1199</v>
      </c>
      <c r="D62" s="688" t="s">
        <v>261</v>
      </c>
      <c r="E62" s="257" t="s">
        <v>234</v>
      </c>
      <c r="F62" s="257"/>
      <c r="G62" s="259">
        <v>115178087.27</v>
      </c>
      <c r="H62" s="260">
        <v>808.26636191810007</v>
      </c>
      <c r="I62" s="261">
        <v>109074981.63</v>
      </c>
      <c r="J62" s="262">
        <v>807.38710366590999</v>
      </c>
      <c r="K62" s="258">
        <v>5.5953304312282404E-2</v>
      </c>
      <c r="L62" s="258">
        <v>1.0890169637314262E-3</v>
      </c>
      <c r="M62" s="580"/>
      <c r="N62" s="648"/>
      <c r="O62" s="339"/>
      <c r="P62" s="339"/>
      <c r="Q62" s="339"/>
    </row>
    <row r="63" spans="1:17" ht="12.75" customHeight="1">
      <c r="A63" s="256" t="s">
        <v>1364</v>
      </c>
      <c r="B63" s="706" t="s">
        <v>1371</v>
      </c>
      <c r="C63" s="688" t="s">
        <v>1374</v>
      </c>
      <c r="D63" s="688" t="s">
        <v>261</v>
      </c>
      <c r="E63" s="257" t="s">
        <v>234</v>
      </c>
      <c r="F63" s="257"/>
      <c r="G63" s="259">
        <v>0</v>
      </c>
      <c r="H63" s="260">
        <v>0</v>
      </c>
      <c r="I63" s="261"/>
      <c r="J63" s="262"/>
      <c r="K63" s="258"/>
      <c r="L63" s="258"/>
      <c r="M63" s="580"/>
      <c r="N63" s="648"/>
      <c r="O63" s="339"/>
      <c r="P63" s="339"/>
      <c r="Q63" s="339"/>
    </row>
    <row r="64" spans="1:17" ht="12.75" customHeight="1">
      <c r="A64" s="256" t="s">
        <v>262</v>
      </c>
      <c r="B64" s="706">
        <v>30096106301</v>
      </c>
      <c r="C64" s="688" t="s">
        <v>1200</v>
      </c>
      <c r="D64" s="688" t="s">
        <v>261</v>
      </c>
      <c r="E64" s="257" t="s">
        <v>225</v>
      </c>
      <c r="F64" s="257"/>
      <c r="G64" s="259">
        <v>191205743.40000001</v>
      </c>
      <c r="H64" s="260">
        <v>885.711114323169</v>
      </c>
      <c r="I64" s="261">
        <v>180700699.62</v>
      </c>
      <c r="J64" s="262">
        <v>864.40125864640311</v>
      </c>
      <c r="K64" s="258">
        <v>5.8135047634521264E-2</v>
      </c>
      <c r="L64" s="258">
        <v>2.4652735594272279E-2</v>
      </c>
      <c r="M64" s="580"/>
      <c r="N64" s="648"/>
      <c r="O64" s="339"/>
      <c r="P64" s="339"/>
      <c r="Q64" s="339"/>
    </row>
    <row r="65" spans="1:17" ht="12.75" customHeight="1">
      <c r="A65" s="256" t="s">
        <v>263</v>
      </c>
      <c r="B65" s="706">
        <v>18911840764</v>
      </c>
      <c r="C65" s="688" t="s">
        <v>1201</v>
      </c>
      <c r="D65" s="688" t="s">
        <v>261</v>
      </c>
      <c r="E65" s="257" t="s">
        <v>223</v>
      </c>
      <c r="F65" s="257"/>
      <c r="G65" s="259">
        <v>188415265.81</v>
      </c>
      <c r="H65" s="260">
        <v>77.259713710335205</v>
      </c>
      <c r="I65" s="261">
        <v>186908526.44999999</v>
      </c>
      <c r="J65" s="262">
        <v>76.470857076829731</v>
      </c>
      <c r="K65" s="258">
        <v>8.0613730610255008E-3</v>
      </c>
      <c r="L65" s="258">
        <v>1.0315781248703804E-2</v>
      </c>
      <c r="M65" s="580"/>
      <c r="N65" s="648"/>
      <c r="O65" s="339"/>
      <c r="P65" s="339"/>
      <c r="Q65" s="339"/>
    </row>
    <row r="66" spans="1:17" ht="12.75" customHeight="1">
      <c r="A66" s="256" t="s">
        <v>264</v>
      </c>
      <c r="B66" s="706">
        <v>28173216249</v>
      </c>
      <c r="C66" s="688" t="s">
        <v>1202</v>
      </c>
      <c r="D66" s="688" t="s">
        <v>261</v>
      </c>
      <c r="E66" s="257" t="s">
        <v>225</v>
      </c>
      <c r="F66" s="257"/>
      <c r="G66" s="259">
        <v>628701260.63999999</v>
      </c>
      <c r="H66" s="260">
        <v>1042.6081877509191</v>
      </c>
      <c r="I66" s="261">
        <v>629271419.80999994</v>
      </c>
      <c r="J66" s="262">
        <v>1041.1600772127942</v>
      </c>
      <c r="K66" s="258">
        <v>-9.0606239541612954E-4</v>
      </c>
      <c r="L66" s="258">
        <v>1.3908625290373067E-3</v>
      </c>
      <c r="M66" s="580"/>
      <c r="N66" s="648"/>
      <c r="O66" s="339"/>
      <c r="P66" s="339"/>
      <c r="Q66" s="339"/>
    </row>
    <row r="67" spans="1:17" ht="12.75" customHeight="1">
      <c r="A67" s="256" t="s">
        <v>1105</v>
      </c>
      <c r="B67" s="706">
        <v>62937824927</v>
      </c>
      <c r="C67" s="688" t="s">
        <v>1203</v>
      </c>
      <c r="D67" s="688" t="s">
        <v>261</v>
      </c>
      <c r="E67" s="257" t="s">
        <v>700</v>
      </c>
      <c r="F67" s="257"/>
      <c r="G67" s="259">
        <v>8027374.1100000003</v>
      </c>
      <c r="H67" s="260">
        <v>749.62874795271796</v>
      </c>
      <c r="I67" s="261">
        <v>7934269.04</v>
      </c>
      <c r="J67" s="262">
        <v>744.37776857109827</v>
      </c>
      <c r="K67" s="258">
        <v>1.1734549147579765E-2</v>
      </c>
      <c r="L67" s="258">
        <v>7.0541861986279653E-3</v>
      </c>
      <c r="M67" s="580"/>
      <c r="N67" s="648"/>
      <c r="O67" s="339"/>
      <c r="P67" s="339"/>
      <c r="Q67" s="339"/>
    </row>
    <row r="68" spans="1:17" ht="12.75" customHeight="1">
      <c r="A68" s="256" t="s">
        <v>265</v>
      </c>
      <c r="B68" s="706">
        <v>52772437018</v>
      </c>
      <c r="C68" s="688" t="s">
        <v>1204</v>
      </c>
      <c r="D68" s="688" t="s">
        <v>261</v>
      </c>
      <c r="E68" s="257" t="s">
        <v>224</v>
      </c>
      <c r="F68" s="257"/>
      <c r="G68" s="259">
        <v>201717086.84999999</v>
      </c>
      <c r="H68" s="260">
        <v>108.1757466566425</v>
      </c>
      <c r="I68" s="261">
        <v>198917268.69</v>
      </c>
      <c r="J68" s="262">
        <v>106.0224845957472</v>
      </c>
      <c r="K68" s="258">
        <v>1.4075289583647566E-2</v>
      </c>
      <c r="L68" s="258">
        <v>2.0309485003161987E-2</v>
      </c>
      <c r="M68" s="580"/>
      <c r="N68" s="648"/>
      <c r="O68" s="339"/>
      <c r="P68" s="339"/>
      <c r="Q68" s="339"/>
    </row>
    <row r="69" spans="1:17" ht="12.75" customHeight="1">
      <c r="A69" s="341" t="s">
        <v>266</v>
      </c>
      <c r="B69" s="706">
        <v>66324185184</v>
      </c>
      <c r="C69" s="688" t="s">
        <v>1205</v>
      </c>
      <c r="D69" s="688" t="s">
        <v>261</v>
      </c>
      <c r="E69" s="257" t="s">
        <v>225</v>
      </c>
      <c r="F69" s="257"/>
      <c r="G69" s="259">
        <v>1980614119.54</v>
      </c>
      <c r="H69" s="260">
        <v>143.29805620068296</v>
      </c>
      <c r="I69" s="261">
        <v>1905462906.4100001</v>
      </c>
      <c r="J69" s="262">
        <v>143.25623255925979</v>
      </c>
      <c r="K69" s="258">
        <v>3.9439872000231802E-2</v>
      </c>
      <c r="L69" s="258">
        <v>2.9194989059821985E-4</v>
      </c>
      <c r="M69" s="580"/>
      <c r="N69" s="648"/>
      <c r="O69" s="339"/>
      <c r="P69" s="339"/>
      <c r="Q69" s="339"/>
    </row>
    <row r="70" spans="1:17" ht="12.75" customHeight="1">
      <c r="A70" s="341" t="s">
        <v>1206</v>
      </c>
      <c r="B70" s="706">
        <v>31076456551</v>
      </c>
      <c r="C70" s="688" t="s">
        <v>1207</v>
      </c>
      <c r="D70" s="688" t="s">
        <v>261</v>
      </c>
      <c r="E70" s="257" t="s">
        <v>234</v>
      </c>
      <c r="F70" s="257"/>
      <c r="G70" s="259">
        <v>17073180.510000002</v>
      </c>
      <c r="H70" s="260">
        <v>101.36624177337752</v>
      </c>
      <c r="I70" s="261">
        <v>15394349.32</v>
      </c>
      <c r="J70" s="262">
        <v>101.42523573614541</v>
      </c>
      <c r="K70" s="258">
        <v>0.10905502760151742</v>
      </c>
      <c r="L70" s="258">
        <v>-5.8164974761665267E-4</v>
      </c>
      <c r="M70" s="580"/>
      <c r="N70" s="648"/>
      <c r="O70" s="339"/>
      <c r="P70" s="339"/>
      <c r="Q70" s="339"/>
    </row>
    <row r="71" spans="1:17" ht="12.75" customHeight="1">
      <c r="A71" s="256" t="s">
        <v>267</v>
      </c>
      <c r="B71" s="706">
        <v>51707511570</v>
      </c>
      <c r="C71" s="688" t="s">
        <v>1208</v>
      </c>
      <c r="D71" s="688" t="s">
        <v>268</v>
      </c>
      <c r="E71" s="257" t="s">
        <v>223</v>
      </c>
      <c r="F71" s="257"/>
      <c r="G71" s="259">
        <v>15041362.039999999</v>
      </c>
      <c r="H71" s="260">
        <v>740.55244847919039</v>
      </c>
      <c r="I71" s="261">
        <v>15101497.65</v>
      </c>
      <c r="J71" s="262">
        <v>725.5657219012985</v>
      </c>
      <c r="K71" s="258">
        <v>-3.9820957757790154E-3</v>
      </c>
      <c r="L71" s="258">
        <v>2.0655229602936753E-2</v>
      </c>
      <c r="M71" s="580"/>
      <c r="N71" s="648"/>
      <c r="O71" s="339"/>
      <c r="P71" s="339"/>
      <c r="Q71" s="339"/>
    </row>
    <row r="72" spans="1:17" ht="12.75" customHeight="1">
      <c r="A72" s="256" t="s">
        <v>269</v>
      </c>
      <c r="B72" s="706">
        <v>40759487854</v>
      </c>
      <c r="C72" s="688" t="s">
        <v>1209</v>
      </c>
      <c r="D72" s="688" t="s">
        <v>268</v>
      </c>
      <c r="E72" s="270" t="s">
        <v>223</v>
      </c>
      <c r="F72" s="270"/>
      <c r="G72" s="259">
        <v>17657075.93</v>
      </c>
      <c r="H72" s="260">
        <v>96.822228027448773</v>
      </c>
      <c r="I72" s="261">
        <v>17529813.84</v>
      </c>
      <c r="J72" s="262">
        <v>93.438884119312377</v>
      </c>
      <c r="K72" s="258">
        <v>7.2597513676733172E-3</v>
      </c>
      <c r="L72" s="258">
        <v>3.6209164311253872E-2</v>
      </c>
      <c r="M72" s="580"/>
      <c r="N72" s="648"/>
      <c r="O72" s="339"/>
      <c r="P72" s="339"/>
      <c r="Q72" s="339"/>
    </row>
    <row r="73" spans="1:17" ht="12.75" customHeight="1">
      <c r="A73" s="256" t="s">
        <v>1052</v>
      </c>
      <c r="B73" s="706">
        <v>89187481269</v>
      </c>
      <c r="C73" s="688" t="s">
        <v>1210</v>
      </c>
      <c r="D73" s="688" t="s">
        <v>270</v>
      </c>
      <c r="E73" s="270" t="s">
        <v>700</v>
      </c>
      <c r="F73" s="270"/>
      <c r="G73" s="259">
        <v>18497818.066100001</v>
      </c>
      <c r="H73" s="260">
        <v>757.34251531661289</v>
      </c>
      <c r="I73" s="261">
        <v>18483692.596900001</v>
      </c>
      <c r="J73" s="262">
        <v>756.76418665451183</v>
      </c>
      <c r="K73" s="258">
        <v>7.6421251467739815E-4</v>
      </c>
      <c r="L73" s="258">
        <v>7.6421251467739815E-4</v>
      </c>
      <c r="M73" s="580"/>
      <c r="N73" s="648"/>
      <c r="O73" s="339"/>
      <c r="P73" s="339"/>
      <c r="Q73" s="339"/>
    </row>
    <row r="74" spans="1:17" ht="12.75" customHeight="1">
      <c r="A74" s="256" t="s">
        <v>1053</v>
      </c>
      <c r="B74" s="706">
        <v>45341487821</v>
      </c>
      <c r="C74" s="688" t="s">
        <v>1211</v>
      </c>
      <c r="D74" s="688" t="s">
        <v>270</v>
      </c>
      <c r="E74" s="270" t="s">
        <v>700</v>
      </c>
      <c r="F74" s="270"/>
      <c r="G74" s="259">
        <v>30127445.745700002</v>
      </c>
      <c r="H74" s="260">
        <v>702.11871168624907</v>
      </c>
      <c r="I74" s="261">
        <v>30517812.145799998</v>
      </c>
      <c r="J74" s="262">
        <v>705.02051171830169</v>
      </c>
      <c r="K74" s="258">
        <v>-1.2791428108771541E-2</v>
      </c>
      <c r="L74" s="258">
        <v>-4.1159086633951736E-3</v>
      </c>
      <c r="M74" s="580"/>
      <c r="N74" s="648"/>
      <c r="O74" s="339"/>
      <c r="P74" s="339"/>
      <c r="Q74" s="339"/>
    </row>
    <row r="75" spans="1:17" ht="12.75" customHeight="1">
      <c r="A75" s="256" t="s">
        <v>271</v>
      </c>
      <c r="B75" s="706">
        <v>37297835240</v>
      </c>
      <c r="C75" s="688" t="s">
        <v>1212</v>
      </c>
      <c r="D75" s="688" t="s">
        <v>270</v>
      </c>
      <c r="E75" s="270" t="s">
        <v>234</v>
      </c>
      <c r="F75" s="270"/>
      <c r="G75" s="259">
        <v>123373520.4043</v>
      </c>
      <c r="H75" s="260">
        <v>1298.3924568253387</v>
      </c>
      <c r="I75" s="261">
        <v>120932019.7537</v>
      </c>
      <c r="J75" s="262">
        <v>1294.741428799116</v>
      </c>
      <c r="K75" s="258">
        <v>2.0189033934706169E-2</v>
      </c>
      <c r="L75" s="258">
        <v>2.8198897053979266E-3</v>
      </c>
      <c r="M75" s="580"/>
      <c r="N75" s="648"/>
      <c r="O75" s="339"/>
      <c r="P75" s="339"/>
      <c r="Q75" s="339"/>
    </row>
    <row r="76" spans="1:17" ht="12.75" customHeight="1">
      <c r="A76" s="256" t="s">
        <v>272</v>
      </c>
      <c r="B76" s="706">
        <v>41253175713</v>
      </c>
      <c r="C76" s="688" t="s">
        <v>1213</v>
      </c>
      <c r="D76" s="688" t="s">
        <v>270</v>
      </c>
      <c r="E76" s="270" t="s">
        <v>225</v>
      </c>
      <c r="F76" s="270"/>
      <c r="G76" s="259">
        <v>758172914.29910004</v>
      </c>
      <c r="H76" s="260">
        <v>157.62978711126817</v>
      </c>
      <c r="I76" s="261">
        <v>743839580.55519998</v>
      </c>
      <c r="J76" s="262">
        <v>157.60193083678715</v>
      </c>
      <c r="K76" s="258">
        <v>1.926938834473102E-2</v>
      </c>
      <c r="L76" s="258">
        <v>1.7675084520307749E-4</v>
      </c>
      <c r="M76" s="580"/>
      <c r="N76" s="648"/>
      <c r="O76" s="339"/>
      <c r="P76" s="339"/>
      <c r="Q76" s="339"/>
    </row>
    <row r="77" spans="1:17" ht="12.75" customHeight="1">
      <c r="A77" s="256" t="s">
        <v>1026</v>
      </c>
      <c r="B77" s="706" t="s">
        <v>1372</v>
      </c>
      <c r="C77" s="688" t="s">
        <v>1214</v>
      </c>
      <c r="D77" s="688" t="s">
        <v>270</v>
      </c>
      <c r="E77" s="270" t="s">
        <v>234</v>
      </c>
      <c r="F77" s="270"/>
      <c r="G77" s="259">
        <v>42438099.541299999</v>
      </c>
      <c r="H77" s="260">
        <v>780.94686136852931</v>
      </c>
      <c r="I77" s="261">
        <v>35119266.055799998</v>
      </c>
      <c r="J77" s="262">
        <v>779.84982393889436</v>
      </c>
      <c r="K77" s="258">
        <v>0.20839938607689912</v>
      </c>
      <c r="L77" s="258">
        <v>1.4067290854717918E-3</v>
      </c>
      <c r="M77" s="580"/>
      <c r="N77" s="648"/>
      <c r="O77" s="339"/>
      <c r="P77" s="339"/>
      <c r="Q77" s="339"/>
    </row>
    <row r="78" spans="1:17" ht="12.75" customHeight="1">
      <c r="A78" s="341" t="s">
        <v>1036</v>
      </c>
      <c r="B78" s="706">
        <v>79265733460</v>
      </c>
      <c r="C78" s="688" t="s">
        <v>1215</v>
      </c>
      <c r="D78" s="688" t="s">
        <v>270</v>
      </c>
      <c r="E78" s="270" t="s">
        <v>700</v>
      </c>
      <c r="F78" s="270"/>
      <c r="G78" s="259">
        <v>115509444.34370001</v>
      </c>
      <c r="H78" s="260">
        <v>875.09102413720223</v>
      </c>
      <c r="I78" s="261">
        <v>116601032.35619999</v>
      </c>
      <c r="J78" s="262">
        <v>876.1321352378045</v>
      </c>
      <c r="K78" s="258">
        <v>-9.3617354018388221E-3</v>
      </c>
      <c r="L78" s="258">
        <v>-1.1883037486345449E-3</v>
      </c>
      <c r="M78" s="580"/>
      <c r="N78" s="648"/>
      <c r="O78" s="339"/>
      <c r="P78" s="339"/>
      <c r="Q78" s="339"/>
    </row>
    <row r="79" spans="1:17" ht="12.75" customHeight="1">
      <c r="A79" s="256" t="s">
        <v>273</v>
      </c>
      <c r="B79" s="706">
        <v>20010251059</v>
      </c>
      <c r="C79" s="688" t="s">
        <v>1216</v>
      </c>
      <c r="D79" s="688" t="s">
        <v>270</v>
      </c>
      <c r="E79" s="270" t="s">
        <v>225</v>
      </c>
      <c r="F79" s="270"/>
      <c r="G79" s="261">
        <v>174843862.93529999</v>
      </c>
      <c r="H79" s="262">
        <v>792.18073153922751</v>
      </c>
      <c r="I79" s="261">
        <v>164891810.24200001</v>
      </c>
      <c r="J79" s="262">
        <v>790.81171875332905</v>
      </c>
      <c r="K79" s="258">
        <v>6.035504540033898E-2</v>
      </c>
      <c r="L79" s="258">
        <v>1.7311488353468629E-3</v>
      </c>
      <c r="M79" s="580"/>
      <c r="N79" s="648"/>
      <c r="O79" s="339"/>
      <c r="P79" s="339"/>
      <c r="Q79" s="339"/>
    </row>
    <row r="80" spans="1:17" ht="12.75" customHeight="1">
      <c r="A80" s="341" t="s">
        <v>1037</v>
      </c>
      <c r="B80" s="706">
        <v>79301865686</v>
      </c>
      <c r="C80" s="688" t="s">
        <v>1217</v>
      </c>
      <c r="D80" s="688" t="s">
        <v>270</v>
      </c>
      <c r="E80" s="270" t="s">
        <v>700</v>
      </c>
      <c r="F80" s="270"/>
      <c r="G80" s="259">
        <v>125039131.21799999</v>
      </c>
      <c r="H80" s="260">
        <v>749.46403384891266</v>
      </c>
      <c r="I80" s="261">
        <v>125540652.2818</v>
      </c>
      <c r="J80" s="262">
        <v>750.26900076821437</v>
      </c>
      <c r="K80" s="258">
        <v>-3.9948897403706551E-3</v>
      </c>
      <c r="L80" s="258">
        <v>-1.0729044095884044E-3</v>
      </c>
      <c r="M80" s="580"/>
      <c r="N80" s="648"/>
      <c r="O80" s="339"/>
      <c r="P80" s="339"/>
      <c r="Q80" s="339"/>
    </row>
    <row r="81" spans="1:17" ht="12.75" customHeight="1">
      <c r="A81" s="256" t="s">
        <v>774</v>
      </c>
      <c r="B81" s="706">
        <v>21622887756</v>
      </c>
      <c r="C81" s="688" t="s">
        <v>1218</v>
      </c>
      <c r="D81" s="688" t="s">
        <v>270</v>
      </c>
      <c r="E81" s="270" t="s">
        <v>700</v>
      </c>
      <c r="F81" s="270"/>
      <c r="G81" s="263">
        <v>43324570.686300002</v>
      </c>
      <c r="H81" s="264">
        <v>766.7962491063704</v>
      </c>
      <c r="I81" s="261">
        <v>43308461.809600003</v>
      </c>
      <c r="J81" s="262">
        <v>766.51114007850913</v>
      </c>
      <c r="K81" s="258">
        <v>3.7195679612955779E-4</v>
      </c>
      <c r="L81" s="258">
        <v>3.7195679612955779E-4</v>
      </c>
      <c r="M81" s="580"/>
      <c r="N81" s="648"/>
      <c r="O81" s="339"/>
      <c r="P81" s="339"/>
      <c r="Q81" s="339"/>
    </row>
    <row r="82" spans="1:17" ht="12.75" customHeight="1">
      <c r="A82" s="256" t="s">
        <v>1242</v>
      </c>
      <c r="B82" s="706">
        <v>23186371200</v>
      </c>
      <c r="C82" s="688" t="s">
        <v>1219</v>
      </c>
      <c r="D82" s="688" t="s">
        <v>1277</v>
      </c>
      <c r="E82" s="270" t="s">
        <v>224</v>
      </c>
      <c r="F82" s="270"/>
      <c r="G82" s="263">
        <v>0</v>
      </c>
      <c r="H82" s="264">
        <v>0</v>
      </c>
      <c r="I82" s="268">
        <v>0</v>
      </c>
      <c r="J82" s="269">
        <v>0</v>
      </c>
      <c r="K82" s="258" t="s">
        <v>1049</v>
      </c>
      <c r="L82" s="258" t="s">
        <v>1049</v>
      </c>
      <c r="M82" s="580"/>
      <c r="N82" s="648"/>
      <c r="O82" s="339"/>
      <c r="P82" s="339"/>
      <c r="Q82" s="339"/>
    </row>
    <row r="83" spans="1:17" ht="12.75" customHeight="1">
      <c r="A83" s="256" t="s">
        <v>1243</v>
      </c>
      <c r="B83" s="706">
        <v>43831181643</v>
      </c>
      <c r="C83" s="688" t="s">
        <v>1220</v>
      </c>
      <c r="D83" s="688" t="s">
        <v>1277</v>
      </c>
      <c r="E83" s="270" t="s">
        <v>225</v>
      </c>
      <c r="F83" s="270"/>
      <c r="G83" s="263">
        <v>0</v>
      </c>
      <c r="H83" s="264">
        <v>0</v>
      </c>
      <c r="I83" s="261">
        <v>0</v>
      </c>
      <c r="J83" s="262">
        <v>0</v>
      </c>
      <c r="K83" s="258" t="s">
        <v>1049</v>
      </c>
      <c r="L83" s="258" t="s">
        <v>1049</v>
      </c>
      <c r="M83" s="580"/>
      <c r="N83" s="648"/>
      <c r="O83" s="339"/>
      <c r="P83" s="339"/>
      <c r="Q83" s="339"/>
    </row>
    <row r="84" spans="1:17" ht="12.75" customHeight="1">
      <c r="A84" s="256" t="s">
        <v>1244</v>
      </c>
      <c r="B84" s="706">
        <v>12203685741</v>
      </c>
      <c r="C84" s="688" t="s">
        <v>1221</v>
      </c>
      <c r="D84" s="688" t="s">
        <v>1277</v>
      </c>
      <c r="E84" s="270" t="s">
        <v>223</v>
      </c>
      <c r="F84" s="270"/>
      <c r="G84" s="263">
        <v>0</v>
      </c>
      <c r="H84" s="264">
        <v>0</v>
      </c>
      <c r="I84" s="261">
        <v>0</v>
      </c>
      <c r="J84" s="262">
        <v>0</v>
      </c>
      <c r="K84" s="258" t="s">
        <v>1049</v>
      </c>
      <c r="L84" s="258" t="s">
        <v>1049</v>
      </c>
      <c r="M84" s="580"/>
      <c r="N84" s="648"/>
      <c r="O84" s="339"/>
      <c r="P84" s="339"/>
      <c r="Q84" s="339"/>
    </row>
    <row r="85" spans="1:17" ht="12.75" customHeight="1">
      <c r="A85" s="256" t="s">
        <v>274</v>
      </c>
      <c r="B85" s="706">
        <v>37884602446</v>
      </c>
      <c r="C85" s="688" t="s">
        <v>1222</v>
      </c>
      <c r="D85" s="688" t="s">
        <v>275</v>
      </c>
      <c r="E85" s="270" t="s">
        <v>223</v>
      </c>
      <c r="F85" s="270"/>
      <c r="G85" s="259">
        <v>281728141.29689997</v>
      </c>
      <c r="H85" s="260">
        <v>112.11957338512897</v>
      </c>
      <c r="I85" s="261">
        <v>271533798.9551</v>
      </c>
      <c r="J85" s="262">
        <v>110.33756327760463</v>
      </c>
      <c r="K85" s="258">
        <v>3.7543548468106813E-2</v>
      </c>
      <c r="L85" s="258">
        <v>1.6150529833986571E-2</v>
      </c>
      <c r="M85" s="580"/>
      <c r="N85" s="648"/>
      <c r="O85" s="339"/>
      <c r="P85" s="339"/>
      <c r="Q85" s="339"/>
    </row>
    <row r="86" spans="1:17" ht="12.75" customHeight="1">
      <c r="A86" s="256" t="s">
        <v>276</v>
      </c>
      <c r="B86" s="706">
        <v>94465089647</v>
      </c>
      <c r="C86" s="688" t="s">
        <v>1223</v>
      </c>
      <c r="D86" s="688" t="s">
        <v>275</v>
      </c>
      <c r="E86" s="270" t="s">
        <v>234</v>
      </c>
      <c r="F86" s="270"/>
      <c r="G86" s="259">
        <v>263891240.90900001</v>
      </c>
      <c r="H86" s="260">
        <v>1443.7866660754182</v>
      </c>
      <c r="I86" s="261">
        <v>243971957.3136</v>
      </c>
      <c r="J86" s="262">
        <v>1440.7631667207984</v>
      </c>
      <c r="K86" s="258">
        <v>8.1645791650537536E-2</v>
      </c>
      <c r="L86" s="258">
        <v>2.0985401518149871E-3</v>
      </c>
      <c r="M86" s="580"/>
      <c r="N86" s="648"/>
      <c r="O86" s="339"/>
      <c r="P86" s="339"/>
      <c r="Q86" s="339"/>
    </row>
    <row r="87" spans="1:17" ht="12.75" customHeight="1">
      <c r="A87" s="256" t="s">
        <v>277</v>
      </c>
      <c r="B87" s="706">
        <v>78935969676</v>
      </c>
      <c r="C87" s="688" t="s">
        <v>1224</v>
      </c>
      <c r="D87" s="688" t="s">
        <v>275</v>
      </c>
      <c r="E87" s="270" t="s">
        <v>223</v>
      </c>
      <c r="F87" s="270"/>
      <c r="G87" s="259">
        <v>39665901.091600001</v>
      </c>
      <c r="H87" s="260">
        <v>610.44090019755322</v>
      </c>
      <c r="I87" s="261">
        <v>40311455.519599997</v>
      </c>
      <c r="J87" s="262">
        <v>612.98282961753523</v>
      </c>
      <c r="K87" s="258">
        <v>-1.601416817326573E-2</v>
      </c>
      <c r="L87" s="258">
        <v>-4.1468199387706406E-3</v>
      </c>
      <c r="M87" s="580"/>
      <c r="N87" s="648"/>
      <c r="O87" s="339"/>
      <c r="P87" s="339"/>
      <c r="Q87" s="339"/>
    </row>
    <row r="88" spans="1:17" ht="12.75" customHeight="1">
      <c r="A88" s="256" t="s">
        <v>278</v>
      </c>
      <c r="B88" s="706">
        <v>41002460007</v>
      </c>
      <c r="C88" s="688" t="s">
        <v>1225</v>
      </c>
      <c r="D88" s="688" t="s">
        <v>275</v>
      </c>
      <c r="E88" s="270" t="s">
        <v>223</v>
      </c>
      <c r="F88" s="270"/>
      <c r="G88" s="259">
        <v>262172318.25319999</v>
      </c>
      <c r="H88" s="260">
        <v>990.01965787431504</v>
      </c>
      <c r="I88" s="261">
        <v>260045286.81810001</v>
      </c>
      <c r="J88" s="262">
        <v>972.36426586865696</v>
      </c>
      <c r="K88" s="258">
        <v>8.1794654351410312E-3</v>
      </c>
      <c r="L88" s="258">
        <v>1.8157178976425881E-2</v>
      </c>
      <c r="M88" s="580"/>
      <c r="N88" s="648"/>
      <c r="O88" s="339"/>
      <c r="P88" s="339"/>
      <c r="Q88" s="339"/>
    </row>
    <row r="89" spans="1:17" ht="12.75" customHeight="1">
      <c r="A89" s="256" t="s">
        <v>279</v>
      </c>
      <c r="B89" s="706">
        <v>35313366580</v>
      </c>
      <c r="C89" s="688" t="s">
        <v>1226</v>
      </c>
      <c r="D89" s="688" t="s">
        <v>275</v>
      </c>
      <c r="E89" s="270" t="s">
        <v>225</v>
      </c>
      <c r="F89" s="270"/>
      <c r="G89" s="259">
        <v>171723746.8416</v>
      </c>
      <c r="H89" s="260">
        <v>1127.5272022779743</v>
      </c>
      <c r="I89" s="261">
        <v>172561871.7836</v>
      </c>
      <c r="J89" s="262">
        <v>1125.865233614792</v>
      </c>
      <c r="K89" s="258">
        <v>-4.8569532384943326E-3</v>
      </c>
      <c r="L89" s="258">
        <v>1.4761701610113143E-3</v>
      </c>
      <c r="M89" s="580"/>
      <c r="N89" s="648"/>
      <c r="O89" s="339"/>
      <c r="P89" s="339"/>
      <c r="Q89" s="339"/>
    </row>
    <row r="90" spans="1:17" ht="12.75" customHeight="1">
      <c r="A90" s="256" t="s">
        <v>1227</v>
      </c>
      <c r="B90" s="706">
        <v>58320210450</v>
      </c>
      <c r="C90" s="688" t="s">
        <v>1228</v>
      </c>
      <c r="D90" s="688" t="s">
        <v>275</v>
      </c>
      <c r="E90" s="270" t="s">
        <v>700</v>
      </c>
      <c r="F90" s="270"/>
      <c r="G90" s="259">
        <v>10127035.779300001</v>
      </c>
      <c r="H90" s="260">
        <v>728.64107640808254</v>
      </c>
      <c r="I90" s="261">
        <v>10119497.1282</v>
      </c>
      <c r="J90" s="262">
        <v>712.65906657347455</v>
      </c>
      <c r="K90" s="258">
        <v>7.4496301589843661E-4</v>
      </c>
      <c r="L90" s="258">
        <v>2.2425884387398343E-2</v>
      </c>
      <c r="M90" s="580"/>
      <c r="N90" s="648"/>
      <c r="O90" s="339"/>
      <c r="P90" s="339"/>
      <c r="Q90" s="339"/>
    </row>
    <row r="91" spans="1:17" ht="12.75" customHeight="1">
      <c r="A91" s="256" t="s">
        <v>1229</v>
      </c>
      <c r="B91" s="706">
        <v>31982273976</v>
      </c>
      <c r="C91" s="688" t="s">
        <v>1230</v>
      </c>
      <c r="D91" s="688" t="s">
        <v>275</v>
      </c>
      <c r="E91" s="270" t="s">
        <v>700</v>
      </c>
      <c r="F91" s="270"/>
      <c r="G91" s="259">
        <v>7336397.8558999998</v>
      </c>
      <c r="H91" s="260">
        <v>714.50420547068222</v>
      </c>
      <c r="I91" s="261">
        <v>7133576.1854999997</v>
      </c>
      <c r="J91" s="262">
        <v>696.61979540191896</v>
      </c>
      <c r="K91" s="258">
        <v>2.8431976490594479E-2</v>
      </c>
      <c r="L91" s="258">
        <v>2.5673129283448892E-2</v>
      </c>
      <c r="M91" s="580"/>
      <c r="N91" s="648"/>
      <c r="O91" s="339"/>
      <c r="P91" s="339"/>
      <c r="Q91" s="339"/>
    </row>
    <row r="92" spans="1:17" ht="12.75" customHeight="1">
      <c r="A92" s="256" t="s">
        <v>1231</v>
      </c>
      <c r="B92" s="706" t="s">
        <v>1373</v>
      </c>
      <c r="C92" s="688" t="s">
        <v>1232</v>
      </c>
      <c r="D92" s="688" t="s">
        <v>275</v>
      </c>
      <c r="E92" s="270" t="s">
        <v>700</v>
      </c>
      <c r="F92" s="270"/>
      <c r="G92" s="259">
        <v>5913830.8565999996</v>
      </c>
      <c r="H92" s="260">
        <v>713.40299967157671</v>
      </c>
      <c r="I92" s="261">
        <v>5761516.2226999998</v>
      </c>
      <c r="J92" s="262">
        <v>694.66474056042011</v>
      </c>
      <c r="K92" s="258">
        <v>2.6436553853634859E-2</v>
      </c>
      <c r="L92" s="258">
        <v>2.6974536084902745E-2</v>
      </c>
      <c r="M92" s="580"/>
      <c r="N92" s="648"/>
      <c r="O92" s="339"/>
      <c r="P92" s="339"/>
      <c r="Q92" s="339"/>
    </row>
    <row r="93" spans="1:17" ht="12.75" customHeight="1">
      <c r="A93" s="256" t="s">
        <v>1233</v>
      </c>
      <c r="B93" s="706">
        <v>40820433166</v>
      </c>
      <c r="C93" s="688" t="s">
        <v>1234</v>
      </c>
      <c r="D93" s="688" t="s">
        <v>275</v>
      </c>
      <c r="E93" s="270" t="s">
        <v>700</v>
      </c>
      <c r="F93" s="270"/>
      <c r="G93" s="259">
        <v>7831568.2807</v>
      </c>
      <c r="H93" s="260">
        <v>714.21396148947031</v>
      </c>
      <c r="I93" s="261">
        <v>7624982.8548999997</v>
      </c>
      <c r="J93" s="262">
        <v>695.83598716497738</v>
      </c>
      <c r="K93" s="258">
        <v>2.7093231516873928E-2</v>
      </c>
      <c r="L93" s="258">
        <v>2.6411359377041865E-2</v>
      </c>
      <c r="M93" s="580"/>
      <c r="N93" s="648"/>
      <c r="O93" s="339"/>
      <c r="P93" s="339"/>
      <c r="Q93" s="339"/>
    </row>
    <row r="94" spans="1:17" ht="12.75" customHeight="1">
      <c r="A94" s="256" t="s">
        <v>280</v>
      </c>
      <c r="B94" s="706">
        <v>84643903663</v>
      </c>
      <c r="C94" s="688" t="s">
        <v>1235</v>
      </c>
      <c r="D94" s="688" t="s">
        <v>275</v>
      </c>
      <c r="E94" s="270" t="s">
        <v>224</v>
      </c>
      <c r="F94" s="270"/>
      <c r="G94" s="259">
        <v>364400046.05400002</v>
      </c>
      <c r="H94" s="260">
        <v>1237.5973396896234</v>
      </c>
      <c r="I94" s="261">
        <v>359282822.53939998</v>
      </c>
      <c r="J94" s="262">
        <v>1224.4176313011617</v>
      </c>
      <c r="K94" s="258">
        <v>1.424288386077488E-2</v>
      </c>
      <c r="L94" s="258">
        <v>1.0764062891234216E-2</v>
      </c>
      <c r="M94" s="580"/>
      <c r="N94" s="648"/>
      <c r="O94" s="339"/>
      <c r="P94" s="339"/>
      <c r="Q94" s="339"/>
    </row>
    <row r="95" spans="1:17" ht="12.75" customHeight="1">
      <c r="A95" s="255" t="s">
        <v>281</v>
      </c>
      <c r="B95" s="706">
        <v>56062339448</v>
      </c>
      <c r="C95" s="688" t="s">
        <v>1236</v>
      </c>
      <c r="D95" s="688" t="s">
        <v>275</v>
      </c>
      <c r="E95" s="270" t="s">
        <v>225</v>
      </c>
      <c r="F95" s="270"/>
      <c r="G95" s="259">
        <v>1848528709.1640999</v>
      </c>
      <c r="H95" s="260">
        <v>175.5064670747245</v>
      </c>
      <c r="I95" s="261">
        <v>1988324982.0091002</v>
      </c>
      <c r="J95" s="262">
        <v>175.44937800415246</v>
      </c>
      <c r="K95" s="258">
        <v>-7.0308563293181248E-2</v>
      </c>
      <c r="L95" s="258">
        <v>3.2538770568169006E-4</v>
      </c>
      <c r="M95" s="580"/>
      <c r="N95" s="648"/>
      <c r="O95" s="339"/>
      <c r="P95" s="339"/>
      <c r="Q95" s="339"/>
    </row>
    <row r="96" spans="1:17" ht="12.75" customHeight="1">
      <c r="A96" s="255" t="s">
        <v>1237</v>
      </c>
      <c r="B96" s="706">
        <v>53751385334</v>
      </c>
      <c r="C96" s="688" t="s">
        <v>1238</v>
      </c>
      <c r="D96" s="688" t="s">
        <v>275</v>
      </c>
      <c r="E96" s="270" t="s">
        <v>700</v>
      </c>
      <c r="F96" s="270"/>
      <c r="G96" s="259">
        <v>50508652.974100001</v>
      </c>
      <c r="H96" s="260">
        <v>749.91227008579517</v>
      </c>
      <c r="I96" s="261">
        <v>50515228.338100001</v>
      </c>
      <c r="J96" s="262">
        <v>749.42851439189474</v>
      </c>
      <c r="K96" s="258">
        <v>-1.3016597601001045E-4</v>
      </c>
      <c r="L96" s="258">
        <v>6.4549945006153742E-4</v>
      </c>
      <c r="M96" s="580"/>
      <c r="N96" s="648"/>
      <c r="O96" s="339"/>
      <c r="P96" s="339"/>
      <c r="Q96" s="339"/>
    </row>
    <row r="97" spans="1:17" ht="12.75" customHeight="1">
      <c r="A97" s="256" t="s">
        <v>282</v>
      </c>
      <c r="B97" s="706">
        <v>88183360964</v>
      </c>
      <c r="C97" s="688" t="s">
        <v>1239</v>
      </c>
      <c r="D97" s="688" t="s">
        <v>275</v>
      </c>
      <c r="E97" s="270" t="s">
        <v>223</v>
      </c>
      <c r="F97" s="270"/>
      <c r="G97" s="259">
        <v>56701657.218599997</v>
      </c>
      <c r="H97" s="260">
        <v>1047.0960648378832</v>
      </c>
      <c r="I97" s="261">
        <v>57180678.593099996</v>
      </c>
      <c r="J97" s="262">
        <v>997.962022604514</v>
      </c>
      <c r="K97" s="258">
        <v>-8.3773293057386455E-3</v>
      </c>
      <c r="L97" s="258">
        <v>4.9234380788496956E-2</v>
      </c>
      <c r="M97" s="580"/>
      <c r="N97" s="648"/>
      <c r="O97" s="339"/>
      <c r="P97" s="339"/>
      <c r="Q97" s="339"/>
    </row>
    <row r="98" spans="1:17" ht="18.75" customHeight="1">
      <c r="A98" s="467" t="s">
        <v>571</v>
      </c>
      <c r="B98" s="468"/>
      <c r="C98" s="468"/>
      <c r="D98" s="468"/>
      <c r="E98" s="469"/>
      <c r="F98" s="469"/>
      <c r="G98" s="470">
        <f>SUM(G10:G97)</f>
        <v>15099814383.32831</v>
      </c>
      <c r="H98" s="470"/>
      <c r="I98" s="470">
        <f>SUM(I10:I97)</f>
        <v>14848847641.1894</v>
      </c>
      <c r="J98" s="471"/>
      <c r="K98" s="472">
        <v>1.690142886527779E-2</v>
      </c>
      <c r="L98" s="472"/>
      <c r="M98" s="580"/>
      <c r="N98" s="580"/>
      <c r="O98" s="145"/>
      <c r="P98" s="145"/>
    </row>
    <row r="99" spans="1:17" ht="12.75" customHeight="1">
      <c r="A99" s="36" t="s">
        <v>572</v>
      </c>
    </row>
    <row r="100" spans="1:17" ht="12.75" customHeight="1"/>
    <row r="101" spans="1:17" ht="12.75" customHeight="1">
      <c r="A101" s="80" t="s">
        <v>707</v>
      </c>
    </row>
    <row r="102" spans="1:17" ht="12.75" customHeight="1">
      <c r="A102" s="81" t="s">
        <v>699</v>
      </c>
    </row>
    <row r="103" spans="1:17" ht="12.75" customHeight="1">
      <c r="A103" s="51" t="s">
        <v>733</v>
      </c>
    </row>
    <row r="104" spans="1:17" ht="12.75" customHeight="1">
      <c r="A104" s="556" t="s">
        <v>736</v>
      </c>
    </row>
    <row r="105" spans="1:17" ht="12.75" customHeight="1">
      <c r="A105" s="556" t="s">
        <v>1282</v>
      </c>
    </row>
    <row r="106" spans="1:17" ht="12.75" customHeight="1">
      <c r="A106" s="51" t="s">
        <v>739</v>
      </c>
    </row>
    <row r="107" spans="1:17" ht="12.75" customHeight="1">
      <c r="A107" s="90" t="s">
        <v>740</v>
      </c>
      <c r="B107" s="83"/>
      <c r="C107" s="83"/>
      <c r="D107" s="83"/>
      <c r="E107" s="83"/>
      <c r="F107" s="83"/>
      <c r="G107" s="83"/>
      <c r="H107" s="83"/>
      <c r="I107" s="83"/>
      <c r="J107" s="83"/>
      <c r="K107" s="83"/>
    </row>
    <row r="108" spans="1:17" ht="12.75" customHeight="1">
      <c r="A108" s="51"/>
      <c r="B108" s="84"/>
      <c r="C108" s="84"/>
      <c r="D108" s="84"/>
      <c r="E108" s="84"/>
      <c r="F108" s="84"/>
      <c r="G108" s="84"/>
      <c r="H108" s="84"/>
      <c r="I108" s="84"/>
      <c r="J108" s="84"/>
      <c r="K108" s="84"/>
    </row>
    <row r="109" spans="1:17" ht="12.75" customHeight="1">
      <c r="A109" s="90"/>
    </row>
    <row r="110" spans="1:17" ht="12.75" customHeight="1">
      <c r="A110" s="51"/>
    </row>
    <row r="111" spans="1:17" ht="12.75" customHeight="1">
      <c r="A111" s="90"/>
    </row>
    <row r="112" spans="1:17" ht="12.75" customHeight="1"/>
    <row r="113" spans="1:12" ht="12.75" customHeight="1">
      <c r="A113" s="75" t="s">
        <v>316</v>
      </c>
    </row>
    <row r="114" spans="1:12" ht="12.75" customHeight="1">
      <c r="L114" s="53" t="s">
        <v>425</v>
      </c>
    </row>
    <row r="115" spans="1:12" ht="12.75" customHeight="1"/>
    <row r="116" spans="1:12">
      <c r="A116" s="90"/>
      <c r="B116" s="90"/>
      <c r="C116" s="90"/>
      <c r="D116" s="90"/>
      <c r="E116" s="90"/>
      <c r="F116" s="90"/>
      <c r="G116" s="90"/>
      <c r="H116" s="90"/>
      <c r="I116" s="90"/>
      <c r="J116" s="90"/>
      <c r="K116" s="90"/>
      <c r="L116" s="90"/>
    </row>
    <row r="117" spans="1:12" ht="12.75" customHeight="1"/>
    <row r="118" spans="1:12" ht="12.75" customHeight="1">
      <c r="A118" s="51"/>
    </row>
    <row r="119" spans="1:12" ht="12.75" customHeight="1">
      <c r="A119" s="90"/>
    </row>
    <row r="120" spans="1:12" ht="12.75" customHeight="1">
      <c r="A120" s="51"/>
    </row>
    <row r="121" spans="1:12" ht="12.75" customHeight="1">
      <c r="A121" s="51"/>
    </row>
    <row r="122" spans="1:12" ht="12.75" customHeight="1">
      <c r="A122" s="90"/>
    </row>
    <row r="123" spans="1:12" ht="12.75" customHeight="1"/>
    <row r="124" spans="1:12" ht="12.75" customHeight="1">
      <c r="A124" s="51"/>
    </row>
    <row r="125" spans="1:12" ht="12.75" customHeight="1">
      <c r="A125" s="90"/>
    </row>
    <row r="126" spans="1:12" ht="12.75" customHeight="1">
      <c r="A126" s="96"/>
    </row>
    <row r="127" spans="1:12" ht="12.75" customHeight="1">
      <c r="A127" s="51"/>
    </row>
    <row r="128" spans="1:12" ht="12.75" customHeight="1">
      <c r="A128" s="90"/>
    </row>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sheetData>
  <mergeCells count="7">
    <mergeCell ref="G7:H7"/>
    <mergeCell ref="I7:J7"/>
    <mergeCell ref="K7:L7"/>
    <mergeCell ref="G5:H5"/>
    <mergeCell ref="G6:H6"/>
    <mergeCell ref="I5:J5"/>
    <mergeCell ref="I6:J6"/>
  </mergeCells>
  <hyperlinks>
    <hyperlink ref="A113" location="'2 Sadržaj'!A1" display="Sadržaj / Contents"/>
  </hyperlinks>
  <pageMargins left="0.7" right="0.7" top="0.75" bottom="0.75" header="0.3" footer="0.3"/>
  <pageSetup paperSize="9" scale="51" orientation="portrait" r:id="rId1"/>
  <rowBreaks count="1" manualBreakCount="1">
    <brk id="114" max="11" man="1"/>
  </rowBreaks>
  <ignoredErrors>
    <ignoredError sqref="B92 B77 B61 B63 B53 B47 B32:B33 B27 B20 B43 B4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73" t="s">
        <v>923</v>
      </c>
      <c r="M1" s="364" t="str">
        <f>Naslovnica!A20</f>
        <v>Svibanj 2016.</v>
      </c>
    </row>
    <row r="2" spans="1:14" ht="12.75" customHeight="1">
      <c r="A2" s="121" t="s">
        <v>924</v>
      </c>
      <c r="M2" s="114" t="str">
        <f>Naslovnica!A24</f>
        <v>May 2016</v>
      </c>
    </row>
    <row r="3" spans="1:14" ht="12.75" customHeight="1">
      <c r="A3" s="18"/>
      <c r="M3" s="19"/>
    </row>
    <row r="4" spans="1:14" ht="12.75" customHeight="1">
      <c r="A4" s="108"/>
      <c r="B4" s="108"/>
      <c r="C4" s="108"/>
      <c r="D4" s="108"/>
      <c r="E4" s="108"/>
      <c r="F4" s="108"/>
      <c r="G4" s="108"/>
      <c r="H4" s="108"/>
      <c r="I4" s="108"/>
      <c r="J4" s="108"/>
      <c r="K4" s="108"/>
      <c r="L4" s="108"/>
      <c r="M4" s="21" t="s">
        <v>463</v>
      </c>
    </row>
    <row r="5" spans="1:14" ht="25.5" customHeight="1">
      <c r="A5" s="803" t="s">
        <v>575</v>
      </c>
      <c r="B5" s="804" t="s">
        <v>715</v>
      </c>
      <c r="C5" s="805"/>
      <c r="D5" s="737" t="s">
        <v>714</v>
      </c>
      <c r="E5" s="778"/>
      <c r="F5" s="737" t="s">
        <v>716</v>
      </c>
      <c r="G5" s="778"/>
      <c r="H5" s="737" t="s">
        <v>717</v>
      </c>
      <c r="I5" s="778"/>
      <c r="J5" s="737" t="s">
        <v>1030</v>
      </c>
      <c r="K5" s="778"/>
      <c r="L5" s="737" t="s">
        <v>718</v>
      </c>
      <c r="M5" s="778"/>
    </row>
    <row r="6" spans="1:14" ht="12.75" customHeight="1">
      <c r="A6" s="803"/>
      <c r="B6" s="422" t="s">
        <v>130</v>
      </c>
      <c r="C6" s="422" t="s">
        <v>131</v>
      </c>
      <c r="D6" s="422" t="s">
        <v>130</v>
      </c>
      <c r="E6" s="422" t="s">
        <v>131</v>
      </c>
      <c r="F6" s="422" t="s">
        <v>130</v>
      </c>
      <c r="G6" s="422" t="s">
        <v>131</v>
      </c>
      <c r="H6" s="422" t="s">
        <v>130</v>
      </c>
      <c r="I6" s="422" t="s">
        <v>131</v>
      </c>
      <c r="J6" s="422" t="s">
        <v>130</v>
      </c>
      <c r="K6" s="422" t="s">
        <v>131</v>
      </c>
      <c r="L6" s="422" t="s">
        <v>130</v>
      </c>
      <c r="M6" s="422" t="s">
        <v>131</v>
      </c>
    </row>
    <row r="7" spans="1:14" ht="12.75" customHeight="1">
      <c r="A7" s="803"/>
      <c r="B7" s="474" t="s">
        <v>122</v>
      </c>
      <c r="C7" s="474" t="s">
        <v>123</v>
      </c>
      <c r="D7" s="474" t="s">
        <v>122</v>
      </c>
      <c r="E7" s="474" t="s">
        <v>123</v>
      </c>
      <c r="F7" s="474" t="s">
        <v>122</v>
      </c>
      <c r="G7" s="474" t="s">
        <v>123</v>
      </c>
      <c r="H7" s="474" t="s">
        <v>122</v>
      </c>
      <c r="I7" s="474" t="s">
        <v>123</v>
      </c>
      <c r="J7" s="474" t="s">
        <v>122</v>
      </c>
      <c r="K7" s="474" t="s">
        <v>123</v>
      </c>
      <c r="L7" s="474" t="s">
        <v>122</v>
      </c>
      <c r="M7" s="474" t="s">
        <v>123</v>
      </c>
    </row>
    <row r="8" spans="1:14" ht="18">
      <c r="A8" s="204" t="s">
        <v>576</v>
      </c>
      <c r="B8" s="272">
        <v>122457.67174999999</v>
      </c>
      <c r="C8" s="273">
        <v>8.030679727597316E-2</v>
      </c>
      <c r="D8" s="272">
        <v>52638.084619999994</v>
      </c>
      <c r="E8" s="273">
        <v>6.8615524014293605E-2</v>
      </c>
      <c r="F8" s="272">
        <v>807852.44098000007</v>
      </c>
      <c r="G8" s="273">
        <v>8.0566718183352801E-2</v>
      </c>
      <c r="H8" s="272">
        <v>303027.17476999998</v>
      </c>
      <c r="I8" s="273">
        <v>0.14596445444548978</v>
      </c>
      <c r="J8" s="272">
        <v>37174.160689999997</v>
      </c>
      <c r="K8" s="273">
        <v>5.2756374036234399E-2</v>
      </c>
      <c r="L8" s="272">
        <v>1323149.53281</v>
      </c>
      <c r="M8" s="273">
        <v>8.7626874027487048E-2</v>
      </c>
      <c r="N8" s="88"/>
    </row>
    <row r="9" spans="1:14" ht="18">
      <c r="A9" s="204" t="s">
        <v>577</v>
      </c>
      <c r="B9" s="272">
        <v>30692.843780000003</v>
      </c>
      <c r="C9" s="273">
        <v>2.0128130382027896E-2</v>
      </c>
      <c r="D9" s="272">
        <v>26471.226549999999</v>
      </c>
      <c r="E9" s="273">
        <v>3.450613931228054E-2</v>
      </c>
      <c r="F9" s="272">
        <v>43877.212899999999</v>
      </c>
      <c r="G9" s="273">
        <v>4.3758524045516729E-3</v>
      </c>
      <c r="H9" s="272">
        <v>45954.963100000001</v>
      </c>
      <c r="I9" s="273">
        <v>2.2135939204282192E-2</v>
      </c>
      <c r="J9" s="272">
        <v>21366.329409999998</v>
      </c>
      <c r="K9" s="273">
        <v>3.0322407963297462E-2</v>
      </c>
      <c r="L9" s="272">
        <v>168362.57574</v>
      </c>
      <c r="M9" s="273">
        <v>1.1149976513977821E-2</v>
      </c>
      <c r="N9" s="88"/>
    </row>
    <row r="10" spans="1:14" ht="18">
      <c r="A10" s="204" t="s">
        <v>578</v>
      </c>
      <c r="B10" s="272">
        <v>1386137.9986399999</v>
      </c>
      <c r="C10" s="273">
        <v>0.90901861567775266</v>
      </c>
      <c r="D10" s="272">
        <v>707538.67212</v>
      </c>
      <c r="E10" s="273">
        <v>0.92230059468093306</v>
      </c>
      <c r="F10" s="272">
        <v>9904809.6212099995</v>
      </c>
      <c r="G10" s="273">
        <v>0.98780168868926321</v>
      </c>
      <c r="H10" s="272">
        <v>1875661.5928799999</v>
      </c>
      <c r="I10" s="273">
        <v>0.90348306661568767</v>
      </c>
      <c r="J10" s="272">
        <v>698944.83829999994</v>
      </c>
      <c r="K10" s="273">
        <v>0.99192004972339221</v>
      </c>
      <c r="L10" s="272">
        <v>14573092.72315</v>
      </c>
      <c r="M10" s="273">
        <v>0.96511734205156197</v>
      </c>
      <c r="N10" s="88"/>
    </row>
    <row r="11" spans="1:14" ht="21.75" customHeight="1">
      <c r="A11" s="204" t="s">
        <v>579</v>
      </c>
      <c r="B11" s="274">
        <v>560724.66798999999</v>
      </c>
      <c r="C11" s="275">
        <v>0.36771891541299284</v>
      </c>
      <c r="D11" s="274">
        <v>409151.06904000003</v>
      </c>
      <c r="E11" s="275">
        <v>0.53334225980785754</v>
      </c>
      <c r="F11" s="274">
        <v>9904809.6212099995</v>
      </c>
      <c r="G11" s="275">
        <v>0.98780168868926321</v>
      </c>
      <c r="H11" s="274">
        <v>1805675.3865999999</v>
      </c>
      <c r="I11" s="275">
        <v>0.86977157382259629</v>
      </c>
      <c r="J11" s="274">
        <v>530999.02151999995</v>
      </c>
      <c r="K11" s="275">
        <v>0.75357674449713585</v>
      </c>
      <c r="L11" s="274">
        <v>13211359.76636</v>
      </c>
      <c r="M11" s="275">
        <v>0.87493524297293168</v>
      </c>
      <c r="N11" s="78"/>
    </row>
    <row r="12" spans="1:14" ht="18" customHeight="1">
      <c r="A12" s="205" t="s">
        <v>485</v>
      </c>
      <c r="B12" s="274">
        <v>539386.32235999999</v>
      </c>
      <c r="C12" s="275">
        <v>0.35372539281678145</v>
      </c>
      <c r="D12" s="274">
        <v>100424.31904999999</v>
      </c>
      <c r="E12" s="275">
        <v>0.13090649717098993</v>
      </c>
      <c r="F12" s="274">
        <v>2.9350300000000002</v>
      </c>
      <c r="G12" s="275">
        <v>2.927090677386963E-7</v>
      </c>
      <c r="H12" s="274">
        <v>0</v>
      </c>
      <c r="I12" s="275">
        <v>0</v>
      </c>
      <c r="J12" s="274">
        <v>3003.1223999999997</v>
      </c>
      <c r="K12" s="275">
        <v>4.2619347866975051E-3</v>
      </c>
      <c r="L12" s="274">
        <v>642816.69883999997</v>
      </c>
      <c r="M12" s="275">
        <v>4.2571165612999749E-2</v>
      </c>
    </row>
    <row r="13" spans="1:14" ht="18" customHeight="1">
      <c r="A13" s="205" t="s">
        <v>580</v>
      </c>
      <c r="B13" s="274">
        <v>3501.1096000000002</v>
      </c>
      <c r="C13" s="275">
        <v>2.2960006904439905E-3</v>
      </c>
      <c r="D13" s="274">
        <v>206759.60394</v>
      </c>
      <c r="E13" s="275">
        <v>0.26951813827854487</v>
      </c>
      <c r="F13" s="274">
        <v>2134986.1393499998</v>
      </c>
      <c r="G13" s="275">
        <v>0.21292109534968184</v>
      </c>
      <c r="H13" s="274">
        <v>1683486.8110499999</v>
      </c>
      <c r="I13" s="275">
        <v>0.8109148432895531</v>
      </c>
      <c r="J13" s="274">
        <v>388938.70842000004</v>
      </c>
      <c r="K13" s="275">
        <v>0.55196931410734251</v>
      </c>
      <c r="L13" s="274">
        <v>4417672.3723599995</v>
      </c>
      <c r="M13" s="275">
        <v>0.29256468061126301</v>
      </c>
    </row>
    <row r="14" spans="1:14" ht="18" customHeight="1">
      <c r="A14" s="205" t="s">
        <v>581</v>
      </c>
      <c r="B14" s="274">
        <v>0</v>
      </c>
      <c r="C14" s="275">
        <v>0</v>
      </c>
      <c r="D14" s="274">
        <v>708.73384999999996</v>
      </c>
      <c r="E14" s="275">
        <v>9.2385854947960239E-4</v>
      </c>
      <c r="F14" s="274">
        <v>0</v>
      </c>
      <c r="G14" s="275">
        <v>0</v>
      </c>
      <c r="H14" s="274">
        <v>0</v>
      </c>
      <c r="I14" s="275">
        <v>0</v>
      </c>
      <c r="J14" s="274">
        <v>0</v>
      </c>
      <c r="K14" s="275">
        <v>0</v>
      </c>
      <c r="L14" s="274">
        <v>708.73384999999996</v>
      </c>
      <c r="M14" s="275">
        <v>4.6936593523994274E-5</v>
      </c>
    </row>
    <row r="15" spans="1:14" ht="19.5">
      <c r="A15" s="205" t="s">
        <v>582</v>
      </c>
      <c r="B15" s="274">
        <v>3741.0921499999999</v>
      </c>
      <c r="C15" s="275">
        <v>2.4533793970387533E-3</v>
      </c>
      <c r="D15" s="274">
        <v>72245.134480000008</v>
      </c>
      <c r="E15" s="275">
        <v>9.4173976800531856E-2</v>
      </c>
      <c r="F15" s="274">
        <v>124207.47776000001</v>
      </c>
      <c r="G15" s="275">
        <v>1.2387149372001121E-2</v>
      </c>
      <c r="H15" s="274">
        <v>48947.103299999995</v>
      </c>
      <c r="I15" s="275">
        <v>2.3577216252285926E-2</v>
      </c>
      <c r="J15" s="274">
        <v>0.64724999999999999</v>
      </c>
      <c r="K15" s="275">
        <v>9.1855639673226791E-7</v>
      </c>
      <c r="L15" s="274">
        <v>249141.45494000003</v>
      </c>
      <c r="M15" s="275">
        <v>1.6499636923642518E-2</v>
      </c>
    </row>
    <row r="16" spans="1:14" ht="19.5">
      <c r="A16" s="555" t="s">
        <v>695</v>
      </c>
      <c r="B16" s="274">
        <v>0</v>
      </c>
      <c r="C16" s="275">
        <v>0</v>
      </c>
      <c r="D16" s="274">
        <v>0</v>
      </c>
      <c r="E16" s="275">
        <v>0</v>
      </c>
      <c r="F16" s="274">
        <v>0</v>
      </c>
      <c r="G16" s="275">
        <v>0</v>
      </c>
      <c r="H16" s="274">
        <v>0</v>
      </c>
      <c r="I16" s="275">
        <v>0</v>
      </c>
      <c r="J16" s="274">
        <v>0</v>
      </c>
      <c r="K16" s="275">
        <v>0</v>
      </c>
      <c r="L16" s="274">
        <v>0</v>
      </c>
      <c r="M16" s="275">
        <v>0</v>
      </c>
    </row>
    <row r="17" spans="1:13" ht="18" customHeight="1">
      <c r="A17" s="555" t="s">
        <v>696</v>
      </c>
      <c r="B17" s="274">
        <v>10955.73762</v>
      </c>
      <c r="C17" s="275">
        <v>7.1846882884909393E-3</v>
      </c>
      <c r="D17" s="274">
        <v>3770.98389</v>
      </c>
      <c r="E17" s="275">
        <v>4.915605070544251E-3</v>
      </c>
      <c r="F17" s="274">
        <v>41452.795359999996</v>
      </c>
      <c r="G17" s="275">
        <v>4.1340664609862774E-3</v>
      </c>
      <c r="H17" s="274">
        <v>1738.5888799999998</v>
      </c>
      <c r="I17" s="275">
        <v>8.3745683061860752E-4</v>
      </c>
      <c r="J17" s="274">
        <v>18265.604230000001</v>
      </c>
      <c r="K17" s="275">
        <v>2.5921958448275738E-2</v>
      </c>
      <c r="L17" s="274">
        <v>76183.70998</v>
      </c>
      <c r="M17" s="275">
        <v>5.0453408264345299E-3</v>
      </c>
    </row>
    <row r="18" spans="1:13" ht="18" customHeight="1">
      <c r="A18" s="178" t="s">
        <v>706</v>
      </c>
      <c r="B18" s="274">
        <v>0</v>
      </c>
      <c r="C18" s="275">
        <v>0</v>
      </c>
      <c r="D18" s="274">
        <v>17238.478920000001</v>
      </c>
      <c r="E18" s="275">
        <v>2.2470940438735789E-2</v>
      </c>
      <c r="F18" s="274">
        <v>3609844.8484099996</v>
      </c>
      <c r="G18" s="275">
        <v>0.36000801363509954</v>
      </c>
      <c r="H18" s="274">
        <v>30767.931420000001</v>
      </c>
      <c r="I18" s="275">
        <v>1.4820533265854016E-2</v>
      </c>
      <c r="J18" s="274">
        <v>59094.707459999998</v>
      </c>
      <c r="K18" s="275">
        <v>8.3865309463739005E-2</v>
      </c>
      <c r="L18" s="274">
        <v>3716945.9662099998</v>
      </c>
      <c r="M18" s="275">
        <v>0.24615838790068925</v>
      </c>
    </row>
    <row r="19" spans="1:13" ht="18" customHeight="1">
      <c r="A19" s="204" t="s">
        <v>618</v>
      </c>
      <c r="B19" s="274">
        <v>3140.4062599999997</v>
      </c>
      <c r="C19" s="275">
        <v>2.0594542202376723E-3</v>
      </c>
      <c r="D19" s="274">
        <v>8003.8149100000001</v>
      </c>
      <c r="E19" s="275">
        <v>1.0433243499031145E-2</v>
      </c>
      <c r="F19" s="274">
        <v>3994315.4253000002</v>
      </c>
      <c r="G19" s="275">
        <v>0.39835107116242663</v>
      </c>
      <c r="H19" s="274">
        <v>40734.951950000002</v>
      </c>
      <c r="I19" s="275">
        <v>1.9621524184284599E-2</v>
      </c>
      <c r="J19" s="274">
        <v>61696.231759999995</v>
      </c>
      <c r="K19" s="275">
        <v>8.7557309134684444E-2</v>
      </c>
      <c r="L19" s="274">
        <v>4107890.83018</v>
      </c>
      <c r="M19" s="275">
        <v>0.27204909450437859</v>
      </c>
    </row>
    <row r="20" spans="1:13" ht="18" customHeight="1">
      <c r="A20" s="205" t="s">
        <v>767</v>
      </c>
      <c r="B20" s="274">
        <v>825413.3306499999</v>
      </c>
      <c r="C20" s="275">
        <v>0.54129970026475982</v>
      </c>
      <c r="D20" s="274">
        <v>298387.60308000003</v>
      </c>
      <c r="E20" s="275">
        <v>0.38895833487307568</v>
      </c>
      <c r="F20" s="274">
        <v>0</v>
      </c>
      <c r="G20" s="275">
        <v>0</v>
      </c>
      <c r="H20" s="274">
        <v>69986.206279999999</v>
      </c>
      <c r="I20" s="275">
        <v>3.3711492793091428E-2</v>
      </c>
      <c r="J20" s="274">
        <v>167945.81677999999</v>
      </c>
      <c r="K20" s="275">
        <v>0.23834330522625641</v>
      </c>
      <c r="L20" s="274">
        <v>1361732.9567899997</v>
      </c>
      <c r="M20" s="275">
        <v>9.0182099078630257E-2</v>
      </c>
    </row>
    <row r="21" spans="1:13" ht="18" customHeight="1">
      <c r="A21" s="205" t="s">
        <v>768</v>
      </c>
      <c r="B21" s="274">
        <v>804094.4379299999</v>
      </c>
      <c r="C21" s="275">
        <v>0.52731893473699076</v>
      </c>
      <c r="D21" s="274">
        <v>127257.06735</v>
      </c>
      <c r="E21" s="275">
        <v>0.16588389231444084</v>
      </c>
      <c r="F21" s="274">
        <v>0</v>
      </c>
      <c r="G21" s="275">
        <v>0</v>
      </c>
      <c r="H21" s="274">
        <v>0</v>
      </c>
      <c r="I21" s="275">
        <v>0</v>
      </c>
      <c r="J21" s="274">
        <v>23448.711440000003</v>
      </c>
      <c r="K21" s="275">
        <v>3.3277657610415005E-2</v>
      </c>
      <c r="L21" s="274">
        <v>954800.21671999991</v>
      </c>
      <c r="M21" s="275">
        <v>6.3232579717771742E-2</v>
      </c>
    </row>
    <row r="22" spans="1:13" ht="18" customHeight="1">
      <c r="A22" s="205" t="s">
        <v>769</v>
      </c>
      <c r="B22" s="274">
        <v>1177.4240300000001</v>
      </c>
      <c r="C22" s="275">
        <v>7.721456037324126E-4</v>
      </c>
      <c r="D22" s="274">
        <v>31361.510399999999</v>
      </c>
      <c r="E22" s="275">
        <v>4.0880789745873523E-2</v>
      </c>
      <c r="F22" s="274">
        <v>0</v>
      </c>
      <c r="G22" s="275">
        <v>0</v>
      </c>
      <c r="H22" s="274">
        <v>35740.110119999998</v>
      </c>
      <c r="I22" s="275">
        <v>1.7215570449901432E-2</v>
      </c>
      <c r="J22" s="274">
        <v>6817.3403600000001</v>
      </c>
      <c r="K22" s="275">
        <v>9.6749503227177482E-3</v>
      </c>
      <c r="L22" s="274">
        <v>75096.384909999993</v>
      </c>
      <c r="M22" s="275">
        <v>4.9733316584809478E-3</v>
      </c>
    </row>
    <row r="23" spans="1:13" ht="18" customHeight="1">
      <c r="A23" s="205" t="s">
        <v>581</v>
      </c>
      <c r="B23" s="274">
        <v>0</v>
      </c>
      <c r="C23" s="275">
        <v>0</v>
      </c>
      <c r="D23" s="274">
        <v>0</v>
      </c>
      <c r="E23" s="275">
        <v>0</v>
      </c>
      <c r="F23" s="274">
        <v>0</v>
      </c>
      <c r="G23" s="275">
        <v>0</v>
      </c>
      <c r="H23" s="274">
        <v>0</v>
      </c>
      <c r="I23" s="275">
        <v>0</v>
      </c>
      <c r="J23" s="274">
        <v>0</v>
      </c>
      <c r="K23" s="275">
        <v>0</v>
      </c>
      <c r="L23" s="274">
        <v>0</v>
      </c>
      <c r="M23" s="275">
        <v>0</v>
      </c>
    </row>
    <row r="24" spans="1:13" ht="19.5">
      <c r="A24" s="205" t="s">
        <v>770</v>
      </c>
      <c r="B24" s="274">
        <v>218.51462000000001</v>
      </c>
      <c r="C24" s="275">
        <v>1.4330020356749363E-4</v>
      </c>
      <c r="D24" s="274">
        <v>26682.23532</v>
      </c>
      <c r="E24" s="275">
        <v>3.4781196382264817E-2</v>
      </c>
      <c r="F24" s="274">
        <v>0</v>
      </c>
      <c r="G24" s="275">
        <v>0</v>
      </c>
      <c r="H24" s="274">
        <v>23214.627619999999</v>
      </c>
      <c r="I24" s="275">
        <v>1.1182199940584222E-2</v>
      </c>
      <c r="J24" s="274">
        <v>0</v>
      </c>
      <c r="K24" s="275">
        <v>0</v>
      </c>
      <c r="L24" s="274">
        <v>50115.377560000001</v>
      </c>
      <c r="M24" s="275">
        <v>3.3189399742021976E-3</v>
      </c>
    </row>
    <row r="25" spans="1:13" ht="19.5">
      <c r="A25" s="555" t="s">
        <v>695</v>
      </c>
      <c r="B25" s="274">
        <v>870.18643000000009</v>
      </c>
      <c r="C25" s="275">
        <v>5.7066155372427962E-4</v>
      </c>
      <c r="D25" s="274">
        <v>0</v>
      </c>
      <c r="E25" s="275">
        <v>0</v>
      </c>
      <c r="F25" s="274">
        <v>0</v>
      </c>
      <c r="G25" s="275">
        <v>0</v>
      </c>
      <c r="H25" s="274">
        <v>0</v>
      </c>
      <c r="I25" s="275">
        <v>0</v>
      </c>
      <c r="J25" s="274">
        <v>0</v>
      </c>
      <c r="K25" s="275">
        <v>0</v>
      </c>
      <c r="L25" s="274">
        <v>870.18643000000009</v>
      </c>
      <c r="M25" s="275">
        <v>5.7628948800746152E-5</v>
      </c>
    </row>
    <row r="26" spans="1:13" ht="19.5">
      <c r="A26" s="555" t="s">
        <v>713</v>
      </c>
      <c r="B26" s="274">
        <v>19052.767640000002</v>
      </c>
      <c r="C26" s="275">
        <v>1.2494658166744884E-2</v>
      </c>
      <c r="D26" s="274">
        <v>113086.79001000001</v>
      </c>
      <c r="E26" s="275">
        <v>0.14741245643049644</v>
      </c>
      <c r="F26" s="274">
        <v>0</v>
      </c>
      <c r="G26" s="275">
        <v>0</v>
      </c>
      <c r="H26" s="274">
        <v>11031.46854</v>
      </c>
      <c r="I26" s="275">
        <v>5.3137224026057724E-3</v>
      </c>
      <c r="J26" s="274">
        <v>137679.76497999998</v>
      </c>
      <c r="K26" s="275">
        <v>0.19539069729312364</v>
      </c>
      <c r="L26" s="274">
        <v>280850.79116999998</v>
      </c>
      <c r="M26" s="275">
        <v>1.859961877937464E-2</v>
      </c>
    </row>
    <row r="27" spans="1:13" ht="18" customHeight="1">
      <c r="A27" s="178" t="s">
        <v>706</v>
      </c>
      <c r="B27" s="274">
        <v>0</v>
      </c>
      <c r="C27" s="275">
        <v>0</v>
      </c>
      <c r="D27" s="274">
        <v>0</v>
      </c>
      <c r="E27" s="275">
        <v>0</v>
      </c>
      <c r="F27" s="274">
        <v>0</v>
      </c>
      <c r="G27" s="275">
        <v>0</v>
      </c>
      <c r="H27" s="274">
        <v>0</v>
      </c>
      <c r="I27" s="275">
        <v>0</v>
      </c>
      <c r="J27" s="274">
        <v>0</v>
      </c>
      <c r="K27" s="275">
        <v>0</v>
      </c>
      <c r="L27" s="274">
        <v>0</v>
      </c>
      <c r="M27" s="275">
        <v>0</v>
      </c>
    </row>
    <row r="28" spans="1:13" ht="18" customHeight="1">
      <c r="A28" s="205" t="s">
        <v>618</v>
      </c>
      <c r="B28" s="274">
        <v>0</v>
      </c>
      <c r="C28" s="275">
        <v>0</v>
      </c>
      <c r="D28" s="274">
        <v>0</v>
      </c>
      <c r="E28" s="275">
        <v>0</v>
      </c>
      <c r="F28" s="274">
        <v>0</v>
      </c>
      <c r="G28" s="275">
        <v>0</v>
      </c>
      <c r="H28" s="274">
        <v>0</v>
      </c>
      <c r="I28" s="275">
        <v>0</v>
      </c>
      <c r="J28" s="274">
        <v>0</v>
      </c>
      <c r="K28" s="275">
        <v>0</v>
      </c>
      <c r="L28" s="274">
        <v>0</v>
      </c>
      <c r="M28" s="275">
        <v>0</v>
      </c>
    </row>
    <row r="29" spans="1:13" ht="18" customHeight="1">
      <c r="A29" s="205" t="s">
        <v>1046</v>
      </c>
      <c r="B29" s="654">
        <v>0</v>
      </c>
      <c r="C29" s="655">
        <v>0</v>
      </c>
      <c r="D29" s="654">
        <v>2057.08374</v>
      </c>
      <c r="E29" s="655">
        <v>2.6814782448933063E-3</v>
      </c>
      <c r="F29" s="654">
        <v>0</v>
      </c>
      <c r="G29" s="655">
        <v>0</v>
      </c>
      <c r="H29" s="654">
        <v>18.718319999999999</v>
      </c>
      <c r="I29" s="655">
        <v>9.016383989356296E-6</v>
      </c>
      <c r="J29" s="654">
        <v>6797.4915899999996</v>
      </c>
      <c r="K29" s="655">
        <v>9.6467815862932328E-3</v>
      </c>
      <c r="L29" s="654">
        <v>8873.2936499999996</v>
      </c>
      <c r="M29" s="655">
        <v>5.876425646511586E-4</v>
      </c>
    </row>
    <row r="30" spans="1:13" ht="18" customHeight="1">
      <c r="A30" s="204" t="s">
        <v>771</v>
      </c>
      <c r="B30" s="272">
        <v>1539288.5141699999</v>
      </c>
      <c r="C30" s="273">
        <v>1.0094535433357537</v>
      </c>
      <c r="D30" s="272">
        <v>788705.06703000003</v>
      </c>
      <c r="E30" s="273">
        <v>1.0281037362524006</v>
      </c>
      <c r="F30" s="272">
        <v>10756539.27509</v>
      </c>
      <c r="G30" s="273">
        <v>1.0727442592771677</v>
      </c>
      <c r="H30" s="272">
        <v>2224662.4490700001</v>
      </c>
      <c r="I30" s="273">
        <v>1.0715924766494491</v>
      </c>
      <c r="J30" s="272">
        <v>764282.81998999999</v>
      </c>
      <c r="K30" s="273">
        <v>1.0846456133092175</v>
      </c>
      <c r="L30" s="272">
        <v>16073478.12535</v>
      </c>
      <c r="M30" s="273">
        <v>1.0644818351576779</v>
      </c>
    </row>
    <row r="31" spans="1:13" ht="18" customHeight="1">
      <c r="A31" s="205" t="s">
        <v>1047</v>
      </c>
      <c r="B31" s="654">
        <v>14415.45356</v>
      </c>
      <c r="C31" s="655">
        <v>9.4535433357536922E-3</v>
      </c>
      <c r="D31" s="654">
        <v>21559.652399999999</v>
      </c>
      <c r="E31" s="655">
        <v>2.810373625240057E-2</v>
      </c>
      <c r="F31" s="654">
        <v>729415.67870000005</v>
      </c>
      <c r="G31" s="655">
        <v>7.2744259277167669E-2</v>
      </c>
      <c r="H31" s="654">
        <v>148628.4179</v>
      </c>
      <c r="I31" s="655">
        <v>7.1592476649449135E-2</v>
      </c>
      <c r="J31" s="654">
        <v>59644.539420000001</v>
      </c>
      <c r="K31" s="655">
        <v>8.4645613309217327E-2</v>
      </c>
      <c r="L31" s="654">
        <v>973663.74198000005</v>
      </c>
      <c r="M31" s="655">
        <v>6.4481835157678025E-2</v>
      </c>
    </row>
    <row r="32" spans="1:13" ht="26.25" customHeight="1">
      <c r="A32" s="475" t="s">
        <v>773</v>
      </c>
      <c r="B32" s="476">
        <v>1524873.0606099998</v>
      </c>
      <c r="C32" s="477">
        <v>1</v>
      </c>
      <c r="D32" s="476">
        <v>767145.41463000001</v>
      </c>
      <c r="E32" s="477">
        <v>1</v>
      </c>
      <c r="F32" s="476">
        <v>10027123.59639</v>
      </c>
      <c r="G32" s="477">
        <v>1</v>
      </c>
      <c r="H32" s="476">
        <v>2076034.0311700001</v>
      </c>
      <c r="I32" s="477">
        <v>1</v>
      </c>
      <c r="J32" s="476">
        <v>704638.28056999994</v>
      </c>
      <c r="K32" s="477">
        <v>1</v>
      </c>
      <c r="L32" s="476">
        <v>15099814.383370001</v>
      </c>
      <c r="M32" s="477">
        <v>1</v>
      </c>
    </row>
    <row r="33" spans="1:13" ht="19.5">
      <c r="A33" s="178" t="s">
        <v>734</v>
      </c>
      <c r="B33" s="274">
        <v>653.75217000000009</v>
      </c>
      <c r="C33" s="275">
        <v>4.2872563421015355E-4</v>
      </c>
      <c r="D33" s="274">
        <v>802.03034000000002</v>
      </c>
      <c r="E33" s="275">
        <v>1.0454736803541024E-3</v>
      </c>
      <c r="F33" s="274">
        <v>499.47035999999997</v>
      </c>
      <c r="G33" s="275">
        <v>4.9811928136581569E-5</v>
      </c>
      <c r="H33" s="274">
        <v>3599.2011600000001</v>
      </c>
      <c r="I33" s="275">
        <v>1.7336908287440653E-3</v>
      </c>
      <c r="J33" s="274">
        <v>1950.88807</v>
      </c>
      <c r="K33" s="275">
        <v>2.7686376454340187E-3</v>
      </c>
      <c r="L33" s="274">
        <v>7505.3420999999998</v>
      </c>
      <c r="M33" s="275">
        <v>4.9704863314518075E-4</v>
      </c>
    </row>
    <row r="34" spans="1:13" ht="19.5">
      <c r="A34" s="178" t="s">
        <v>735</v>
      </c>
      <c r="B34" s="274">
        <v>0</v>
      </c>
      <c r="C34" s="275">
        <v>0</v>
      </c>
      <c r="D34" s="274">
        <v>0</v>
      </c>
      <c r="E34" s="275">
        <v>0</v>
      </c>
      <c r="F34" s="274">
        <v>551659.65187000006</v>
      </c>
      <c r="G34" s="275">
        <v>5.5016740001949366E-2</v>
      </c>
      <c r="H34" s="274">
        <v>102740.93854999999</v>
      </c>
      <c r="I34" s="275">
        <v>4.9489043535619601E-2</v>
      </c>
      <c r="J34" s="274">
        <v>44382.274799999999</v>
      </c>
      <c r="K34" s="275">
        <v>6.2985897905089738E-2</v>
      </c>
      <c r="L34" s="274">
        <v>698782.86522000004</v>
      </c>
      <c r="M34" s="275">
        <v>4.6277579808503881E-2</v>
      </c>
    </row>
    <row r="35" spans="1:13" ht="12.75" customHeight="1">
      <c r="A35" s="36" t="s">
        <v>573</v>
      </c>
    </row>
    <row r="36" spans="1:13" ht="12.75" customHeight="1">
      <c r="A36" s="65" t="s">
        <v>574</v>
      </c>
    </row>
    <row r="37" spans="1:13" ht="12.75" customHeight="1"/>
    <row r="38" spans="1:13" ht="12.75" customHeight="1"/>
    <row r="39" spans="1:13" ht="12.75" customHeight="1"/>
    <row r="40" spans="1:13" ht="12.75" customHeight="1"/>
    <row r="41" spans="1:13" ht="12.75" customHeight="1">
      <c r="A41" s="473" t="s">
        <v>925</v>
      </c>
      <c r="G41" s="364" t="str">
        <f>Naslovnica!A20</f>
        <v>Svibanj 2016.</v>
      </c>
    </row>
    <row r="42" spans="1:13">
      <c r="A42" s="121" t="s">
        <v>926</v>
      </c>
      <c r="G42" s="114" t="str">
        <f>Naslovnica!A24</f>
        <v>May 2016</v>
      </c>
    </row>
    <row r="43" spans="1:13" ht="12.75" customHeight="1"/>
    <row r="44" spans="1:13">
      <c r="G44" s="21" t="s">
        <v>753</v>
      </c>
    </row>
    <row r="45" spans="1:13" ht="22.5">
      <c r="A45" s="802" t="s">
        <v>742</v>
      </c>
      <c r="B45" s="568" t="s">
        <v>743</v>
      </c>
      <c r="C45" s="568" t="s">
        <v>744</v>
      </c>
      <c r="D45" s="568" t="s">
        <v>745</v>
      </c>
      <c r="E45" s="568" t="s">
        <v>746</v>
      </c>
      <c r="F45" s="568" t="s">
        <v>747</v>
      </c>
      <c r="G45" s="568" t="s">
        <v>748</v>
      </c>
    </row>
    <row r="46" spans="1:13" ht="22.5">
      <c r="A46" s="802"/>
      <c r="B46" s="569" t="s">
        <v>749</v>
      </c>
      <c r="C46" s="569" t="s">
        <v>749</v>
      </c>
      <c r="D46" s="569" t="s">
        <v>749</v>
      </c>
      <c r="E46" s="569" t="s">
        <v>749</v>
      </c>
      <c r="F46" s="569" t="s">
        <v>749</v>
      </c>
      <c r="G46" s="569" t="s">
        <v>749</v>
      </c>
    </row>
    <row r="47" spans="1:13" ht="22.5">
      <c r="A47" s="208" t="s">
        <v>750</v>
      </c>
      <c r="B47" s="571">
        <v>31711.495900000002</v>
      </c>
      <c r="C47" s="571">
        <v>12859.736879999997</v>
      </c>
      <c r="D47" s="571">
        <v>1208440.0891400001</v>
      </c>
      <c r="E47" s="571">
        <v>204011.36944000007</v>
      </c>
      <c r="F47" s="571">
        <v>8915.6473199999982</v>
      </c>
      <c r="G47" s="571">
        <v>1465938.33868</v>
      </c>
    </row>
    <row r="48" spans="1:13" ht="22.5">
      <c r="A48" s="570" t="s">
        <v>751</v>
      </c>
      <c r="B48" s="571">
        <v>38390.164239999998</v>
      </c>
      <c r="C48" s="571">
        <v>15418.229230000003</v>
      </c>
      <c r="D48" s="571">
        <v>1147708.5213100004</v>
      </c>
      <c r="E48" s="571">
        <v>48345.704550000017</v>
      </c>
      <c r="F48" s="571">
        <v>6644.3664100000005</v>
      </c>
      <c r="G48" s="571">
        <v>1256506.9857400004</v>
      </c>
    </row>
    <row r="49" spans="1:7" ht="33">
      <c r="A49" s="475" t="s">
        <v>752</v>
      </c>
      <c r="B49" s="572">
        <v>-6678.6683399999965</v>
      </c>
      <c r="C49" s="572">
        <v>-2558.4923500000059</v>
      </c>
      <c r="D49" s="572">
        <v>60731.567829999607</v>
      </c>
      <c r="E49" s="572">
        <v>155665.66489000004</v>
      </c>
      <c r="F49" s="572">
        <v>2271.2809099999977</v>
      </c>
      <c r="G49" s="572">
        <v>209431.35293999966</v>
      </c>
    </row>
    <row r="50" spans="1:7" ht="12.75" customHeight="1">
      <c r="A50" s="36" t="s">
        <v>573</v>
      </c>
    </row>
    <row r="51" spans="1:7" ht="12.75" customHeight="1">
      <c r="A51" s="65" t="s">
        <v>574</v>
      </c>
    </row>
    <row r="52" spans="1:7" ht="12.75" customHeight="1"/>
    <row r="53" spans="1:7" ht="12.75" customHeight="1"/>
    <row r="54" spans="1:7" ht="12.75" customHeight="1"/>
    <row r="55" spans="1:7" ht="12.75" customHeight="1">
      <c r="A55" s="75" t="s">
        <v>316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701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22" t="s">
        <v>27</v>
      </c>
      <c r="B1" s="523"/>
      <c r="C1" s="523"/>
      <c r="D1" s="523"/>
      <c r="E1" s="523"/>
      <c r="F1" s="523"/>
      <c r="G1" s="523"/>
      <c r="H1" s="523"/>
      <c r="I1" s="523"/>
      <c r="J1" s="523"/>
      <c r="K1" s="523"/>
      <c r="L1" s="523"/>
      <c r="M1" s="523"/>
      <c r="N1" s="523"/>
      <c r="O1" s="523"/>
      <c r="P1" s="523"/>
      <c r="Q1" s="523"/>
    </row>
    <row r="2" spans="1:17" ht="16.5">
      <c r="A2" s="524" t="s">
        <v>28</v>
      </c>
      <c r="B2" s="525"/>
      <c r="C2" s="525"/>
      <c r="D2" s="525"/>
      <c r="E2" s="526"/>
      <c r="F2" s="526"/>
      <c r="G2" s="526"/>
      <c r="H2" s="526"/>
      <c r="I2" s="526"/>
      <c r="J2" s="526"/>
      <c r="K2" s="526"/>
      <c r="L2" s="526"/>
      <c r="M2" s="526"/>
      <c r="N2" s="526"/>
      <c r="O2" s="526"/>
      <c r="P2" s="526"/>
      <c r="Q2" s="526"/>
    </row>
    <row r="3" spans="1:17" ht="12.75" customHeight="1">
      <c r="A3" s="8"/>
      <c r="B3" s="9"/>
      <c r="C3" s="9"/>
      <c r="D3" s="9"/>
      <c r="E3" s="10"/>
      <c r="F3" s="10"/>
    </row>
    <row r="4" spans="1:17" ht="12.75" customHeight="1">
      <c r="A4" s="363" t="s">
        <v>667</v>
      </c>
      <c r="B4" s="11"/>
      <c r="C4" s="11"/>
      <c r="D4" s="12"/>
      <c r="E4" s="13"/>
      <c r="Q4" s="364" t="str">
        <f>Naslovnica!A20</f>
        <v>Svibanj 2016.</v>
      </c>
    </row>
    <row r="5" spans="1:17" ht="12.75" customHeight="1">
      <c r="A5" s="113" t="s">
        <v>666</v>
      </c>
      <c r="B5" s="16"/>
      <c r="C5" s="16"/>
      <c r="D5" s="17"/>
      <c r="E5" s="18"/>
      <c r="Q5" s="114" t="str">
        <f>Naslovnica!A24</f>
        <v>May 2016</v>
      </c>
    </row>
    <row r="6" spans="1:17" ht="12.75" customHeight="1"/>
    <row r="7" spans="1:17" ht="12.75" customHeight="1">
      <c r="A7" s="593"/>
      <c r="B7" s="617"/>
      <c r="C7" s="724" t="s">
        <v>108</v>
      </c>
      <c r="D7" s="724"/>
      <c r="E7" s="617"/>
      <c r="F7" s="724" t="s">
        <v>109</v>
      </c>
      <c r="G7" s="724"/>
      <c r="H7" s="617"/>
      <c r="I7" s="724" t="s">
        <v>110</v>
      </c>
      <c r="J7" s="724"/>
      <c r="K7" s="617"/>
      <c r="L7" s="724" t="s">
        <v>111</v>
      </c>
      <c r="M7" s="724"/>
      <c r="N7" s="617"/>
      <c r="O7" s="724" t="s">
        <v>816</v>
      </c>
      <c r="P7" s="724"/>
      <c r="Q7" s="720" t="s">
        <v>821</v>
      </c>
    </row>
    <row r="8" spans="1:17" ht="15" customHeight="1">
      <c r="A8" s="582"/>
      <c r="B8" s="722" t="s">
        <v>817</v>
      </c>
      <c r="C8" s="723"/>
      <c r="D8" s="723"/>
      <c r="E8" s="722" t="s">
        <v>817</v>
      </c>
      <c r="F8" s="723"/>
      <c r="G8" s="723"/>
      <c r="H8" s="722" t="s">
        <v>817</v>
      </c>
      <c r="I8" s="723"/>
      <c r="J8" s="723"/>
      <c r="K8" s="722" t="s">
        <v>817</v>
      </c>
      <c r="L8" s="723"/>
      <c r="M8" s="723"/>
      <c r="N8" s="722" t="s">
        <v>817</v>
      </c>
      <c r="O8" s="723"/>
      <c r="P8" s="723"/>
      <c r="Q8" s="721"/>
    </row>
    <row r="9" spans="1:17">
      <c r="A9" s="592" t="s">
        <v>815</v>
      </c>
      <c r="B9" s="616" t="s">
        <v>818</v>
      </c>
      <c r="C9" s="616" t="s">
        <v>819</v>
      </c>
      <c r="D9" s="616" t="s">
        <v>820</v>
      </c>
      <c r="E9" s="616" t="s">
        <v>818</v>
      </c>
      <c r="F9" s="616" t="s">
        <v>819</v>
      </c>
      <c r="G9" s="616" t="s">
        <v>820</v>
      </c>
      <c r="H9" s="616" t="s">
        <v>818</v>
      </c>
      <c r="I9" s="616" t="s">
        <v>819</v>
      </c>
      <c r="J9" s="616" t="s">
        <v>820</v>
      </c>
      <c r="K9" s="616" t="s">
        <v>818</v>
      </c>
      <c r="L9" s="616" t="s">
        <v>819</v>
      </c>
      <c r="M9" s="616" t="s">
        <v>820</v>
      </c>
      <c r="N9" s="616" t="s">
        <v>818</v>
      </c>
      <c r="O9" s="616" t="s">
        <v>819</v>
      </c>
      <c r="P9" s="616" t="s">
        <v>820</v>
      </c>
      <c r="Q9" s="721"/>
    </row>
    <row r="10" spans="1:17" ht="22.5" customHeight="1">
      <c r="A10" s="527" t="s">
        <v>452</v>
      </c>
      <c r="B10" s="594">
        <v>2137</v>
      </c>
      <c r="C10" s="594">
        <v>612391</v>
      </c>
      <c r="D10" s="594">
        <v>6677</v>
      </c>
      <c r="E10" s="594">
        <v>777</v>
      </c>
      <c r="F10" s="594">
        <v>275992</v>
      </c>
      <c r="G10" s="594">
        <v>2503</v>
      </c>
      <c r="H10" s="594">
        <v>862</v>
      </c>
      <c r="I10" s="594">
        <v>312979</v>
      </c>
      <c r="J10" s="594">
        <v>3136</v>
      </c>
      <c r="K10" s="594">
        <v>1386</v>
      </c>
      <c r="L10" s="594">
        <v>526604</v>
      </c>
      <c r="M10" s="594">
        <v>6744</v>
      </c>
      <c r="N10" s="594">
        <v>5162</v>
      </c>
      <c r="O10" s="594">
        <v>1727966</v>
      </c>
      <c r="P10" s="594">
        <v>19060</v>
      </c>
      <c r="Q10" s="594">
        <v>1752188</v>
      </c>
    </row>
    <row r="11" spans="1:17" ht="21.75">
      <c r="A11" s="583" t="s">
        <v>668</v>
      </c>
      <c r="B11" s="599">
        <v>1.2196179861978281E-3</v>
      </c>
      <c r="C11" s="599">
        <v>0.34950073850522889</v>
      </c>
      <c r="D11" s="599">
        <v>3.8106641524767891E-3</v>
      </c>
      <c r="E11" s="599">
        <v>4.4344556634333756E-4</v>
      </c>
      <c r="F11" s="599">
        <v>0.15751277830917687</v>
      </c>
      <c r="G11" s="599">
        <v>1.4284996815410219E-3</v>
      </c>
      <c r="H11" s="599">
        <v>4.9195634258424319E-4</v>
      </c>
      <c r="I11" s="599">
        <v>0.17862181455414602</v>
      </c>
      <c r="J11" s="599">
        <v>1.7897622857821192E-3</v>
      </c>
      <c r="K11" s="599">
        <v>7.9101101023406164E-4</v>
      </c>
      <c r="L11" s="599">
        <v>0.30054080954783391</v>
      </c>
      <c r="M11" s="599">
        <v>3.8489020584549145E-3</v>
      </c>
      <c r="N11" s="599">
        <v>2.9460309053594706E-3</v>
      </c>
      <c r="O11" s="599">
        <v>0.98617614091638572</v>
      </c>
      <c r="P11" s="599">
        <v>1.0877828178254844E-2</v>
      </c>
      <c r="Q11" s="599">
        <v>1</v>
      </c>
    </row>
    <row r="12" spans="1:17" ht="22.5">
      <c r="A12" s="198" t="s">
        <v>669</v>
      </c>
      <c r="B12" s="595">
        <v>8</v>
      </c>
      <c r="C12" s="595">
        <v>19</v>
      </c>
      <c r="D12" s="595">
        <v>0</v>
      </c>
      <c r="E12" s="595">
        <v>1</v>
      </c>
      <c r="F12" s="595">
        <v>16</v>
      </c>
      <c r="G12" s="595">
        <v>1</v>
      </c>
      <c r="H12" s="595">
        <v>6</v>
      </c>
      <c r="I12" s="595">
        <v>33</v>
      </c>
      <c r="J12" s="595">
        <v>5</v>
      </c>
      <c r="K12" s="595">
        <v>2</v>
      </c>
      <c r="L12" s="595">
        <v>8</v>
      </c>
      <c r="M12" s="595">
        <v>3</v>
      </c>
      <c r="N12" s="595">
        <v>17</v>
      </c>
      <c r="O12" s="595">
        <v>76</v>
      </c>
      <c r="P12" s="595">
        <v>9</v>
      </c>
      <c r="Q12" s="595">
        <v>102</v>
      </c>
    </row>
    <row r="13" spans="1:17" ht="22.5">
      <c r="A13" s="198" t="s">
        <v>670</v>
      </c>
      <c r="B13" s="595">
        <v>0</v>
      </c>
      <c r="C13" s="595">
        <v>0</v>
      </c>
      <c r="D13" s="595">
        <v>0</v>
      </c>
      <c r="E13" s="595">
        <v>0</v>
      </c>
      <c r="F13" s="595">
        <v>3</v>
      </c>
      <c r="G13" s="595">
        <v>0</v>
      </c>
      <c r="H13" s="595">
        <v>0</v>
      </c>
      <c r="I13" s="595">
        <v>2</v>
      </c>
      <c r="J13" s="595">
        <v>0</v>
      </c>
      <c r="K13" s="595">
        <v>0</v>
      </c>
      <c r="L13" s="595">
        <v>1</v>
      </c>
      <c r="M13" s="595">
        <v>0</v>
      </c>
      <c r="N13" s="595">
        <v>0</v>
      </c>
      <c r="O13" s="595">
        <v>6</v>
      </c>
      <c r="P13" s="595">
        <v>0</v>
      </c>
      <c r="Q13" s="595">
        <v>6</v>
      </c>
    </row>
    <row r="14" spans="1:17" ht="22.5">
      <c r="A14" s="198" t="s">
        <v>671</v>
      </c>
      <c r="B14" s="595">
        <v>0</v>
      </c>
      <c r="C14" s="595">
        <v>1179</v>
      </c>
      <c r="D14" s="595">
        <v>0</v>
      </c>
      <c r="E14" s="595">
        <v>0</v>
      </c>
      <c r="F14" s="595">
        <v>1179</v>
      </c>
      <c r="G14" s="595">
        <v>0</v>
      </c>
      <c r="H14" s="595">
        <v>0</v>
      </c>
      <c r="I14" s="595">
        <v>1178</v>
      </c>
      <c r="J14" s="595">
        <v>0</v>
      </c>
      <c r="K14" s="595">
        <v>0</v>
      </c>
      <c r="L14" s="595">
        <v>1179</v>
      </c>
      <c r="M14" s="595">
        <v>0</v>
      </c>
      <c r="N14" s="595">
        <v>0</v>
      </c>
      <c r="O14" s="595">
        <v>4715</v>
      </c>
      <c r="P14" s="595">
        <v>0</v>
      </c>
      <c r="Q14" s="595">
        <v>4715</v>
      </c>
    </row>
    <row r="15" spans="1:17" ht="21.75">
      <c r="A15" s="583" t="s">
        <v>672</v>
      </c>
      <c r="B15" s="597">
        <v>8</v>
      </c>
      <c r="C15" s="597">
        <v>1198</v>
      </c>
      <c r="D15" s="597">
        <v>0</v>
      </c>
      <c r="E15" s="597">
        <v>1</v>
      </c>
      <c r="F15" s="597">
        <v>1198</v>
      </c>
      <c r="G15" s="597">
        <v>1</v>
      </c>
      <c r="H15" s="597">
        <v>6</v>
      </c>
      <c r="I15" s="597">
        <v>1213</v>
      </c>
      <c r="J15" s="597">
        <v>5</v>
      </c>
      <c r="K15" s="597">
        <v>2</v>
      </c>
      <c r="L15" s="597">
        <v>1188</v>
      </c>
      <c r="M15" s="597">
        <v>3</v>
      </c>
      <c r="N15" s="597">
        <v>17</v>
      </c>
      <c r="O15" s="597">
        <v>4797</v>
      </c>
      <c r="P15" s="597">
        <v>9</v>
      </c>
      <c r="Q15" s="597">
        <v>4823</v>
      </c>
    </row>
    <row r="16" spans="1:17" ht="22.5">
      <c r="A16" s="584" t="s">
        <v>809</v>
      </c>
      <c r="B16" s="595">
        <v>3</v>
      </c>
      <c r="C16" s="595">
        <v>421</v>
      </c>
      <c r="D16" s="595">
        <v>0</v>
      </c>
      <c r="E16" s="595">
        <v>1</v>
      </c>
      <c r="F16" s="595">
        <v>161</v>
      </c>
      <c r="G16" s="595">
        <v>0</v>
      </c>
      <c r="H16" s="595">
        <v>1</v>
      </c>
      <c r="I16" s="595">
        <v>210</v>
      </c>
      <c r="J16" s="595">
        <v>0</v>
      </c>
      <c r="K16" s="595">
        <v>4</v>
      </c>
      <c r="L16" s="595">
        <v>418</v>
      </c>
      <c r="M16" s="595">
        <v>0</v>
      </c>
      <c r="N16" s="595">
        <v>9</v>
      </c>
      <c r="O16" s="595">
        <v>1210</v>
      </c>
      <c r="P16" s="595">
        <v>0</v>
      </c>
      <c r="Q16" s="595">
        <v>1219</v>
      </c>
    </row>
    <row r="17" spans="1:17" ht="22.5">
      <c r="A17" s="584" t="s">
        <v>810</v>
      </c>
      <c r="B17" s="596">
        <v>6</v>
      </c>
      <c r="C17" s="595">
        <v>3</v>
      </c>
      <c r="D17" s="595">
        <v>415</v>
      </c>
      <c r="E17" s="595">
        <v>0</v>
      </c>
      <c r="F17" s="595">
        <v>1</v>
      </c>
      <c r="G17" s="595">
        <v>161</v>
      </c>
      <c r="H17" s="595">
        <v>3</v>
      </c>
      <c r="I17" s="595">
        <v>1</v>
      </c>
      <c r="J17" s="595">
        <v>207</v>
      </c>
      <c r="K17" s="595">
        <v>4</v>
      </c>
      <c r="L17" s="595">
        <v>4</v>
      </c>
      <c r="M17" s="595">
        <v>414</v>
      </c>
      <c r="N17" s="595">
        <v>13</v>
      </c>
      <c r="O17" s="595">
        <v>9</v>
      </c>
      <c r="P17" s="595">
        <v>1197</v>
      </c>
      <c r="Q17" s="595">
        <v>1219</v>
      </c>
    </row>
    <row r="18" spans="1:17" ht="22.5">
      <c r="A18" s="585" t="s">
        <v>811</v>
      </c>
      <c r="B18" s="595">
        <v>0</v>
      </c>
      <c r="C18" s="595">
        <v>8</v>
      </c>
      <c r="D18" s="595">
        <v>0</v>
      </c>
      <c r="E18" s="595">
        <v>0</v>
      </c>
      <c r="F18" s="595">
        <v>4</v>
      </c>
      <c r="G18" s="595">
        <v>0</v>
      </c>
      <c r="H18" s="595">
        <v>0</v>
      </c>
      <c r="I18" s="595">
        <v>8</v>
      </c>
      <c r="J18" s="595">
        <v>0</v>
      </c>
      <c r="K18" s="595">
        <v>2</v>
      </c>
      <c r="L18" s="595">
        <v>8</v>
      </c>
      <c r="M18" s="595">
        <v>0</v>
      </c>
      <c r="N18" s="595">
        <v>2</v>
      </c>
      <c r="O18" s="595">
        <v>28</v>
      </c>
      <c r="P18" s="595">
        <v>0</v>
      </c>
      <c r="Q18" s="595">
        <v>30</v>
      </c>
    </row>
    <row r="19" spans="1:17" ht="22.5">
      <c r="A19" s="585" t="s">
        <v>812</v>
      </c>
      <c r="B19" s="595">
        <v>2</v>
      </c>
      <c r="C19" s="595">
        <v>6</v>
      </c>
      <c r="D19" s="595">
        <v>0</v>
      </c>
      <c r="E19" s="595">
        <v>0</v>
      </c>
      <c r="F19" s="595">
        <v>11</v>
      </c>
      <c r="G19" s="595">
        <v>0</v>
      </c>
      <c r="H19" s="595">
        <v>0</v>
      </c>
      <c r="I19" s="595">
        <v>6</v>
      </c>
      <c r="J19" s="595">
        <v>0</v>
      </c>
      <c r="K19" s="595">
        <v>0</v>
      </c>
      <c r="L19" s="595">
        <v>5</v>
      </c>
      <c r="M19" s="595">
        <v>0</v>
      </c>
      <c r="N19" s="595">
        <v>2</v>
      </c>
      <c r="O19" s="595">
        <v>28</v>
      </c>
      <c r="P19" s="595">
        <v>0</v>
      </c>
      <c r="Q19" s="595">
        <v>30</v>
      </c>
    </row>
    <row r="20" spans="1:17" ht="22.5" customHeight="1">
      <c r="A20" s="583" t="s">
        <v>673</v>
      </c>
      <c r="B20" s="597">
        <v>5</v>
      </c>
      <c r="C20" s="597">
        <v>-420</v>
      </c>
      <c r="D20" s="597">
        <v>415</v>
      </c>
      <c r="E20" s="597">
        <v>-1</v>
      </c>
      <c r="F20" s="597">
        <v>-153</v>
      </c>
      <c r="G20" s="597">
        <v>161</v>
      </c>
      <c r="H20" s="597">
        <v>2</v>
      </c>
      <c r="I20" s="597">
        <v>-211</v>
      </c>
      <c r="J20" s="597">
        <v>207</v>
      </c>
      <c r="K20" s="597">
        <v>-2</v>
      </c>
      <c r="L20" s="597">
        <v>-417</v>
      </c>
      <c r="M20" s="597">
        <v>414</v>
      </c>
      <c r="N20" s="597">
        <v>4</v>
      </c>
      <c r="O20" s="597">
        <v>-1201</v>
      </c>
      <c r="P20" s="597">
        <v>1197</v>
      </c>
      <c r="Q20" s="597">
        <v>0</v>
      </c>
    </row>
    <row r="21" spans="1:17" ht="22.5" customHeight="1">
      <c r="A21" s="583" t="s">
        <v>674</v>
      </c>
      <c r="B21" s="597">
        <v>0</v>
      </c>
      <c r="C21" s="597">
        <v>336</v>
      </c>
      <c r="D21" s="597">
        <v>56</v>
      </c>
      <c r="E21" s="597">
        <v>0</v>
      </c>
      <c r="F21" s="597">
        <v>179</v>
      </c>
      <c r="G21" s="597">
        <v>36</v>
      </c>
      <c r="H21" s="597">
        <v>0</v>
      </c>
      <c r="I21" s="597">
        <v>156</v>
      </c>
      <c r="J21" s="597">
        <v>56</v>
      </c>
      <c r="K21" s="597">
        <v>0</v>
      </c>
      <c r="L21" s="597">
        <v>367</v>
      </c>
      <c r="M21" s="597">
        <v>81</v>
      </c>
      <c r="N21" s="597">
        <v>0</v>
      </c>
      <c r="O21" s="597">
        <v>1038</v>
      </c>
      <c r="P21" s="597">
        <v>229</v>
      </c>
      <c r="Q21" s="597">
        <v>1267</v>
      </c>
    </row>
    <row r="22" spans="1:17" ht="21.75">
      <c r="A22" s="527" t="s">
        <v>645</v>
      </c>
      <c r="B22" s="594">
        <v>2150</v>
      </c>
      <c r="C22" s="594">
        <v>612833</v>
      </c>
      <c r="D22" s="594">
        <v>7036</v>
      </c>
      <c r="E22" s="594">
        <v>777</v>
      </c>
      <c r="F22" s="594">
        <v>276858</v>
      </c>
      <c r="G22" s="594">
        <v>2629</v>
      </c>
      <c r="H22" s="598">
        <v>870</v>
      </c>
      <c r="I22" s="594">
        <v>313825</v>
      </c>
      <c r="J22" s="594">
        <v>3292</v>
      </c>
      <c r="K22" s="594">
        <v>1386</v>
      </c>
      <c r="L22" s="594">
        <v>527008</v>
      </c>
      <c r="M22" s="594">
        <v>7080</v>
      </c>
      <c r="N22" s="594">
        <v>5183</v>
      </c>
      <c r="O22" s="594">
        <v>1730524</v>
      </c>
      <c r="P22" s="594">
        <v>20037</v>
      </c>
      <c r="Q22" s="594">
        <v>1755744</v>
      </c>
    </row>
    <row r="23" spans="1:17" ht="22.5">
      <c r="A23" s="583" t="s">
        <v>675</v>
      </c>
      <c r="B23" s="599">
        <v>6.0832943378568089E-3</v>
      </c>
      <c r="C23" s="599">
        <v>7.217610970768675E-4</v>
      </c>
      <c r="D23" s="599">
        <v>5.3766661674404671E-2</v>
      </c>
      <c r="E23" s="599">
        <v>0</v>
      </c>
      <c r="F23" s="599">
        <v>3.1377721093365026E-3</v>
      </c>
      <c r="G23" s="599">
        <v>5.0339592489013187E-2</v>
      </c>
      <c r="H23" s="599">
        <v>9.2807424593967514E-3</v>
      </c>
      <c r="I23" s="599">
        <v>2.7030567546065393E-3</v>
      </c>
      <c r="J23" s="599">
        <v>4.9744897959183673E-2</v>
      </c>
      <c r="K23" s="599">
        <v>0</v>
      </c>
      <c r="L23" s="599">
        <v>7.6717989229098144E-4</v>
      </c>
      <c r="M23" s="599">
        <v>4.9822064056939501E-2</v>
      </c>
      <c r="N23" s="599">
        <v>4.0681906237892288E-3</v>
      </c>
      <c r="O23" s="599">
        <v>1.4803532013940089E-3</v>
      </c>
      <c r="P23" s="599">
        <v>5.1259181532004199E-2</v>
      </c>
      <c r="Q23" s="599">
        <v>2.0294625919136532E-3</v>
      </c>
    </row>
    <row r="24" spans="1:17" ht="21.75">
      <c r="A24" s="583" t="s">
        <v>668</v>
      </c>
      <c r="B24" s="599">
        <v>1.2245520987114295E-3</v>
      </c>
      <c r="C24" s="599">
        <v>0.34904462153935883</v>
      </c>
      <c r="D24" s="599">
        <v>4.0074179379226129E-3</v>
      </c>
      <c r="E24" s="599">
        <v>4.425474328831538E-4</v>
      </c>
      <c r="F24" s="599">
        <v>0.15768699764885996</v>
      </c>
      <c r="G24" s="599">
        <v>1.4973709151220223E-3</v>
      </c>
      <c r="H24" s="599">
        <v>4.9551643064136913E-4</v>
      </c>
      <c r="I24" s="599">
        <v>0.17874188947819272</v>
      </c>
      <c r="J24" s="599">
        <v>1.8749886088176863E-3</v>
      </c>
      <c r="K24" s="599">
        <v>7.8940893433211224E-4</v>
      </c>
      <c r="L24" s="599">
        <v>0.3001622104361456</v>
      </c>
      <c r="M24" s="599">
        <v>4.0324785390125212E-3</v>
      </c>
      <c r="N24" s="599">
        <v>2.9520248965680647E-3</v>
      </c>
      <c r="O24" s="599">
        <v>0.9856357191025571</v>
      </c>
      <c r="P24" s="599">
        <v>1.1412256000874843E-2</v>
      </c>
      <c r="Q24" s="599">
        <v>1</v>
      </c>
    </row>
    <row r="25" spans="1:17">
      <c r="A25" s="36" t="s">
        <v>676</v>
      </c>
    </row>
    <row r="26" spans="1:17" ht="12.75" customHeight="1">
      <c r="A26" s="591" t="s">
        <v>813</v>
      </c>
      <c r="B26" s="589"/>
      <c r="C26" s="589"/>
      <c r="D26" s="589"/>
      <c r="E26" s="589"/>
      <c r="F26" s="590"/>
    </row>
    <row r="27" spans="1:17" ht="12.75" customHeight="1">
      <c r="A27" s="586" t="s">
        <v>814</v>
      </c>
      <c r="B27" s="588"/>
      <c r="C27" s="588"/>
      <c r="D27" s="588"/>
      <c r="E27" s="588"/>
      <c r="F27" s="588"/>
    </row>
    <row r="28" spans="1:17" ht="12.75" customHeight="1">
      <c r="A28" s="587"/>
      <c r="B28" s="586"/>
      <c r="C28" s="586"/>
      <c r="D28" s="586"/>
      <c r="E28" s="586"/>
      <c r="F28" s="586"/>
    </row>
    <row r="29" spans="1:17" ht="12.75" customHeight="1">
      <c r="A29" s="529" t="s">
        <v>849</v>
      </c>
      <c r="F29" s="364" t="str">
        <f>Naslovnica!A20</f>
        <v>Svibanj 2016.</v>
      </c>
    </row>
    <row r="30" spans="1:17" ht="12.75" customHeight="1">
      <c r="A30" s="113" t="s">
        <v>850</v>
      </c>
      <c r="F30" s="114" t="str">
        <f>Naslovnica!A24</f>
        <v>May 2016</v>
      </c>
    </row>
    <row r="31" spans="1:17" ht="12.75" customHeight="1"/>
    <row r="32" spans="1:17" ht="12.75" customHeight="1">
      <c r="G32" s="88"/>
    </row>
    <row r="33" spans="1:8" ht="12.75" customHeight="1"/>
    <row r="34" spans="1:8" ht="12.75" customHeight="1">
      <c r="G34" s="88"/>
      <c r="H34" s="78"/>
    </row>
    <row r="35" spans="1:8" ht="12.75" customHeight="1">
      <c r="A35" s="663"/>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28"/>
    </row>
    <row r="50" spans="1:17" ht="12.75" customHeight="1">
      <c r="A50" s="615"/>
    </row>
    <row r="51" spans="1:17" ht="12.75" customHeight="1">
      <c r="A51" s="615" t="s">
        <v>676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7"/>
  <sheetViews>
    <sheetView showGridLines="0" zoomScaleNormal="100" workbookViewId="0"/>
  </sheetViews>
  <sheetFormatPr defaultRowHeight="15"/>
  <cols>
    <col min="1" max="1" width="27.28515625" customWidth="1"/>
    <col min="2" max="2" width="10.42578125" bestFit="1" customWidth="1"/>
    <col min="3" max="3" width="13.42578125" customWidth="1"/>
    <col min="4" max="4" width="32.140625" bestFit="1" customWidth="1"/>
    <col min="5" max="5" width="11.5703125" customWidth="1"/>
    <col min="6" max="6" width="12.28515625"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60" t="s">
        <v>1068</v>
      </c>
      <c r="E1" s="491" t="s">
        <v>1240</v>
      </c>
      <c r="F1" s="559" t="s">
        <v>1079</v>
      </c>
    </row>
    <row r="2" spans="1:12">
      <c r="A2" s="124" t="s">
        <v>927</v>
      </c>
      <c r="E2" s="91" t="s">
        <v>1241</v>
      </c>
      <c r="F2" s="560" t="s">
        <v>1080</v>
      </c>
    </row>
    <row r="3" spans="1:12" ht="12.75" customHeight="1"/>
    <row r="4" spans="1:12" ht="12.75" customHeight="1">
      <c r="C4" s="701"/>
      <c r="F4" s="557" t="s">
        <v>755</v>
      </c>
    </row>
    <row r="5" spans="1:12" ht="21.75">
      <c r="A5" s="446" t="s">
        <v>708</v>
      </c>
      <c r="B5" s="446" t="s">
        <v>1283</v>
      </c>
      <c r="C5" s="446" t="s">
        <v>1284</v>
      </c>
      <c r="D5" s="446" t="s">
        <v>709</v>
      </c>
      <c r="E5" s="446" t="s">
        <v>710</v>
      </c>
      <c r="F5" s="446" t="s">
        <v>727</v>
      </c>
    </row>
    <row r="6" spans="1:12" ht="12.75" customHeight="1">
      <c r="A6" s="256" t="s">
        <v>232</v>
      </c>
      <c r="B6" s="706">
        <v>47572962490</v>
      </c>
      <c r="C6" s="256" t="s">
        <v>1245</v>
      </c>
      <c r="D6" s="256" t="s">
        <v>231</v>
      </c>
      <c r="E6" s="261">
        <v>5050707.51</v>
      </c>
      <c r="F6" s="262">
        <v>129.47345152825781</v>
      </c>
      <c r="G6" s="577"/>
      <c r="H6" s="577"/>
      <c r="I6" s="577"/>
      <c r="J6" s="578"/>
      <c r="K6" s="577"/>
      <c r="L6" s="577"/>
    </row>
    <row r="7" spans="1:12" ht="12.75" customHeight="1">
      <c r="A7" s="256" t="s">
        <v>1018</v>
      </c>
      <c r="B7" s="706">
        <v>57255663752</v>
      </c>
      <c r="C7" s="256" t="s">
        <v>1246</v>
      </c>
      <c r="D7" s="256" t="s">
        <v>231</v>
      </c>
      <c r="E7" s="261">
        <v>21555066.960000001</v>
      </c>
      <c r="F7" s="262">
        <v>163.70322580377632</v>
      </c>
      <c r="L7" s="577"/>
    </row>
    <row r="8" spans="1:12" ht="12.75" customHeight="1">
      <c r="A8" s="256" t="s">
        <v>1137</v>
      </c>
      <c r="B8" s="706">
        <v>93273216321</v>
      </c>
      <c r="C8" s="256" t="s">
        <v>1247</v>
      </c>
      <c r="D8" s="256" t="s">
        <v>693</v>
      </c>
      <c r="E8" s="261">
        <v>5738653.3499999996</v>
      </c>
      <c r="F8" s="262">
        <v>830.02522118162699</v>
      </c>
      <c r="G8" s="577"/>
      <c r="H8" s="577"/>
      <c r="I8" s="577"/>
      <c r="J8" s="577"/>
      <c r="K8" s="577"/>
      <c r="L8" s="577"/>
    </row>
    <row r="9" spans="1:12" ht="12.75" customHeight="1">
      <c r="A9" s="256" t="s">
        <v>775</v>
      </c>
      <c r="B9" s="706">
        <v>97433886648</v>
      </c>
      <c r="C9" s="256" t="s">
        <v>1248</v>
      </c>
      <c r="D9" s="256" t="s">
        <v>693</v>
      </c>
      <c r="E9" s="261">
        <v>9045228.2599999998</v>
      </c>
      <c r="F9" s="262">
        <v>998.44343207604663</v>
      </c>
      <c r="G9" s="577"/>
      <c r="H9" s="577"/>
      <c r="I9" s="577"/>
      <c r="J9" s="577"/>
      <c r="K9" s="577"/>
      <c r="L9" s="577"/>
    </row>
    <row r="10" spans="1:12" ht="12.75" customHeight="1">
      <c r="A10" s="256" t="s">
        <v>1094</v>
      </c>
      <c r="B10" s="706">
        <v>13264226136</v>
      </c>
      <c r="C10" s="256" t="s">
        <v>1249</v>
      </c>
      <c r="D10" s="341" t="s">
        <v>776</v>
      </c>
      <c r="E10" s="266">
        <v>10210062.85</v>
      </c>
      <c r="F10" s="262">
        <v>1.0082</v>
      </c>
      <c r="G10" s="577"/>
      <c r="H10" s="577"/>
      <c r="I10" s="577"/>
      <c r="J10" s="577"/>
      <c r="K10" s="577"/>
      <c r="L10" s="577"/>
    </row>
    <row r="11" spans="1:12" ht="12.75" customHeight="1">
      <c r="A11" s="255" t="s">
        <v>1095</v>
      </c>
      <c r="B11" s="708">
        <v>15317623015</v>
      </c>
      <c r="C11" s="255" t="s">
        <v>1250</v>
      </c>
      <c r="D11" s="341" t="s">
        <v>776</v>
      </c>
      <c r="E11" s="266">
        <v>27170406.550000001</v>
      </c>
      <c r="F11" s="262">
        <v>1.0032202541331621</v>
      </c>
      <c r="G11" s="577"/>
      <c r="H11" s="577"/>
      <c r="I11" s="577"/>
      <c r="J11" s="577"/>
      <c r="K11" s="577"/>
      <c r="L11" s="577"/>
    </row>
    <row r="12" spans="1:12" ht="12.75" customHeight="1">
      <c r="A12" s="256" t="s">
        <v>1136</v>
      </c>
      <c r="B12" s="706">
        <v>75398635234</v>
      </c>
      <c r="C12" s="256" t="s">
        <v>1251</v>
      </c>
      <c r="D12" s="256" t="s">
        <v>1093</v>
      </c>
      <c r="E12" s="261">
        <v>54901093.460000001</v>
      </c>
      <c r="F12" s="262">
        <v>7098.6671890698935</v>
      </c>
      <c r="G12" s="577"/>
      <c r="H12" s="577"/>
      <c r="I12" s="577"/>
      <c r="J12" s="577"/>
      <c r="K12" s="577"/>
      <c r="L12" s="577"/>
    </row>
    <row r="13" spans="1:12" ht="12.75" customHeight="1">
      <c r="A13" s="256" t="s">
        <v>1096</v>
      </c>
      <c r="B13" s="706">
        <v>45897406091</v>
      </c>
      <c r="C13" s="693" t="s">
        <v>1252</v>
      </c>
      <c r="D13" s="256" t="s">
        <v>1093</v>
      </c>
      <c r="E13" s="261">
        <v>7515159.6600000001</v>
      </c>
      <c r="F13" s="262">
        <v>45.076234520198476</v>
      </c>
      <c r="G13" s="577"/>
      <c r="H13" s="577"/>
      <c r="I13" s="577"/>
      <c r="J13" s="577"/>
      <c r="K13" s="577"/>
      <c r="L13" s="577"/>
    </row>
    <row r="14" spans="1:12" ht="12.75" customHeight="1">
      <c r="A14" s="256" t="s">
        <v>778</v>
      </c>
      <c r="B14" s="706">
        <v>48815690681</v>
      </c>
      <c r="C14" s="256" t="s">
        <v>1253</v>
      </c>
      <c r="D14" s="256" t="s">
        <v>1093</v>
      </c>
      <c r="E14" s="268">
        <v>7813836.0999999996</v>
      </c>
      <c r="F14" s="269">
        <v>954.83664783914298</v>
      </c>
      <c r="G14" s="577"/>
      <c r="H14" s="577"/>
      <c r="I14" s="577"/>
      <c r="J14" s="577"/>
      <c r="K14" s="577"/>
      <c r="L14" s="577"/>
    </row>
    <row r="15" spans="1:12" ht="12.75" customHeight="1">
      <c r="A15" s="256" t="s">
        <v>1077</v>
      </c>
      <c r="B15" s="706">
        <v>81393286204</v>
      </c>
      <c r="C15" s="256" t="s">
        <v>1254</v>
      </c>
      <c r="D15" s="256" t="s">
        <v>275</v>
      </c>
      <c r="E15" s="266">
        <v>29937998.822900001</v>
      </c>
      <c r="F15" s="271">
        <v>60.123784802049862</v>
      </c>
      <c r="G15" s="577"/>
      <c r="H15" s="577"/>
      <c r="I15" s="577"/>
      <c r="J15" s="577"/>
      <c r="K15" s="577"/>
      <c r="L15" s="577"/>
    </row>
    <row r="16" spans="1:12" ht="18.75" customHeight="1">
      <c r="A16" s="467" t="s">
        <v>571</v>
      </c>
      <c r="B16" s="488"/>
      <c r="C16" s="489"/>
      <c r="D16" s="468"/>
      <c r="E16" s="470">
        <f>SUM(E6:E15)</f>
        <v>178938213.52289999</v>
      </c>
      <c r="F16" s="471"/>
    </row>
    <row r="17" spans="1:6" ht="12.75" customHeight="1">
      <c r="A17" s="36" t="s">
        <v>572</v>
      </c>
    </row>
    <row r="18" spans="1:6" ht="12.75" customHeight="1">
      <c r="A18" s="80" t="s">
        <v>707</v>
      </c>
    </row>
    <row r="19" spans="1:6" ht="12.75" customHeight="1">
      <c r="A19" s="90"/>
    </row>
    <row r="20" spans="1:6" ht="12.75" customHeight="1">
      <c r="A20" s="460" t="s">
        <v>1069</v>
      </c>
      <c r="F20" s="559" t="s">
        <v>1079</v>
      </c>
    </row>
    <row r="21" spans="1:6" ht="12.75" customHeight="1">
      <c r="A21" s="124" t="s">
        <v>1070</v>
      </c>
      <c r="F21" s="560" t="s">
        <v>1080</v>
      </c>
    </row>
    <row r="22" spans="1:6" ht="12.75" customHeight="1">
      <c r="A22" s="90"/>
    </row>
    <row r="23" spans="1:6" ht="12.75" customHeight="1">
      <c r="A23" s="90"/>
      <c r="F23" s="661" t="s">
        <v>755</v>
      </c>
    </row>
    <row r="24" spans="1:6" ht="22.5">
      <c r="A24" s="446" t="s">
        <v>1067</v>
      </c>
      <c r="B24" s="446" t="s">
        <v>1283</v>
      </c>
      <c r="C24" s="446" t="s">
        <v>1284</v>
      </c>
      <c r="D24" s="446" t="s">
        <v>709</v>
      </c>
      <c r="E24" s="446" t="s">
        <v>710</v>
      </c>
      <c r="F24" s="446" t="s">
        <v>727</v>
      </c>
    </row>
    <row r="25" spans="1:6" ht="12.75" customHeight="1">
      <c r="A25" s="256" t="s">
        <v>1091</v>
      </c>
      <c r="B25" s="706" t="s">
        <v>1380</v>
      </c>
      <c r="C25" s="256" t="s">
        <v>1255</v>
      </c>
      <c r="D25" s="256" t="s">
        <v>776</v>
      </c>
      <c r="E25" s="266">
        <v>8089013.9014999997</v>
      </c>
      <c r="F25" s="262">
        <v>1.0266066748082487</v>
      </c>
    </row>
    <row r="26" spans="1:6" ht="12.75" customHeight="1">
      <c r="A26" s="256" t="s">
        <v>777</v>
      </c>
      <c r="B26" s="706">
        <v>34464772270</v>
      </c>
      <c r="C26" s="256" t="s">
        <v>1256</v>
      </c>
      <c r="D26" s="256" t="s">
        <v>1093</v>
      </c>
      <c r="E26" s="266">
        <v>11463195.140000001</v>
      </c>
      <c r="F26" s="262">
        <v>918.57159236174277</v>
      </c>
    </row>
    <row r="27" spans="1:6" ht="12.75" customHeight="1">
      <c r="A27" s="256" t="s">
        <v>779</v>
      </c>
      <c r="B27" s="706">
        <v>23551463350</v>
      </c>
      <c r="C27" s="256" t="s">
        <v>1257</v>
      </c>
      <c r="D27" s="256" t="s">
        <v>1093</v>
      </c>
      <c r="E27" s="266">
        <v>12172915.4</v>
      </c>
      <c r="F27" s="262">
        <v>547.86918654398539</v>
      </c>
    </row>
    <row r="28" spans="1:6" ht="12.75" customHeight="1">
      <c r="A28" s="256" t="s">
        <v>1092</v>
      </c>
      <c r="B28" s="706">
        <v>84595320778</v>
      </c>
      <c r="C28" s="256" t="s">
        <v>1258</v>
      </c>
      <c r="D28" s="256" t="s">
        <v>1093</v>
      </c>
      <c r="E28" s="261">
        <v>2332698.42</v>
      </c>
      <c r="F28" s="262">
        <v>1326.7718476421016</v>
      </c>
    </row>
    <row r="29" spans="1:6" ht="12.75" customHeight="1">
      <c r="A29" s="256" t="s">
        <v>1042</v>
      </c>
      <c r="B29" s="706">
        <v>34988643147</v>
      </c>
      <c r="C29" s="256" t="s">
        <v>1259</v>
      </c>
      <c r="D29" s="256" t="s">
        <v>1093</v>
      </c>
      <c r="E29" s="261">
        <v>10004430.199999999</v>
      </c>
      <c r="F29" s="262">
        <v>919.99343930532541</v>
      </c>
    </row>
    <row r="30" spans="1:6" ht="18.75" customHeight="1">
      <c r="A30" s="467" t="s">
        <v>571</v>
      </c>
      <c r="B30" s="488"/>
      <c r="C30" s="489"/>
      <c r="D30" s="468"/>
      <c r="E30" s="470">
        <f>SUM(E25:E29)</f>
        <v>44062253.061499998</v>
      </c>
      <c r="F30" s="471"/>
    </row>
    <row r="31" spans="1:6" ht="12.75" customHeight="1">
      <c r="A31" s="36" t="s">
        <v>572</v>
      </c>
    </row>
    <row r="32" spans="1:6" ht="12.75" customHeight="1">
      <c r="A32" s="80" t="s">
        <v>707</v>
      </c>
    </row>
    <row r="33" spans="1:8" ht="12.75" customHeight="1">
      <c r="A33" s="563" t="s">
        <v>731</v>
      </c>
      <c r="B33" s="662"/>
      <c r="C33" s="662"/>
      <c r="D33" s="662"/>
      <c r="E33" s="662"/>
      <c r="F33" s="662"/>
    </row>
    <row r="34" spans="1:8" ht="21.75" customHeight="1">
      <c r="A34" s="806" t="s">
        <v>732</v>
      </c>
      <c r="B34" s="806"/>
      <c r="C34" s="806"/>
      <c r="D34" s="806"/>
      <c r="E34" s="806"/>
      <c r="F34" s="806"/>
    </row>
    <row r="35" spans="1:8" ht="12.75" customHeight="1">
      <c r="A35" s="90"/>
    </row>
    <row r="36" spans="1:8" ht="12.75" customHeight="1">
      <c r="A36" s="490" t="s">
        <v>928</v>
      </c>
      <c r="E36" s="491"/>
      <c r="F36" s="492" t="s">
        <v>1079</v>
      </c>
    </row>
    <row r="37" spans="1:8" ht="12.75" customHeight="1">
      <c r="A37" s="561" t="s">
        <v>929</v>
      </c>
      <c r="E37" s="91"/>
      <c r="F37" s="67" t="s">
        <v>1080</v>
      </c>
    </row>
    <row r="38" spans="1:8" ht="12.75" customHeight="1"/>
    <row r="39" spans="1:8" ht="12.75" customHeight="1">
      <c r="F39" s="557" t="s">
        <v>755</v>
      </c>
    </row>
    <row r="40" spans="1:8" ht="35.25" customHeight="1">
      <c r="A40" s="484" t="s">
        <v>760</v>
      </c>
      <c r="B40" s="446" t="s">
        <v>1283</v>
      </c>
      <c r="C40" s="446" t="s">
        <v>1284</v>
      </c>
      <c r="D40" s="484" t="s">
        <v>759</v>
      </c>
      <c r="E40" s="484" t="s">
        <v>757</v>
      </c>
      <c r="F40" s="446" t="s">
        <v>727</v>
      </c>
    </row>
    <row r="41" spans="1:8" ht="12.75" customHeight="1">
      <c r="A41" s="282" t="s">
        <v>287</v>
      </c>
      <c r="B41" s="706">
        <v>40266711905</v>
      </c>
      <c r="C41" s="282" t="s">
        <v>1260</v>
      </c>
      <c r="D41" s="282" t="s">
        <v>288</v>
      </c>
      <c r="E41" s="283">
        <v>81247194.329999998</v>
      </c>
      <c r="F41" s="284">
        <v>248.14</v>
      </c>
    </row>
    <row r="42" spans="1:8" ht="12.75" customHeight="1">
      <c r="A42" s="282" t="s">
        <v>289</v>
      </c>
      <c r="B42" s="706">
        <v>92162729453</v>
      </c>
      <c r="C42" s="282" t="s">
        <v>1261</v>
      </c>
      <c r="D42" s="285" t="s">
        <v>290</v>
      </c>
      <c r="E42" s="283">
        <v>51687681.350000001</v>
      </c>
      <c r="F42" s="284">
        <v>359.41829999999999</v>
      </c>
    </row>
    <row r="43" spans="1:8" ht="18.75" customHeight="1">
      <c r="A43" s="467" t="s">
        <v>571</v>
      </c>
      <c r="B43" s="488"/>
      <c r="C43" s="489"/>
      <c r="D43" s="485"/>
      <c r="E43" s="486">
        <f>SUM(E41:E42)</f>
        <v>132934875.68000001</v>
      </c>
      <c r="F43" s="487"/>
    </row>
    <row r="44" spans="1:8" ht="12.75" customHeight="1">
      <c r="A44" s="68" t="s">
        <v>319</v>
      </c>
    </row>
    <row r="45" spans="1:8" ht="12.75" customHeight="1">
      <c r="A45" s="80" t="s">
        <v>707</v>
      </c>
    </row>
    <row r="46" spans="1:8" ht="12.75" customHeight="1"/>
    <row r="47" spans="1:8" ht="12.75" customHeight="1">
      <c r="A47" s="490" t="s">
        <v>1000</v>
      </c>
      <c r="E47" s="491"/>
      <c r="H47" s="492" t="s">
        <v>1079</v>
      </c>
    </row>
    <row r="48" spans="1:8" ht="12.75" customHeight="1">
      <c r="A48" s="561" t="s">
        <v>1267</v>
      </c>
      <c r="E48" s="91"/>
      <c r="H48" s="67" t="s">
        <v>1080</v>
      </c>
    </row>
    <row r="49" spans="1:8" ht="12.75" customHeight="1">
      <c r="A49" s="562"/>
    </row>
    <row r="50" spans="1:8" ht="12.75" customHeight="1">
      <c r="H50" s="557" t="s">
        <v>756</v>
      </c>
    </row>
    <row r="51" spans="1:8" ht="66.75" customHeight="1">
      <c r="A51" s="484" t="s">
        <v>758</v>
      </c>
      <c r="B51" s="446" t="s">
        <v>1283</v>
      </c>
      <c r="C51" s="446" t="s">
        <v>1284</v>
      </c>
      <c r="D51" s="484" t="s">
        <v>759</v>
      </c>
      <c r="E51" s="484" t="s">
        <v>711</v>
      </c>
      <c r="F51" s="484" t="s">
        <v>1268</v>
      </c>
      <c r="G51" s="484" t="s">
        <v>757</v>
      </c>
      <c r="H51" s="446" t="s">
        <v>727</v>
      </c>
    </row>
    <row r="52" spans="1:8" ht="12.75" customHeight="1">
      <c r="A52" s="282" t="s">
        <v>291</v>
      </c>
      <c r="B52" s="706">
        <v>50454412454</v>
      </c>
      <c r="C52" s="282" t="s">
        <v>1262</v>
      </c>
      <c r="D52" s="285" t="s">
        <v>292</v>
      </c>
      <c r="E52" s="289">
        <v>155000000</v>
      </c>
      <c r="F52" s="289">
        <v>77500000</v>
      </c>
      <c r="G52" s="287">
        <v>39756814.590000004</v>
      </c>
      <c r="H52" s="288">
        <v>0.77359999999999995</v>
      </c>
    </row>
    <row r="53" spans="1:8" ht="12.75" customHeight="1">
      <c r="A53" s="282" t="s">
        <v>293</v>
      </c>
      <c r="B53" s="706">
        <v>79640747340</v>
      </c>
      <c r="C53" s="282" t="s">
        <v>1263</v>
      </c>
      <c r="D53" s="282" t="s">
        <v>288</v>
      </c>
      <c r="E53" s="286">
        <v>380000000</v>
      </c>
      <c r="F53" s="286">
        <v>190000000</v>
      </c>
      <c r="G53" s="287">
        <v>312920035.82999998</v>
      </c>
      <c r="H53" s="288">
        <v>191.54</v>
      </c>
    </row>
    <row r="54" spans="1:8" ht="12.75" customHeight="1">
      <c r="A54" s="282" t="s">
        <v>1098</v>
      </c>
      <c r="B54" s="706">
        <v>37735093339</v>
      </c>
      <c r="C54" s="282" t="s">
        <v>1264</v>
      </c>
      <c r="D54" s="282" t="s">
        <v>288</v>
      </c>
      <c r="E54" s="286">
        <v>600000000</v>
      </c>
      <c r="F54" s="286">
        <v>300000000</v>
      </c>
      <c r="G54" s="287">
        <v>116169234.61</v>
      </c>
      <c r="H54" s="288">
        <v>8.82</v>
      </c>
    </row>
    <row r="55" spans="1:8" ht="12.75" customHeight="1">
      <c r="A55" s="282" t="s">
        <v>295</v>
      </c>
      <c r="B55" s="706">
        <v>61196386099</v>
      </c>
      <c r="C55" s="282" t="s">
        <v>1265</v>
      </c>
      <c r="D55" s="282" t="s">
        <v>296</v>
      </c>
      <c r="E55" s="286">
        <v>340000000</v>
      </c>
      <c r="F55" s="286">
        <v>170000000</v>
      </c>
      <c r="G55" s="287">
        <v>164813155.59999999</v>
      </c>
      <c r="H55" s="288">
        <v>3.71</v>
      </c>
    </row>
    <row r="56" spans="1:8" ht="12.75" customHeight="1">
      <c r="A56" s="282" t="s">
        <v>294</v>
      </c>
      <c r="B56" s="706">
        <v>48379655657</v>
      </c>
      <c r="C56" s="282" t="s">
        <v>1266</v>
      </c>
      <c r="D56" s="285" t="s">
        <v>290</v>
      </c>
      <c r="E56" s="289">
        <v>540000000</v>
      </c>
      <c r="F56" s="289">
        <v>262500000</v>
      </c>
      <c r="G56" s="287">
        <v>249281604.27000001</v>
      </c>
      <c r="H56" s="288">
        <v>220.63200000000001</v>
      </c>
    </row>
    <row r="57" spans="1:8" ht="18.75" customHeight="1">
      <c r="A57" s="467" t="s">
        <v>571</v>
      </c>
      <c r="B57" s="488"/>
      <c r="C57" s="489"/>
      <c r="D57" s="488"/>
      <c r="E57" s="489"/>
      <c r="F57" s="489"/>
      <c r="G57" s="486">
        <f>SUM(G52:G56)</f>
        <v>882940844.89999998</v>
      </c>
      <c r="H57" s="487"/>
    </row>
    <row r="58" spans="1:8" ht="12.75" customHeight="1">
      <c r="A58" s="68" t="s">
        <v>319</v>
      </c>
    </row>
    <row r="59" spans="1:8" ht="12.75" customHeight="1">
      <c r="A59" s="80" t="s">
        <v>707</v>
      </c>
      <c r="E59" s="79"/>
    </row>
    <row r="60" spans="1:8" ht="12.75" customHeight="1">
      <c r="A60" s="556" t="s">
        <v>1285</v>
      </c>
    </row>
    <row r="62" spans="1:8">
      <c r="A62" s="563" t="s">
        <v>730</v>
      </c>
    </row>
    <row r="63" spans="1:8" ht="21" customHeight="1">
      <c r="A63" s="807" t="s">
        <v>729</v>
      </c>
      <c r="B63" s="807"/>
      <c r="C63" s="807"/>
      <c r="D63" s="807"/>
      <c r="E63" s="807"/>
      <c r="F63" s="807"/>
    </row>
    <row r="64" spans="1:8" ht="12.75" customHeight="1">
      <c r="A64" s="564"/>
    </row>
    <row r="65" spans="1:8" ht="12.75" customHeight="1">
      <c r="A65" s="75" t="s">
        <v>316</v>
      </c>
    </row>
    <row r="66" spans="1:8" ht="12.75" customHeight="1"/>
    <row r="67" spans="1:8" ht="12.75" customHeight="1"/>
    <row r="68" spans="1:8" ht="12.75" customHeight="1">
      <c r="A68" s="565"/>
    </row>
    <row r="69" spans="1:8" ht="12.75" customHeight="1">
      <c r="A69" s="563"/>
    </row>
    <row r="70" spans="1:8" ht="12.75" customHeight="1">
      <c r="A70" s="563"/>
    </row>
    <row r="71" spans="1:8" ht="12.75" customHeight="1">
      <c r="A71" s="563"/>
    </row>
    <row r="72" spans="1:8" ht="12.75" customHeight="1">
      <c r="A72" s="564"/>
    </row>
    <row r="73" spans="1:8" ht="12.75" customHeight="1">
      <c r="A73" s="564"/>
    </row>
    <row r="74" spans="1:8" ht="12.75" customHeight="1">
      <c r="A74" s="564"/>
    </row>
    <row r="75" spans="1:8" ht="12.75" customHeight="1">
      <c r="A75" s="564"/>
    </row>
    <row r="76" spans="1:8" ht="12.75" customHeight="1">
      <c r="H76" s="53" t="s">
        <v>702</v>
      </c>
    </row>
    <row r="77" spans="1:8" ht="12.75" customHeight="1"/>
  </sheetData>
  <sortState ref="A6:D15">
    <sortCondition ref="B6"/>
  </sortState>
  <mergeCells count="2">
    <mergeCell ref="A34:F34"/>
    <mergeCell ref="A63:F63"/>
  </mergeCells>
  <hyperlinks>
    <hyperlink ref="A65" location="'2 Sadržaj'!A1" display="Sadržaj / Contents"/>
  </hyperlinks>
  <pageMargins left="0.7" right="0.7" top="0.75" bottom="0.75" header="0.3" footer="0.3"/>
  <pageSetup paperSize="9" scale="67" orientation="portrait" r:id="rId1"/>
  <ignoredErrors>
    <ignoredError sqref="B2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5"/>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73" t="s">
        <v>930</v>
      </c>
      <c r="F1" s="482" t="str">
        <f>Naslovnica!A20</f>
        <v>Svibanj 2016.</v>
      </c>
    </row>
    <row r="2" spans="1:6" ht="12.75" customHeight="1">
      <c r="A2" s="121" t="s">
        <v>1117</v>
      </c>
      <c r="F2" s="575" t="str">
        <f>Naslovnica!A24</f>
        <v>May 2016</v>
      </c>
    </row>
    <row r="3" spans="1:6" ht="12.75" customHeight="1"/>
    <row r="4" spans="1:6" ht="12.75" customHeight="1">
      <c r="F4" s="579" t="s">
        <v>755</v>
      </c>
    </row>
    <row r="5" spans="1:6" ht="54.75">
      <c r="A5" s="484" t="s">
        <v>1081</v>
      </c>
      <c r="B5" s="446" t="s">
        <v>1286</v>
      </c>
      <c r="C5" s="446" t="s">
        <v>1284</v>
      </c>
      <c r="D5" s="484" t="s">
        <v>759</v>
      </c>
      <c r="E5" s="484" t="s">
        <v>757</v>
      </c>
      <c r="F5" s="484" t="s">
        <v>761</v>
      </c>
    </row>
    <row r="6" spans="1:6">
      <c r="A6" s="276" t="s">
        <v>783</v>
      </c>
      <c r="B6" s="706" t="s">
        <v>1379</v>
      </c>
      <c r="C6" s="256" t="s">
        <v>1269</v>
      </c>
      <c r="D6" s="694" t="s">
        <v>256</v>
      </c>
      <c r="E6" s="277">
        <v>28498480.5</v>
      </c>
      <c r="F6" s="581">
        <v>749.04421396138468</v>
      </c>
    </row>
    <row r="7" spans="1:6">
      <c r="A7" s="276" t="s">
        <v>1078</v>
      </c>
      <c r="B7" s="706">
        <v>66839822146</v>
      </c>
      <c r="C7" s="256" t="s">
        <v>1270</v>
      </c>
      <c r="D7" s="694" t="s">
        <v>256</v>
      </c>
      <c r="E7" s="277">
        <v>21493780.120000001</v>
      </c>
      <c r="F7" s="581">
        <v>734.61367866166518</v>
      </c>
    </row>
    <row r="8" spans="1:6">
      <c r="A8" s="467" t="s">
        <v>571</v>
      </c>
      <c r="B8" s="488"/>
      <c r="C8" s="489"/>
      <c r="D8" s="478"/>
      <c r="E8" s="479">
        <f>SUM(E6:E7)</f>
        <v>49992260.620000005</v>
      </c>
      <c r="F8" s="480"/>
    </row>
    <row r="9" spans="1:6" ht="12.75" customHeight="1">
      <c r="A9" s="36" t="s">
        <v>573</v>
      </c>
    </row>
    <row r="10" spans="1:6" ht="12.75" customHeight="1"/>
    <row r="11" spans="1:6" ht="12.75" customHeight="1">
      <c r="A11" s="473" t="s">
        <v>1122</v>
      </c>
      <c r="F11" s="482" t="s">
        <v>1294</v>
      </c>
    </row>
    <row r="12" spans="1:6" ht="12.75" customHeight="1">
      <c r="A12" s="121" t="s">
        <v>1123</v>
      </c>
      <c r="F12" s="575" t="s">
        <v>1295</v>
      </c>
    </row>
    <row r="13" spans="1:6" ht="12.75" customHeight="1"/>
    <row r="14" spans="1:6" ht="12.75" customHeight="1">
      <c r="F14" s="64" t="s">
        <v>755</v>
      </c>
    </row>
    <row r="15" spans="1:6" ht="54.75">
      <c r="A15" s="484" t="s">
        <v>754</v>
      </c>
      <c r="B15" s="446" t="s">
        <v>1286</v>
      </c>
      <c r="C15" s="446" t="s">
        <v>1284</v>
      </c>
      <c r="D15" s="484" t="s">
        <v>759</v>
      </c>
      <c r="E15" s="484" t="s">
        <v>757</v>
      </c>
      <c r="F15" s="484" t="s">
        <v>761</v>
      </c>
    </row>
    <row r="16" spans="1:6">
      <c r="A16" s="677" t="s">
        <v>1130</v>
      </c>
      <c r="B16" s="256"/>
      <c r="C16" s="256"/>
      <c r="D16" s="276"/>
      <c r="E16" s="276"/>
      <c r="F16" s="276"/>
    </row>
    <row r="17" spans="1:6">
      <c r="A17" s="276" t="s">
        <v>1082</v>
      </c>
      <c r="B17" s="706" t="s">
        <v>1378</v>
      </c>
      <c r="C17" s="256" t="s">
        <v>1271</v>
      </c>
      <c r="D17" s="694" t="s">
        <v>318</v>
      </c>
      <c r="E17" s="277">
        <v>277930203.27999997</v>
      </c>
      <c r="F17" s="278">
        <v>91.231801834154069</v>
      </c>
    </row>
    <row r="18" spans="1:6" ht="15" customHeight="1">
      <c r="A18" s="276" t="s">
        <v>1019</v>
      </c>
      <c r="B18" s="706">
        <v>75111210338</v>
      </c>
      <c r="C18" s="256" t="s">
        <v>1272</v>
      </c>
      <c r="D18" s="695" t="s">
        <v>1031</v>
      </c>
      <c r="E18" s="277">
        <v>20008464.959399998</v>
      </c>
      <c r="F18" s="278">
        <v>39.542420868379445</v>
      </c>
    </row>
    <row r="19" spans="1:6">
      <c r="A19" s="467" t="s">
        <v>1133</v>
      </c>
      <c r="B19" s="446"/>
      <c r="C19" s="446"/>
      <c r="D19" s="675"/>
      <c r="E19" s="479">
        <f>SUM(E17:E18)</f>
        <v>297938668.23939997</v>
      </c>
      <c r="F19" s="676"/>
    </row>
    <row r="20" spans="1:6">
      <c r="A20" s="677"/>
      <c r="B20" s="256"/>
      <c r="C20" s="256"/>
      <c r="D20" s="279"/>
      <c r="E20" s="277"/>
      <c r="F20" s="697" t="s">
        <v>1126</v>
      </c>
    </row>
    <row r="21" spans="1:6">
      <c r="A21" s="677" t="s">
        <v>1131</v>
      </c>
      <c r="B21" s="256"/>
      <c r="C21" s="256"/>
      <c r="D21" s="279"/>
      <c r="E21" s="277"/>
      <c r="F21" s="698" t="s">
        <v>1125</v>
      </c>
    </row>
    <row r="22" spans="1:6">
      <c r="A22" s="276" t="s">
        <v>1084</v>
      </c>
      <c r="B22" s="256">
        <v>8269700991</v>
      </c>
      <c r="C22" s="256" t="s">
        <v>1273</v>
      </c>
      <c r="D22" s="276" t="s">
        <v>690</v>
      </c>
      <c r="E22" s="277">
        <v>1149368210.6500001</v>
      </c>
      <c r="F22" s="278">
        <v>298.88646775803721</v>
      </c>
    </row>
    <row r="23" spans="1:6" ht="15" customHeight="1">
      <c r="A23" s="467" t="s">
        <v>1132</v>
      </c>
      <c r="B23" s="488"/>
      <c r="C23" s="489"/>
      <c r="D23" s="675"/>
      <c r="E23" s="479">
        <f>SUM(E22)</f>
        <v>1149368210.6500001</v>
      </c>
      <c r="F23" s="676"/>
    </row>
    <row r="24" spans="1:6" ht="12.75" customHeight="1">
      <c r="A24" s="36" t="s">
        <v>573</v>
      </c>
    </row>
    <row r="25" spans="1:6" ht="12.75" customHeight="1">
      <c r="A25" s="550" t="s">
        <v>1124</v>
      </c>
      <c r="C25" s="79"/>
    </row>
    <row r="26" spans="1:6" ht="12.75" customHeight="1"/>
    <row r="27" spans="1:6" ht="12.75" customHeight="1">
      <c r="A27" s="481" t="s">
        <v>931</v>
      </c>
      <c r="F27" s="482" t="s">
        <v>1294</v>
      </c>
    </row>
    <row r="28" spans="1:6" ht="12.75" customHeight="1">
      <c r="A28" s="574" t="s">
        <v>1118</v>
      </c>
      <c r="F28" s="575" t="s">
        <v>1295</v>
      </c>
    </row>
    <row r="29" spans="1:6" ht="12.75" customHeight="1"/>
    <row r="30" spans="1:6" ht="12.75" customHeight="1">
      <c r="F30" s="64" t="s">
        <v>755</v>
      </c>
    </row>
    <row r="31" spans="1:6" ht="54.75">
      <c r="A31" s="484" t="s">
        <v>754</v>
      </c>
      <c r="B31" s="446" t="s">
        <v>1286</v>
      </c>
      <c r="C31" s="446" t="s">
        <v>1284</v>
      </c>
      <c r="D31" s="484" t="s">
        <v>759</v>
      </c>
      <c r="E31" s="484" t="s">
        <v>757</v>
      </c>
      <c r="F31" s="484" t="s">
        <v>761</v>
      </c>
    </row>
    <row r="32" spans="1:6" ht="15" customHeight="1">
      <c r="A32" s="276" t="s">
        <v>1083</v>
      </c>
      <c r="B32" s="706">
        <v>56903349567</v>
      </c>
      <c r="C32" s="256" t="s">
        <v>1274</v>
      </c>
      <c r="D32" s="694" t="s">
        <v>1031</v>
      </c>
      <c r="E32" s="277">
        <v>75644843.625699997</v>
      </c>
      <c r="F32" s="278">
        <v>37.762530439572842</v>
      </c>
    </row>
    <row r="33" spans="1:6" ht="15" customHeight="1">
      <c r="A33" s="467" t="s">
        <v>571</v>
      </c>
      <c r="B33" s="488"/>
      <c r="C33" s="489"/>
      <c r="D33" s="478"/>
      <c r="E33" s="479">
        <f>SUM(E32:E32)</f>
        <v>75644843.625699997</v>
      </c>
      <c r="F33" s="480"/>
    </row>
    <row r="34" spans="1:6" ht="12.75" customHeight="1">
      <c r="A34" s="36" t="s">
        <v>573</v>
      </c>
    </row>
    <row r="35" spans="1:6" ht="12.75" customHeight="1">
      <c r="A35" s="51"/>
    </row>
    <row r="36" spans="1:6" ht="19.5" customHeight="1">
      <c r="A36" s="808" t="s">
        <v>731</v>
      </c>
      <c r="B36" s="808"/>
      <c r="C36" s="808"/>
      <c r="D36" s="808"/>
    </row>
    <row r="37" spans="1:6" ht="21.75" customHeight="1">
      <c r="A37" s="806" t="s">
        <v>732</v>
      </c>
      <c r="B37" s="806"/>
      <c r="C37" s="806"/>
      <c r="D37" s="806"/>
      <c r="E37" s="90"/>
      <c r="F37" s="90"/>
    </row>
    <row r="38" spans="1:6" ht="12.75" customHeight="1">
      <c r="A38" s="51"/>
    </row>
    <row r="39" spans="1:6" ht="12.75" customHeight="1"/>
    <row r="40" spans="1:6" ht="12.75" customHeight="1">
      <c r="A40" s="483" t="s">
        <v>932</v>
      </c>
      <c r="E40" s="364" t="str">
        <f>Naslovnica!A20</f>
        <v>Svibanj 2016.</v>
      </c>
    </row>
    <row r="41" spans="1:6" ht="12.75" customHeight="1">
      <c r="A41" s="574" t="s">
        <v>933</v>
      </c>
      <c r="E41" s="114" t="str">
        <f>Naslovnica!A24</f>
        <v>May 2016</v>
      </c>
    </row>
    <row r="42" spans="1:6" ht="12.75" customHeight="1"/>
    <row r="43" spans="1:6" ht="12.75" customHeight="1">
      <c r="E43" s="77" t="s">
        <v>756</v>
      </c>
    </row>
    <row r="44" spans="1:6" ht="22.5" customHeight="1">
      <c r="A44" s="484" t="s">
        <v>762</v>
      </c>
      <c r="B44" s="446" t="s">
        <v>1286</v>
      </c>
      <c r="C44" s="446" t="s">
        <v>1284</v>
      </c>
      <c r="D44" s="484" t="s">
        <v>759</v>
      </c>
      <c r="E44" s="484" t="s">
        <v>757</v>
      </c>
    </row>
    <row r="45" spans="1:6" ht="22.5" customHeight="1">
      <c r="A45" s="280" t="s">
        <v>284</v>
      </c>
      <c r="B45" s="706">
        <v>39146857475</v>
      </c>
      <c r="C45" s="256" t="s">
        <v>1275</v>
      </c>
      <c r="D45" s="696" t="s">
        <v>244</v>
      </c>
      <c r="E45" s="281">
        <v>692766340.75</v>
      </c>
    </row>
    <row r="46" spans="1:6" ht="15" customHeight="1">
      <c r="A46" s="280" t="s">
        <v>285</v>
      </c>
      <c r="B46" s="706">
        <v>76591684374</v>
      </c>
      <c r="C46" s="256" t="s">
        <v>1276</v>
      </c>
      <c r="D46" s="696" t="s">
        <v>286</v>
      </c>
      <c r="E46" s="281">
        <v>192740744.11316666</v>
      </c>
    </row>
    <row r="47" spans="1:6" ht="12.75" customHeight="1">
      <c r="A47" s="36" t="s">
        <v>573</v>
      </c>
    </row>
    <row r="48" spans="1:6" ht="12.75" customHeight="1"/>
    <row r="49" spans="1:6">
      <c r="A49" s="556" t="s">
        <v>1287</v>
      </c>
      <c r="B49" s="674"/>
      <c r="C49" s="674"/>
      <c r="D49" s="674"/>
    </row>
    <row r="50" spans="1:6">
      <c r="B50" s="90"/>
      <c r="C50" s="90"/>
      <c r="D50" s="90"/>
    </row>
    <row r="51" spans="1:6" ht="12.75" customHeight="1">
      <c r="A51" s="75" t="s">
        <v>316</v>
      </c>
    </row>
    <row r="52" spans="1:6" ht="12.75" customHeight="1"/>
    <row r="53" spans="1:6" ht="12.75" customHeight="1">
      <c r="F53" s="53" t="s">
        <v>712</v>
      </c>
    </row>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sheetData>
  <mergeCells count="2">
    <mergeCell ref="A36:D36"/>
    <mergeCell ref="A37:D37"/>
  </mergeCells>
  <hyperlinks>
    <hyperlink ref="A51" location="'2 Sadržaj'!A1" display="Sadržaj / Contents"/>
  </hyperlinks>
  <pageMargins left="0.7" right="0.7" top="0.75" bottom="0.75" header="0.3" footer="0.3"/>
  <pageSetup paperSize="9" scale="86" orientation="portrait" r:id="rId1"/>
  <ignoredErrors>
    <ignoredError sqref="B17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61"/>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08" t="s">
        <v>436</v>
      </c>
      <c r="B1" s="509"/>
      <c r="C1" s="509"/>
      <c r="D1" s="509"/>
      <c r="E1" s="539"/>
      <c r="F1" s="521"/>
      <c r="G1" s="510" t="s">
        <v>1299</v>
      </c>
    </row>
    <row r="2" spans="1:7" ht="15" customHeight="1">
      <c r="A2" s="511" t="s">
        <v>437</v>
      </c>
      <c r="B2" s="509"/>
      <c r="C2" s="509"/>
      <c r="D2" s="509"/>
      <c r="E2" s="540"/>
      <c r="F2" s="521"/>
      <c r="G2" s="512" t="s">
        <v>1300</v>
      </c>
    </row>
    <row r="3" spans="1:7" ht="12.75" customHeight="1">
      <c r="A3" s="69" t="s">
        <v>297</v>
      </c>
    </row>
    <row r="4" spans="1:7" ht="12.75" customHeight="1"/>
    <row r="5" spans="1:7" ht="12.75" customHeight="1">
      <c r="A5" s="494" t="s">
        <v>934</v>
      </c>
    </row>
    <row r="6" spans="1:7" ht="12.75" customHeight="1">
      <c r="A6" s="70" t="s">
        <v>935</v>
      </c>
    </row>
    <row r="7" spans="1:7" ht="12.75" customHeight="1"/>
    <row r="8" spans="1:7" ht="34.5" customHeight="1">
      <c r="A8" s="493" t="s">
        <v>298</v>
      </c>
      <c r="B8" s="814" t="s">
        <v>606</v>
      </c>
      <c r="C8" s="814"/>
    </row>
    <row r="9" spans="1:7" ht="12.75" customHeight="1">
      <c r="A9" s="669" t="s">
        <v>1066</v>
      </c>
      <c r="B9" s="290">
        <v>22</v>
      </c>
      <c r="C9" s="291"/>
      <c r="D9" s="78"/>
      <c r="F9" s="78"/>
    </row>
    <row r="10" spans="1:7" ht="12.75" customHeight="1">
      <c r="A10" s="670" t="s">
        <v>1085</v>
      </c>
      <c r="B10" s="290">
        <v>21</v>
      </c>
      <c r="C10" s="291"/>
      <c r="F10" s="88"/>
    </row>
    <row r="11" spans="1:7" ht="12.75" customHeight="1">
      <c r="A11" s="669" t="s">
        <v>1106</v>
      </c>
      <c r="B11" s="290">
        <v>21</v>
      </c>
      <c r="C11" s="291"/>
      <c r="F11" s="88"/>
    </row>
    <row r="12" spans="1:7" ht="12.75" customHeight="1">
      <c r="A12" s="671" t="s">
        <v>1135</v>
      </c>
      <c r="B12" s="290">
        <v>21</v>
      </c>
      <c r="C12" s="291"/>
    </row>
    <row r="13" spans="1:7" ht="12.75" customHeight="1">
      <c r="A13" s="671" t="s">
        <v>1292</v>
      </c>
      <c r="B13" s="290">
        <v>21</v>
      </c>
      <c r="C13" s="291"/>
    </row>
    <row r="14" spans="1:7" ht="12.75" customHeight="1">
      <c r="A14" s="27" t="s">
        <v>302</v>
      </c>
    </row>
    <row r="15" spans="1:7" ht="12.75" customHeight="1"/>
    <row r="16" spans="1:7" ht="12.75" customHeight="1">
      <c r="A16" s="494" t="s">
        <v>936</v>
      </c>
    </row>
    <row r="17" spans="1:9" ht="12.75" customHeight="1">
      <c r="A17" s="70" t="s">
        <v>937</v>
      </c>
    </row>
    <row r="18" spans="1:9" ht="12.75" customHeight="1">
      <c r="E18" s="816" t="s">
        <v>609</v>
      </c>
      <c r="F18" s="816"/>
      <c r="G18" s="816"/>
    </row>
    <row r="19" spans="1:9" ht="73.5" customHeight="1">
      <c r="A19" s="814" t="s">
        <v>633</v>
      </c>
      <c r="B19" s="814" t="s">
        <v>601</v>
      </c>
      <c r="C19" s="815"/>
      <c r="D19" s="815"/>
      <c r="E19" s="814" t="s">
        <v>689</v>
      </c>
      <c r="F19" s="781"/>
      <c r="G19" s="781"/>
    </row>
    <row r="20" spans="1:9" ht="27.75" customHeight="1">
      <c r="A20" s="814"/>
      <c r="B20" s="546" t="s">
        <v>1304</v>
      </c>
      <c r="C20" s="546" t="s">
        <v>1292</v>
      </c>
      <c r="D20" s="425" t="s">
        <v>1062</v>
      </c>
      <c r="E20" s="546" t="s">
        <v>1304</v>
      </c>
      <c r="F20" s="546" t="s">
        <v>1292</v>
      </c>
      <c r="G20" s="658" t="s">
        <v>1062</v>
      </c>
    </row>
    <row r="21" spans="1:9" ht="16.5" customHeight="1">
      <c r="A21" s="292" t="s">
        <v>299</v>
      </c>
      <c r="B21" s="293">
        <v>49600</v>
      </c>
      <c r="C21" s="293">
        <v>48195</v>
      </c>
      <c r="D21" s="294">
        <v>-2.8326612903225808E-2</v>
      </c>
      <c r="E21" s="293">
        <v>3497448.68756</v>
      </c>
      <c r="F21" s="293">
        <v>3315841.96851</v>
      </c>
      <c r="G21" s="295">
        <v>-5.192548491017266E-2</v>
      </c>
      <c r="H21" s="78"/>
      <c r="I21" s="145"/>
    </row>
    <row r="22" spans="1:9" ht="16.5" customHeight="1">
      <c r="A22" s="292" t="s">
        <v>300</v>
      </c>
      <c r="B22" s="293">
        <v>57709</v>
      </c>
      <c r="C22" s="293">
        <v>61168</v>
      </c>
      <c r="D22" s="294">
        <v>5.9938657748358139E-2</v>
      </c>
      <c r="E22" s="293">
        <v>10204099.702440001</v>
      </c>
      <c r="F22" s="293">
        <v>10391127.2522</v>
      </c>
      <c r="G22" s="295">
        <v>1.8328667419358607E-2</v>
      </c>
    </row>
    <row r="23" spans="1:9" ht="16.5" customHeight="1">
      <c r="A23" s="292" t="s">
        <v>301</v>
      </c>
      <c r="B23" s="293">
        <v>1767</v>
      </c>
      <c r="C23" s="293">
        <v>1179</v>
      </c>
      <c r="D23" s="294">
        <v>-0.33276740237690999</v>
      </c>
      <c r="E23" s="293">
        <v>115677.68449</v>
      </c>
      <c r="F23" s="293">
        <v>66796.769360000006</v>
      </c>
      <c r="G23" s="295">
        <v>-0.42256132066877261</v>
      </c>
    </row>
    <row r="24" spans="1:9" ht="16.5" customHeight="1">
      <c r="A24" s="296" t="s">
        <v>129</v>
      </c>
      <c r="B24" s="297">
        <v>109076</v>
      </c>
      <c r="C24" s="297">
        <v>110542</v>
      </c>
      <c r="D24" s="298">
        <v>1.3440170156588067E-2</v>
      </c>
      <c r="E24" s="297">
        <v>13817226.074490001</v>
      </c>
      <c r="F24" s="297">
        <v>13773765.99007</v>
      </c>
      <c r="G24" s="299">
        <v>-3.145355238866587E-3</v>
      </c>
    </row>
    <row r="25" spans="1:9" ht="12.75" customHeight="1">
      <c r="A25" s="27" t="s">
        <v>302</v>
      </c>
    </row>
    <row r="26" spans="1:9" ht="27" customHeight="1">
      <c r="A26" s="809" t="s">
        <v>1144</v>
      </c>
      <c r="B26" s="809"/>
      <c r="C26" s="809"/>
      <c r="D26" s="809"/>
      <c r="E26" s="809"/>
      <c r="F26" s="813"/>
      <c r="G26" s="813"/>
    </row>
    <row r="27" spans="1:9" ht="71.25" customHeight="1">
      <c r="A27" s="810" t="s">
        <v>1073</v>
      </c>
      <c r="B27" s="810"/>
      <c r="C27" s="810"/>
      <c r="D27" s="810"/>
      <c r="E27" s="810"/>
      <c r="F27" s="810"/>
      <c r="G27" s="810"/>
    </row>
    <row r="28" spans="1:9" ht="23.25" customHeight="1">
      <c r="A28" s="811" t="s">
        <v>1307</v>
      </c>
      <c r="B28" s="812"/>
      <c r="C28" s="812"/>
      <c r="D28" s="812"/>
      <c r="E28" s="812"/>
      <c r="F28" s="812"/>
      <c r="G28" s="812"/>
    </row>
    <row r="29" spans="1:9" ht="12.75" customHeight="1"/>
    <row r="30" spans="1:9" ht="12.75" customHeight="1">
      <c r="A30" s="494" t="s">
        <v>938</v>
      </c>
    </row>
    <row r="31" spans="1:9" ht="12.75" customHeight="1">
      <c r="A31" s="70" t="s">
        <v>939</v>
      </c>
    </row>
    <row r="32" spans="1:9" ht="12.75" customHeight="1">
      <c r="E32" s="816" t="s">
        <v>609</v>
      </c>
      <c r="F32" s="816"/>
      <c r="G32" s="816"/>
    </row>
    <row r="33" spans="1:9" ht="78" customHeight="1">
      <c r="A33" s="814" t="s">
        <v>633</v>
      </c>
      <c r="B33" s="814" t="s">
        <v>602</v>
      </c>
      <c r="C33" s="815"/>
      <c r="D33" s="495"/>
      <c r="E33" s="814" t="s">
        <v>607</v>
      </c>
      <c r="F33" s="781"/>
      <c r="G33" s="781"/>
    </row>
    <row r="34" spans="1:9" ht="32.25" customHeight="1">
      <c r="A34" s="814"/>
      <c r="B34" s="546" t="s">
        <v>1305</v>
      </c>
      <c r="C34" s="546" t="s">
        <v>1306</v>
      </c>
      <c r="D34" s="658" t="s">
        <v>1062</v>
      </c>
      <c r="E34" s="546" t="s">
        <v>1305</v>
      </c>
      <c r="F34" s="546" t="s">
        <v>1306</v>
      </c>
      <c r="G34" s="658" t="s">
        <v>1062</v>
      </c>
    </row>
    <row r="35" spans="1:9" ht="16.5" customHeight="1">
      <c r="A35" s="292" t="s">
        <v>299</v>
      </c>
      <c r="B35" s="293">
        <v>3555</v>
      </c>
      <c r="C35" s="293">
        <v>3935</v>
      </c>
      <c r="D35" s="294">
        <v>0.10689170182841069</v>
      </c>
      <c r="E35" s="293">
        <v>358413.91792000004</v>
      </c>
      <c r="F35" s="293">
        <v>381914.85787999997</v>
      </c>
      <c r="G35" s="300">
        <v>6.5569272801636769E-2</v>
      </c>
      <c r="H35" s="78"/>
      <c r="I35" s="78"/>
    </row>
    <row r="36" spans="1:9" ht="16.5" customHeight="1">
      <c r="A36" s="292" t="s">
        <v>300</v>
      </c>
      <c r="B36" s="293">
        <v>4094</v>
      </c>
      <c r="C36" s="293">
        <v>5231</v>
      </c>
      <c r="D36" s="294">
        <v>0.27772349780166095</v>
      </c>
      <c r="E36" s="293">
        <v>781265.36940999993</v>
      </c>
      <c r="F36" s="293">
        <v>1058714.0784400001</v>
      </c>
      <c r="G36" s="300">
        <v>0.35512736119293925</v>
      </c>
      <c r="H36" s="78"/>
    </row>
    <row r="37" spans="1:9" ht="16.5" customHeight="1">
      <c r="A37" s="296" t="s">
        <v>129</v>
      </c>
      <c r="B37" s="297">
        <v>7649</v>
      </c>
      <c r="C37" s="297">
        <v>9166</v>
      </c>
      <c r="D37" s="298">
        <v>0.19832657863773043</v>
      </c>
      <c r="E37" s="297">
        <v>1139679.28733</v>
      </c>
      <c r="F37" s="297">
        <v>1440628.9363200001</v>
      </c>
      <c r="G37" s="301">
        <v>0.26406520881418688</v>
      </c>
    </row>
    <row r="38" spans="1:9" ht="12.75" customHeight="1">
      <c r="A38" s="27" t="s">
        <v>302</v>
      </c>
    </row>
    <row r="39" spans="1:9" ht="30.75" customHeight="1">
      <c r="A39" s="809" t="s">
        <v>1145</v>
      </c>
      <c r="B39" s="809"/>
      <c r="C39" s="809"/>
      <c r="D39" s="809"/>
      <c r="E39" s="809"/>
      <c r="F39" s="809"/>
      <c r="G39" s="809"/>
    </row>
    <row r="40" spans="1:9" ht="81.75" customHeight="1">
      <c r="A40" s="810" t="s">
        <v>1074</v>
      </c>
      <c r="B40" s="810"/>
      <c r="C40" s="810"/>
      <c r="D40" s="810"/>
      <c r="E40" s="810"/>
      <c r="F40" s="810"/>
      <c r="G40" s="810"/>
    </row>
    <row r="41" spans="1:9" ht="24.75" customHeight="1">
      <c r="A41" s="811" t="s">
        <v>1307</v>
      </c>
      <c r="B41" s="812"/>
      <c r="C41" s="812"/>
      <c r="D41" s="812"/>
      <c r="E41" s="812"/>
      <c r="F41" s="812"/>
      <c r="G41" s="812"/>
    </row>
    <row r="42" spans="1:9" ht="12.75" customHeight="1"/>
    <row r="43" spans="1:9" ht="12.75" customHeight="1"/>
    <row r="44" spans="1:9" ht="12.75" customHeight="1"/>
    <row r="45" spans="1:9" ht="12.75" customHeight="1"/>
    <row r="46" spans="1:9" ht="12.75" customHeight="1">
      <c r="A46" s="75" t="s">
        <v>316</v>
      </c>
    </row>
    <row r="47" spans="1:9" ht="12.75" customHeight="1">
      <c r="G47" s="53" t="s">
        <v>200</v>
      </c>
    </row>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46" location="'2 Sadržaj'!A1" display="Sadržaj / Contents"/>
  </hyperlinks>
  <pageMargins left="0.7" right="0.7" top="0.75" bottom="0.75" header="0.3" footer="0.3"/>
  <pageSetup paperSize="9" scale="76" orientation="portrait" r:id="rId1"/>
  <rowBreaks count="1" manualBreakCount="1">
    <brk id="4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97" t="s">
        <v>940</v>
      </c>
    </row>
    <row r="2" spans="1:6" ht="12.75" customHeight="1">
      <c r="A2" s="52" t="s">
        <v>941</v>
      </c>
    </row>
    <row r="3" spans="1:6" ht="12.75" customHeight="1"/>
    <row r="4" spans="1:6" ht="12.75" customHeight="1">
      <c r="E4" s="109" t="s">
        <v>457</v>
      </c>
      <c r="F4" s="137"/>
    </row>
    <row r="5" spans="1:6" ht="22.5" customHeight="1">
      <c r="A5" s="814" t="s">
        <v>342</v>
      </c>
      <c r="B5" s="496" t="s">
        <v>603</v>
      </c>
      <c r="C5" s="496" t="s">
        <v>603</v>
      </c>
      <c r="D5" s="818" t="s">
        <v>340</v>
      </c>
      <c r="E5" s="818" t="s">
        <v>341</v>
      </c>
    </row>
    <row r="6" spans="1:6" ht="22.5" customHeight="1">
      <c r="A6" s="817"/>
      <c r="B6" s="547" t="s">
        <v>1308</v>
      </c>
      <c r="C6" s="547" t="s">
        <v>1292</v>
      </c>
      <c r="D6" s="818"/>
      <c r="E6" s="818"/>
    </row>
    <row r="7" spans="1:6" ht="12.75" customHeight="1">
      <c r="A7" s="302" t="s">
        <v>384</v>
      </c>
      <c r="B7" s="303">
        <v>13014831.595760001</v>
      </c>
      <c r="C7" s="303">
        <v>13218631.88325</v>
      </c>
      <c r="D7" s="304">
        <v>1.5659079872873159E-2</v>
      </c>
      <c r="E7" s="303">
        <v>203800.28748999909</v>
      </c>
      <c r="F7" s="78"/>
    </row>
    <row r="8" spans="1:6" ht="12.75" customHeight="1">
      <c r="A8" s="305" t="s">
        <v>373</v>
      </c>
      <c r="B8" s="306">
        <v>11354.566439999999</v>
      </c>
      <c r="C8" s="306">
        <v>11258.679239999999</v>
      </c>
      <c r="D8" s="307">
        <v>-8.4448138558779907E-3</v>
      </c>
      <c r="E8" s="306">
        <v>-95.887199999999211</v>
      </c>
      <c r="F8" s="88"/>
    </row>
    <row r="9" spans="1:6" ht="12.75" customHeight="1">
      <c r="A9" s="305" t="s">
        <v>374</v>
      </c>
      <c r="B9" s="306">
        <v>5281697.8674099995</v>
      </c>
      <c r="C9" s="306">
        <v>5230458.6182200005</v>
      </c>
      <c r="D9" s="307">
        <v>-9.7012836546679047E-3</v>
      </c>
      <c r="E9" s="306">
        <v>-51239.249189998955</v>
      </c>
      <c r="F9" s="88"/>
    </row>
    <row r="10" spans="1:6" ht="12.75" customHeight="1">
      <c r="A10" s="305" t="s">
        <v>375</v>
      </c>
      <c r="B10" s="306">
        <v>160020.80944000001</v>
      </c>
      <c r="C10" s="306">
        <v>273034.74588</v>
      </c>
      <c r="D10" s="307">
        <v>0.70624524919913434</v>
      </c>
      <c r="E10" s="306">
        <v>113013.93643999999</v>
      </c>
    </row>
    <row r="11" spans="1:6" ht="12.75" customHeight="1">
      <c r="A11" s="305" t="s">
        <v>376</v>
      </c>
      <c r="B11" s="306">
        <v>7406264.6059600003</v>
      </c>
      <c r="C11" s="306">
        <v>7569447.8432</v>
      </c>
      <c r="D11" s="307">
        <v>2.2033136259901137E-2</v>
      </c>
      <c r="E11" s="306">
        <v>163183.2372399997</v>
      </c>
    </row>
    <row r="12" spans="1:6" ht="12.75" customHeight="1">
      <c r="A12" s="305" t="s">
        <v>377</v>
      </c>
      <c r="B12" s="306">
        <v>155493.74651</v>
      </c>
      <c r="C12" s="306">
        <v>134431.99671000001</v>
      </c>
      <c r="D12" s="307">
        <v>-0.13545078353775136</v>
      </c>
      <c r="E12" s="306">
        <v>-21061.749799999991</v>
      </c>
    </row>
    <row r="13" spans="1:6" ht="12.75" customHeight="1">
      <c r="A13" s="302" t="s">
        <v>385</v>
      </c>
      <c r="B13" s="303">
        <v>4361142.2509799991</v>
      </c>
      <c r="C13" s="303">
        <v>4395279.9094599998</v>
      </c>
      <c r="D13" s="304">
        <v>7.8276874532880823E-3</v>
      </c>
      <c r="E13" s="303">
        <v>34137.658480000682</v>
      </c>
    </row>
    <row r="14" spans="1:6" ht="12.75" customHeight="1">
      <c r="A14" s="305" t="s">
        <v>378</v>
      </c>
      <c r="B14" s="306">
        <v>684972.43821000005</v>
      </c>
      <c r="C14" s="306">
        <v>501579.85506999999</v>
      </c>
      <c r="D14" s="307">
        <v>-0.26773717146816822</v>
      </c>
      <c r="E14" s="306">
        <v>-183392.58314000006</v>
      </c>
    </row>
    <row r="15" spans="1:6" ht="12.75" customHeight="1">
      <c r="A15" s="305" t="s">
        <v>379</v>
      </c>
      <c r="B15" s="306">
        <v>3072210.7927299999</v>
      </c>
      <c r="C15" s="306">
        <v>3317367.4224399999</v>
      </c>
      <c r="D15" s="307">
        <v>7.9798114859218741E-2</v>
      </c>
      <c r="E15" s="306">
        <v>245156.62971000001</v>
      </c>
    </row>
    <row r="16" spans="1:6" ht="12.75" customHeight="1">
      <c r="A16" s="305" t="s">
        <v>380</v>
      </c>
      <c r="B16" s="306">
        <v>438261.11697000003</v>
      </c>
      <c r="C16" s="306">
        <v>305094.80900999997</v>
      </c>
      <c r="D16" s="307">
        <v>-0.30385152322129366</v>
      </c>
      <c r="E16" s="306">
        <v>-133166.30796000006</v>
      </c>
    </row>
    <row r="17" spans="1:7" ht="12.75" customHeight="1">
      <c r="A17" s="305" t="s">
        <v>381</v>
      </c>
      <c r="B17" s="306">
        <v>165697.90307</v>
      </c>
      <c r="C17" s="306">
        <v>271237.82293999998</v>
      </c>
      <c r="D17" s="307">
        <v>0.6369417953672839</v>
      </c>
      <c r="E17" s="306">
        <v>105539.91986999998</v>
      </c>
    </row>
    <row r="18" spans="1:7" ht="22.5">
      <c r="A18" s="308" t="s">
        <v>390</v>
      </c>
      <c r="B18" s="306">
        <v>62875.359979999994</v>
      </c>
      <c r="C18" s="306">
        <v>71830.218730000008</v>
      </c>
      <c r="D18" s="307">
        <v>0.14242238538035348</v>
      </c>
      <c r="E18" s="306">
        <v>8954.858750000014</v>
      </c>
    </row>
    <row r="19" spans="1:7" ht="12.75" customHeight="1">
      <c r="A19" s="309" t="s">
        <v>393</v>
      </c>
      <c r="B19" s="303">
        <v>17438849.206720002</v>
      </c>
      <c r="C19" s="303">
        <v>17685742.011439998</v>
      </c>
      <c r="D19" s="304">
        <v>1.4157631721756983E-2</v>
      </c>
      <c r="E19" s="303">
        <v>246892.80471999571</v>
      </c>
    </row>
    <row r="20" spans="1:7" ht="12.75" customHeight="1">
      <c r="A20" s="305" t="s">
        <v>382</v>
      </c>
      <c r="B20" s="306">
        <v>7139862.7831999995</v>
      </c>
      <c r="C20" s="306">
        <v>10298643.924700001</v>
      </c>
      <c r="D20" s="307">
        <v>0.44241482468438625</v>
      </c>
      <c r="E20" s="306">
        <v>3158781.1415000018</v>
      </c>
    </row>
    <row r="21" spans="1:7" ht="12.75" customHeight="1">
      <c r="A21" s="302" t="s">
        <v>386</v>
      </c>
      <c r="B21" s="303">
        <v>1394683.5863699999</v>
      </c>
      <c r="C21" s="303">
        <v>1918672.6187100001</v>
      </c>
      <c r="D21" s="304">
        <v>0.37570459526508654</v>
      </c>
      <c r="E21" s="303">
        <v>523989.03234000015</v>
      </c>
    </row>
    <row r="22" spans="1:7" ht="12.75" customHeight="1">
      <c r="A22" s="302" t="s">
        <v>387</v>
      </c>
      <c r="B22" s="303">
        <v>128453.88090999999</v>
      </c>
      <c r="C22" s="303">
        <v>135020.39602000001</v>
      </c>
      <c r="D22" s="304">
        <v>5.1119631913657704E-2</v>
      </c>
      <c r="E22" s="303">
        <v>6566.5151100000221</v>
      </c>
    </row>
    <row r="23" spans="1:7" ht="12.75" customHeight="1">
      <c r="A23" s="302" t="s">
        <v>388</v>
      </c>
      <c r="B23" s="303">
        <v>11584978.002459999</v>
      </c>
      <c r="C23" s="303">
        <v>10139529.143239999</v>
      </c>
      <c r="D23" s="304">
        <v>-0.12476923641228044</v>
      </c>
      <c r="E23" s="303">
        <v>-1445448.85922</v>
      </c>
    </row>
    <row r="24" spans="1:7" ht="12.75" customHeight="1">
      <c r="A24" s="302" t="s">
        <v>389</v>
      </c>
      <c r="B24" s="303">
        <v>4033288.9590700003</v>
      </c>
      <c r="C24" s="303">
        <v>5169460.1782999998</v>
      </c>
      <c r="D24" s="304">
        <v>0.2816984428241856</v>
      </c>
      <c r="E24" s="303">
        <v>1136171.2192299995</v>
      </c>
    </row>
    <row r="25" spans="1:7" ht="21.75">
      <c r="A25" s="310" t="s">
        <v>391</v>
      </c>
      <c r="B25" s="303">
        <v>297444.77789999999</v>
      </c>
      <c r="C25" s="303">
        <v>323059.67516000004</v>
      </c>
      <c r="D25" s="304">
        <v>8.6116479976030058E-2</v>
      </c>
      <c r="E25" s="303">
        <v>25614.897260000056</v>
      </c>
    </row>
    <row r="26" spans="1:7">
      <c r="A26" s="309" t="s">
        <v>394</v>
      </c>
      <c r="B26" s="303">
        <v>17438849.20671</v>
      </c>
      <c r="C26" s="303">
        <v>17685742.011429999</v>
      </c>
      <c r="D26" s="304">
        <v>1.4157631721765318E-2</v>
      </c>
      <c r="E26" s="303">
        <v>246892.80471999943</v>
      </c>
    </row>
    <row r="27" spans="1:7" ht="12.75" customHeight="1">
      <c r="A27" s="305" t="s">
        <v>383</v>
      </c>
      <c r="B27" s="306">
        <v>7139862.7831999995</v>
      </c>
      <c r="C27" s="306">
        <v>10298643.924700001</v>
      </c>
      <c r="D27" s="307">
        <v>0.44241482468438625</v>
      </c>
      <c r="E27" s="306">
        <v>3158781.1415000018</v>
      </c>
    </row>
    <row r="28" spans="1:7" ht="12.75" customHeight="1">
      <c r="A28" s="36" t="s">
        <v>283</v>
      </c>
    </row>
    <row r="29" spans="1:7" ht="12.75" customHeight="1">
      <c r="F29" s="134"/>
      <c r="G29" s="134"/>
    </row>
    <row r="30" spans="1:7" ht="26.25" customHeight="1">
      <c r="A30" s="554" t="s">
        <v>1309</v>
      </c>
      <c r="B30" s="554"/>
      <c r="C30" s="554"/>
      <c r="D30" s="554"/>
      <c r="E30" s="554"/>
    </row>
    <row r="31" spans="1:7" ht="12.75" customHeight="1"/>
    <row r="32" spans="1:7" ht="12.75" customHeight="1">
      <c r="A32" s="75" t="s">
        <v>316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366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83" t="s">
        <v>942</v>
      </c>
    </row>
    <row r="2" spans="1:8" ht="12.75" customHeight="1">
      <c r="A2" s="66" t="s">
        <v>943</v>
      </c>
    </row>
    <row r="3" spans="1:8" ht="12.75" customHeight="1">
      <c r="E3" s="816" t="s">
        <v>609</v>
      </c>
      <c r="F3" s="816"/>
    </row>
    <row r="4" spans="1:8" ht="84.75" customHeight="1">
      <c r="A4" s="496" t="s">
        <v>303</v>
      </c>
      <c r="B4" s="818" t="s">
        <v>604</v>
      </c>
      <c r="C4" s="818"/>
      <c r="D4" s="659" t="s">
        <v>1063</v>
      </c>
      <c r="E4" s="814" t="s">
        <v>632</v>
      </c>
      <c r="F4" s="815"/>
      <c r="G4" s="659" t="s">
        <v>1063</v>
      </c>
    </row>
    <row r="5" spans="1:8" ht="15" customHeight="1" thickBot="1">
      <c r="A5" s="498"/>
      <c r="B5" s="546" t="s">
        <v>1310</v>
      </c>
      <c r="C5" s="546" t="s">
        <v>1292</v>
      </c>
      <c r="D5" s="548"/>
      <c r="E5" s="546" t="s">
        <v>1310</v>
      </c>
      <c r="F5" s="546" t="s">
        <v>1292</v>
      </c>
      <c r="G5" s="499"/>
    </row>
    <row r="6" spans="1:8" ht="12.75" customHeight="1">
      <c r="A6" s="500" t="s">
        <v>304</v>
      </c>
      <c r="B6" s="501"/>
      <c r="C6" s="501"/>
      <c r="D6" s="502"/>
      <c r="E6" s="501"/>
      <c r="F6" s="501"/>
      <c r="G6" s="502"/>
    </row>
    <row r="7" spans="1:8" ht="12.75" customHeight="1">
      <c r="A7" s="311" t="s">
        <v>620</v>
      </c>
      <c r="B7" s="312">
        <v>78</v>
      </c>
      <c r="C7" s="312">
        <v>66</v>
      </c>
      <c r="D7" s="313">
        <v>-0.15384615384615385</v>
      </c>
      <c r="E7" s="312">
        <v>706200.11154999991</v>
      </c>
      <c r="F7" s="314">
        <v>619079.81069000007</v>
      </c>
      <c r="G7" s="313">
        <v>-0.12336489252144732</v>
      </c>
      <c r="H7" s="78"/>
    </row>
    <row r="8" spans="1:8" ht="12.75" customHeight="1">
      <c r="A8" s="311" t="s">
        <v>619</v>
      </c>
      <c r="B8" s="312">
        <v>41293</v>
      </c>
      <c r="C8" s="312">
        <v>39265</v>
      </c>
      <c r="D8" s="313">
        <v>-4.9112440365195069E-2</v>
      </c>
      <c r="E8" s="312">
        <v>1888761.33772</v>
      </c>
      <c r="F8" s="314">
        <v>1838695.8036</v>
      </c>
      <c r="G8" s="313">
        <v>-2.6507072714881012E-2</v>
      </c>
      <c r="H8" s="78"/>
    </row>
    <row r="9" spans="1:8" ht="12.75" customHeight="1">
      <c r="A9" s="315" t="s">
        <v>621</v>
      </c>
      <c r="B9" s="312">
        <v>5693</v>
      </c>
      <c r="C9" s="312">
        <v>6641</v>
      </c>
      <c r="D9" s="313">
        <v>0.1665202880730722</v>
      </c>
      <c r="E9" s="312">
        <v>375655.46901999996</v>
      </c>
      <c r="F9" s="314">
        <v>431398.91697000002</v>
      </c>
      <c r="G9" s="313">
        <v>0.14838982138453113</v>
      </c>
    </row>
    <row r="10" spans="1:8" ht="12.75" customHeight="1">
      <c r="A10" s="311" t="s">
        <v>608</v>
      </c>
      <c r="B10" s="312">
        <v>457</v>
      </c>
      <c r="C10" s="312">
        <v>393</v>
      </c>
      <c r="D10" s="313">
        <v>-0.14004376367614879</v>
      </c>
      <c r="E10" s="312">
        <v>209303.85109000001</v>
      </c>
      <c r="F10" s="314">
        <v>193231.56102000002</v>
      </c>
      <c r="G10" s="313">
        <v>-7.6789270652688341E-2</v>
      </c>
    </row>
    <row r="11" spans="1:8" ht="12.75" customHeight="1">
      <c r="A11" s="316" t="s">
        <v>685</v>
      </c>
      <c r="B11" s="312">
        <v>1</v>
      </c>
      <c r="C11" s="312">
        <v>1</v>
      </c>
      <c r="D11" s="313">
        <v>0</v>
      </c>
      <c r="E11" s="312">
        <v>239.42484999999999</v>
      </c>
      <c r="F11" s="314">
        <v>0</v>
      </c>
      <c r="G11" s="313"/>
    </row>
    <row r="12" spans="1:8" ht="29.25">
      <c r="A12" s="315" t="s">
        <v>686</v>
      </c>
      <c r="B12" s="312">
        <v>1708</v>
      </c>
      <c r="C12" s="312">
        <v>1519</v>
      </c>
      <c r="D12" s="313">
        <v>-0.11065573770491803</v>
      </c>
      <c r="E12" s="312">
        <v>315400.69491000002</v>
      </c>
      <c r="F12" s="314">
        <v>232428.02088999999</v>
      </c>
      <c r="G12" s="313">
        <v>-0.26307067599732586</v>
      </c>
      <c r="H12" s="88"/>
    </row>
    <row r="13" spans="1:8" ht="12.75" customHeight="1">
      <c r="A13" s="311" t="s">
        <v>1029</v>
      </c>
      <c r="B13" s="312">
        <v>370</v>
      </c>
      <c r="C13" s="312">
        <v>310</v>
      </c>
      <c r="D13" s="313">
        <v>-0.16216216216216217</v>
      </c>
      <c r="E13" s="312">
        <v>1887.7984199999999</v>
      </c>
      <c r="F13" s="314">
        <v>1007.85534</v>
      </c>
      <c r="G13" s="313">
        <v>-0.46612131394833989</v>
      </c>
      <c r="H13" s="88"/>
    </row>
    <row r="14" spans="1:8" ht="22.5" customHeight="1">
      <c r="A14" s="317" t="s">
        <v>305</v>
      </c>
      <c r="B14" s="318">
        <v>49600</v>
      </c>
      <c r="C14" s="318">
        <v>48195</v>
      </c>
      <c r="D14" s="319">
        <v>-2.8326612903225808E-2</v>
      </c>
      <c r="E14" s="318">
        <v>3497448.6875599995</v>
      </c>
      <c r="F14" s="318">
        <v>3315841.9685099996</v>
      </c>
      <c r="G14" s="319">
        <v>-5.1925484910172667E-2</v>
      </c>
    </row>
    <row r="15" spans="1:8" ht="15" customHeight="1">
      <c r="A15" s="503" t="s">
        <v>306</v>
      </c>
      <c r="B15" s="504"/>
      <c r="C15" s="504"/>
      <c r="D15" s="505"/>
      <c r="E15" s="504"/>
      <c r="F15" s="504"/>
      <c r="G15" s="506"/>
    </row>
    <row r="16" spans="1:8" ht="12.75" customHeight="1">
      <c r="A16" s="311" t="s">
        <v>620</v>
      </c>
      <c r="B16" s="312">
        <v>744</v>
      </c>
      <c r="C16" s="312">
        <v>678</v>
      </c>
      <c r="D16" s="313">
        <v>-8.8709677419354843E-2</v>
      </c>
      <c r="E16" s="312">
        <v>2983460.46239</v>
      </c>
      <c r="F16" s="312">
        <v>2607085.2312699999</v>
      </c>
      <c r="G16" s="313">
        <v>-0.12615391953895452</v>
      </c>
    </row>
    <row r="17" spans="1:7" ht="12.75" customHeight="1">
      <c r="A17" s="311" t="s">
        <v>619</v>
      </c>
      <c r="B17" s="312">
        <v>33190</v>
      </c>
      <c r="C17" s="312">
        <v>34568</v>
      </c>
      <c r="D17" s="313">
        <v>4.1518529677613741E-2</v>
      </c>
      <c r="E17" s="312">
        <v>2005990.3349000001</v>
      </c>
      <c r="F17" s="312">
        <v>2262251.0043899999</v>
      </c>
      <c r="G17" s="313">
        <v>0.12774770896529494</v>
      </c>
    </row>
    <row r="18" spans="1:7" ht="12.75" customHeight="1">
      <c r="A18" s="315" t="s">
        <v>621</v>
      </c>
      <c r="B18" s="312">
        <v>14804</v>
      </c>
      <c r="C18" s="312">
        <v>16702</v>
      </c>
      <c r="D18" s="313">
        <v>0.12820859227235881</v>
      </c>
      <c r="E18" s="312">
        <v>2414409.8763200003</v>
      </c>
      <c r="F18" s="312">
        <v>2841932.22089</v>
      </c>
      <c r="G18" s="313">
        <v>0.17707115463825948</v>
      </c>
    </row>
    <row r="19" spans="1:7" ht="12.75" customHeight="1">
      <c r="A19" s="311" t="s">
        <v>608</v>
      </c>
      <c r="B19" s="312">
        <v>674</v>
      </c>
      <c r="C19" s="312">
        <v>727</v>
      </c>
      <c r="D19" s="313">
        <v>7.8635014836795247E-2</v>
      </c>
      <c r="E19" s="312">
        <v>337187.65850000002</v>
      </c>
      <c r="F19" s="312">
        <v>291314.95364999998</v>
      </c>
      <c r="G19" s="313">
        <v>-0.13604502921034412</v>
      </c>
    </row>
    <row r="20" spans="1:7" ht="12.75" customHeight="1">
      <c r="A20" s="316" t="s">
        <v>685</v>
      </c>
      <c r="B20" s="312">
        <v>1</v>
      </c>
      <c r="C20" s="312">
        <v>2</v>
      </c>
      <c r="D20" s="313">
        <v>1</v>
      </c>
      <c r="E20" s="312">
        <v>0</v>
      </c>
      <c r="F20" s="312">
        <v>754.65768999999989</v>
      </c>
      <c r="G20" s="313"/>
    </row>
    <row r="21" spans="1:7" ht="29.25">
      <c r="A21" s="315" t="s">
        <v>686</v>
      </c>
      <c r="B21" s="312">
        <v>7392</v>
      </c>
      <c r="C21" s="312">
        <v>7525</v>
      </c>
      <c r="D21" s="313">
        <v>1.7992424242424244E-2</v>
      </c>
      <c r="E21" s="312">
        <v>2392641.2322900002</v>
      </c>
      <c r="F21" s="312">
        <v>2322351.1984799998</v>
      </c>
      <c r="G21" s="313">
        <v>-2.9377590280313656E-2</v>
      </c>
    </row>
    <row r="22" spans="1:7" ht="12.75" customHeight="1">
      <c r="A22" s="311" t="s">
        <v>1029</v>
      </c>
      <c r="B22" s="312">
        <v>904</v>
      </c>
      <c r="C22" s="312">
        <v>966</v>
      </c>
      <c r="D22" s="313">
        <v>6.8584070796460173E-2</v>
      </c>
      <c r="E22" s="312">
        <v>70410.138030000002</v>
      </c>
      <c r="F22" s="312">
        <v>65437.985829999998</v>
      </c>
      <c r="G22" s="313">
        <v>-7.0616992653550745E-2</v>
      </c>
    </row>
    <row r="23" spans="1:7" ht="22.5" customHeight="1">
      <c r="A23" s="317" t="s">
        <v>305</v>
      </c>
      <c r="B23" s="318">
        <v>57709</v>
      </c>
      <c r="C23" s="320">
        <v>61168</v>
      </c>
      <c r="D23" s="319">
        <v>5.9938657748358139E-2</v>
      </c>
      <c r="E23" s="318">
        <v>10204099.702430001</v>
      </c>
      <c r="F23" s="318">
        <v>10391127.252199998</v>
      </c>
      <c r="G23" s="319">
        <v>1.8328667420356441E-2</v>
      </c>
    </row>
    <row r="24" spans="1:7" ht="15" customHeight="1">
      <c r="A24" s="503" t="s">
        <v>307</v>
      </c>
      <c r="B24" s="504"/>
      <c r="C24" s="504"/>
      <c r="D24" s="505"/>
      <c r="E24" s="504"/>
      <c r="F24" s="504"/>
      <c r="G24" s="507"/>
    </row>
    <row r="25" spans="1:7" ht="12.75" customHeight="1">
      <c r="A25" s="311" t="s">
        <v>620</v>
      </c>
      <c r="B25" s="312">
        <v>292</v>
      </c>
      <c r="C25" s="312">
        <v>226</v>
      </c>
      <c r="D25" s="313">
        <v>-0.22602739726027396</v>
      </c>
      <c r="E25" s="312">
        <v>104056.40098999999</v>
      </c>
      <c r="F25" s="312">
        <v>64706.82273</v>
      </c>
      <c r="G25" s="313">
        <v>-0.3781562487807123</v>
      </c>
    </row>
    <row r="26" spans="1:7" ht="12.75" customHeight="1">
      <c r="A26" s="311" t="s">
        <v>619</v>
      </c>
      <c r="B26" s="312">
        <v>467</v>
      </c>
      <c r="C26" s="312">
        <v>256</v>
      </c>
      <c r="D26" s="313">
        <v>-0.45182012847965741</v>
      </c>
      <c r="E26" s="312">
        <v>1.75421</v>
      </c>
      <c r="F26" s="312">
        <v>1.7264600000000001</v>
      </c>
      <c r="G26" s="313">
        <v>-1.5819086654391402E-2</v>
      </c>
    </row>
    <row r="27" spans="1:7" ht="12.75" customHeight="1">
      <c r="A27" s="315" t="s">
        <v>621</v>
      </c>
      <c r="B27" s="312">
        <v>516</v>
      </c>
      <c r="C27" s="312">
        <v>344</v>
      </c>
      <c r="D27" s="313">
        <v>-0.33333333333333331</v>
      </c>
      <c r="E27" s="312">
        <v>0</v>
      </c>
      <c r="F27" s="312">
        <v>14.72592</v>
      </c>
      <c r="G27" s="313"/>
    </row>
    <row r="28" spans="1:7" ht="12.75" customHeight="1">
      <c r="A28" s="311" t="s">
        <v>608</v>
      </c>
      <c r="B28" s="312">
        <v>50</v>
      </c>
      <c r="C28" s="312">
        <v>33</v>
      </c>
      <c r="D28" s="313">
        <v>-0.34</v>
      </c>
      <c r="E28" s="312">
        <v>8600.6152600000005</v>
      </c>
      <c r="F28" s="312">
        <v>493.21965999999998</v>
      </c>
      <c r="G28" s="313">
        <v>-0.94265297945672788</v>
      </c>
    </row>
    <row r="29" spans="1:7" ht="12.75" customHeight="1">
      <c r="A29" s="316" t="s">
        <v>687</v>
      </c>
      <c r="B29" s="312">
        <v>3</v>
      </c>
      <c r="C29" s="312">
        <v>0</v>
      </c>
      <c r="D29" s="313">
        <v>-1</v>
      </c>
      <c r="E29" s="312">
        <v>0</v>
      </c>
      <c r="F29" s="312">
        <v>0</v>
      </c>
      <c r="G29" s="313"/>
    </row>
    <row r="30" spans="1:7" ht="29.25">
      <c r="A30" s="315" t="s">
        <v>686</v>
      </c>
      <c r="B30" s="312">
        <v>436</v>
      </c>
      <c r="C30" s="312">
        <v>320</v>
      </c>
      <c r="D30" s="313">
        <v>-0.26605504587155965</v>
      </c>
      <c r="E30" s="312">
        <v>3018.9140299999999</v>
      </c>
      <c r="F30" s="312">
        <v>1580.27459</v>
      </c>
      <c r="G30" s="313">
        <v>-0.47654203654153077</v>
      </c>
    </row>
    <row r="31" spans="1:7" ht="12.75" customHeight="1">
      <c r="A31" s="311" t="s">
        <v>1029</v>
      </c>
      <c r="B31" s="312">
        <v>3</v>
      </c>
      <c r="C31" s="312">
        <v>0</v>
      </c>
      <c r="D31" s="313">
        <v>-1</v>
      </c>
      <c r="E31" s="312">
        <v>0</v>
      </c>
      <c r="F31" s="312">
        <v>0</v>
      </c>
      <c r="G31" s="313"/>
    </row>
    <row r="32" spans="1:7" ht="22.5" customHeight="1">
      <c r="A32" s="317" t="s">
        <v>305</v>
      </c>
      <c r="B32" s="318">
        <v>1767</v>
      </c>
      <c r="C32" s="318">
        <v>1179</v>
      </c>
      <c r="D32" s="319">
        <v>-0.33276740237690999</v>
      </c>
      <c r="E32" s="318">
        <v>115677.68449</v>
      </c>
      <c r="F32" s="318">
        <v>66796.769359999991</v>
      </c>
      <c r="G32" s="319">
        <v>-0.42256132066877272</v>
      </c>
    </row>
    <row r="33" spans="1:17" ht="12.75" customHeight="1">
      <c r="A33" s="27" t="s">
        <v>310</v>
      </c>
    </row>
    <row r="34" spans="1:17" ht="35.25" customHeight="1">
      <c r="A34" s="809" t="s">
        <v>1146</v>
      </c>
      <c r="B34" s="809"/>
      <c r="C34" s="809"/>
      <c r="D34" s="809"/>
      <c r="E34" s="809"/>
      <c r="F34" s="813"/>
      <c r="G34" s="813"/>
      <c r="K34" s="820"/>
      <c r="L34" s="820"/>
      <c r="M34" s="820"/>
      <c r="N34" s="820"/>
      <c r="O34" s="820"/>
      <c r="P34" s="820"/>
      <c r="Q34" s="820"/>
    </row>
    <row r="35" spans="1:17" ht="72.75" customHeight="1">
      <c r="A35" s="819" t="s">
        <v>1075</v>
      </c>
      <c r="B35" s="819"/>
      <c r="C35" s="819"/>
      <c r="D35" s="819"/>
      <c r="E35" s="819"/>
      <c r="F35" s="819"/>
      <c r="G35" s="819"/>
    </row>
    <row r="36" spans="1:17" ht="25.5" customHeight="1">
      <c r="A36" s="811" t="s">
        <v>1307</v>
      </c>
      <c r="B36" s="812"/>
      <c r="C36" s="812"/>
      <c r="D36" s="812"/>
      <c r="E36" s="812"/>
      <c r="F36" s="812"/>
      <c r="G36" s="812"/>
    </row>
    <row r="37" spans="1:17" ht="12.75" customHeight="1"/>
    <row r="38" spans="1:17" ht="12.75" customHeight="1"/>
    <row r="39" spans="1:17" ht="12.75" customHeight="1">
      <c r="A39" s="483" t="s">
        <v>944</v>
      </c>
    </row>
    <row r="40" spans="1:17" ht="12.75" customHeight="1">
      <c r="A40" s="66" t="s">
        <v>945</v>
      </c>
    </row>
    <row r="41" spans="1:17" ht="12.75" customHeight="1">
      <c r="E41" s="816" t="s">
        <v>609</v>
      </c>
      <c r="F41" s="816"/>
    </row>
    <row r="42" spans="1:17" ht="85.5" customHeight="1">
      <c r="A42" s="496" t="s">
        <v>308</v>
      </c>
      <c r="B42" s="818" t="s">
        <v>605</v>
      </c>
      <c r="C42" s="818"/>
      <c r="D42" s="659" t="s">
        <v>1063</v>
      </c>
      <c r="E42" s="814" t="s">
        <v>309</v>
      </c>
      <c r="F42" s="815"/>
      <c r="G42" s="659" t="s">
        <v>1063</v>
      </c>
    </row>
    <row r="43" spans="1:17" ht="27" customHeight="1" thickBot="1">
      <c r="A43" s="498"/>
      <c r="B43" s="546" t="s">
        <v>1305</v>
      </c>
      <c r="C43" s="546" t="s">
        <v>1306</v>
      </c>
      <c r="D43" s="548"/>
      <c r="E43" s="546" t="s">
        <v>1305</v>
      </c>
      <c r="F43" s="546" t="s">
        <v>1306</v>
      </c>
      <c r="G43" s="499"/>
    </row>
    <row r="44" spans="1:17" ht="15" customHeight="1">
      <c r="A44" s="500" t="s">
        <v>304</v>
      </c>
      <c r="B44" s="501"/>
      <c r="C44" s="501"/>
      <c r="D44" s="502"/>
      <c r="E44" s="501"/>
      <c r="F44" s="501"/>
      <c r="G44" s="502"/>
    </row>
    <row r="45" spans="1:17" ht="12.75" customHeight="1">
      <c r="A45" s="311" t="s">
        <v>620</v>
      </c>
      <c r="B45" s="312">
        <v>7</v>
      </c>
      <c r="C45" s="312">
        <v>2</v>
      </c>
      <c r="D45" s="313">
        <v>-0.7142857142857143</v>
      </c>
      <c r="E45" s="312">
        <v>10218.953</v>
      </c>
      <c r="F45" s="314">
        <v>24451.398410000002</v>
      </c>
      <c r="G45" s="313">
        <v>1.3927498648834185</v>
      </c>
      <c r="H45" s="78"/>
    </row>
    <row r="46" spans="1:17" ht="12.75" customHeight="1">
      <c r="A46" s="311" t="s">
        <v>619</v>
      </c>
      <c r="B46" s="312">
        <v>2996</v>
      </c>
      <c r="C46" s="312">
        <v>3264</v>
      </c>
      <c r="D46" s="313">
        <v>8.9452603471295064E-2</v>
      </c>
      <c r="E46" s="312">
        <v>257607.01590999999</v>
      </c>
      <c r="F46" s="314">
        <v>256499.31334999998</v>
      </c>
      <c r="G46" s="313">
        <v>-4.2999704650396736E-3</v>
      </c>
      <c r="H46" s="78"/>
    </row>
    <row r="47" spans="1:17" ht="12.75" customHeight="1">
      <c r="A47" s="315" t="s">
        <v>621</v>
      </c>
      <c r="B47" s="312">
        <v>480</v>
      </c>
      <c r="C47" s="312">
        <v>621</v>
      </c>
      <c r="D47" s="313">
        <v>0.29375000000000001</v>
      </c>
      <c r="E47" s="312">
        <v>61126.468520000002</v>
      </c>
      <c r="F47" s="314">
        <v>62093.205249999999</v>
      </c>
      <c r="G47" s="313">
        <v>1.5815353862356531E-2</v>
      </c>
    </row>
    <row r="48" spans="1:17" ht="12.75" customHeight="1">
      <c r="A48" s="311" t="s">
        <v>608</v>
      </c>
      <c r="B48" s="312">
        <v>23</v>
      </c>
      <c r="C48" s="312">
        <v>15</v>
      </c>
      <c r="D48" s="313">
        <v>-0.34782608695652173</v>
      </c>
      <c r="E48" s="312">
        <v>21165.114710000002</v>
      </c>
      <c r="F48" s="314">
        <v>30401.571219999998</v>
      </c>
      <c r="G48" s="313">
        <v>0.43640002128767086</v>
      </c>
    </row>
    <row r="49" spans="1:17" ht="12.75" customHeight="1">
      <c r="A49" s="316" t="s">
        <v>687</v>
      </c>
      <c r="B49" s="312">
        <v>0</v>
      </c>
      <c r="C49" s="312">
        <v>0</v>
      </c>
      <c r="D49" s="313"/>
      <c r="E49" s="312">
        <v>0</v>
      </c>
      <c r="F49" s="314">
        <v>0</v>
      </c>
      <c r="G49" s="313"/>
    </row>
    <row r="50" spans="1:17" ht="34.5" customHeight="1">
      <c r="A50" s="315" t="s">
        <v>688</v>
      </c>
      <c r="B50" s="312">
        <v>23</v>
      </c>
      <c r="C50" s="312">
        <v>33</v>
      </c>
      <c r="D50" s="313">
        <v>0.43478260869565216</v>
      </c>
      <c r="E50" s="312">
        <v>8055.8125799999998</v>
      </c>
      <c r="F50" s="314">
        <v>8469.3696600000003</v>
      </c>
      <c r="G50" s="313">
        <v>5.1336482309274442E-2</v>
      </c>
    </row>
    <row r="51" spans="1:17" ht="12.75" customHeight="1">
      <c r="A51" s="311" t="s">
        <v>1029</v>
      </c>
      <c r="B51" s="312">
        <v>26</v>
      </c>
      <c r="C51" s="312">
        <v>0</v>
      </c>
      <c r="D51" s="313">
        <v>-1</v>
      </c>
      <c r="E51" s="312">
        <v>240.55320999999998</v>
      </c>
      <c r="F51" s="314">
        <v>0</v>
      </c>
      <c r="G51" s="313">
        <v>-1</v>
      </c>
    </row>
    <row r="52" spans="1:17" ht="22.5" customHeight="1">
      <c r="A52" s="317" t="s">
        <v>305</v>
      </c>
      <c r="B52" s="318">
        <v>3555</v>
      </c>
      <c r="C52" s="318">
        <v>3935</v>
      </c>
      <c r="D52" s="335">
        <v>0.10689170182841069</v>
      </c>
      <c r="E52" s="318">
        <v>358413.91793</v>
      </c>
      <c r="F52" s="318">
        <v>381914.85788999998</v>
      </c>
      <c r="G52" s="335">
        <v>6.556927279980751E-2</v>
      </c>
    </row>
    <row r="53" spans="1:17" ht="15" customHeight="1">
      <c r="A53" s="503" t="s">
        <v>306</v>
      </c>
      <c r="B53" s="504"/>
      <c r="C53" s="504"/>
      <c r="D53" s="505"/>
      <c r="E53" s="504"/>
      <c r="F53" s="504"/>
      <c r="G53" s="506"/>
    </row>
    <row r="54" spans="1:17" ht="12.75" customHeight="1">
      <c r="A54" s="311" t="s">
        <v>620</v>
      </c>
      <c r="B54" s="312">
        <v>2</v>
      </c>
      <c r="C54" s="312">
        <v>4</v>
      </c>
      <c r="D54" s="313">
        <v>1</v>
      </c>
      <c r="E54" s="312">
        <v>1433.0677900000001</v>
      </c>
      <c r="F54" s="314">
        <v>9759.1299899999995</v>
      </c>
      <c r="G54" s="313">
        <v>5.8099569734939056</v>
      </c>
    </row>
    <row r="55" spans="1:17">
      <c r="A55" s="311" t="s">
        <v>619</v>
      </c>
      <c r="B55" s="312">
        <v>2537</v>
      </c>
      <c r="C55" s="312">
        <v>3242</v>
      </c>
      <c r="D55" s="313">
        <v>0.27788726842727629</v>
      </c>
      <c r="E55" s="312">
        <v>284976.69974000001</v>
      </c>
      <c r="F55" s="314">
        <v>405855.76182000001</v>
      </c>
      <c r="G55" s="313">
        <v>0.42417173821678983</v>
      </c>
    </row>
    <row r="56" spans="1:17" ht="12.75" customHeight="1">
      <c r="A56" s="315" t="s">
        <v>621</v>
      </c>
      <c r="B56" s="312">
        <v>1155</v>
      </c>
      <c r="C56" s="312">
        <v>1476</v>
      </c>
      <c r="D56" s="313">
        <v>0.2779220779220779</v>
      </c>
      <c r="E56" s="312">
        <v>312017.17745999998</v>
      </c>
      <c r="F56" s="314">
        <v>448332.96799999999</v>
      </c>
      <c r="G56" s="313">
        <v>0.43688553191106105</v>
      </c>
    </row>
    <row r="57" spans="1:17" ht="12.75" customHeight="1">
      <c r="A57" s="311" t="s">
        <v>608</v>
      </c>
      <c r="B57" s="312">
        <v>68</v>
      </c>
      <c r="C57" s="312">
        <v>88</v>
      </c>
      <c r="D57" s="313">
        <v>0.29411764705882354</v>
      </c>
      <c r="E57" s="312">
        <v>71234.678260000001</v>
      </c>
      <c r="F57" s="314">
        <v>55746.928399999997</v>
      </c>
      <c r="G57" s="313">
        <v>-0.21741868200023515</v>
      </c>
    </row>
    <row r="58" spans="1:17" ht="12.75" customHeight="1">
      <c r="A58" s="316" t="s">
        <v>687</v>
      </c>
      <c r="B58" s="312">
        <v>0</v>
      </c>
      <c r="C58" s="312">
        <v>0</v>
      </c>
      <c r="D58" s="313"/>
      <c r="E58" s="312">
        <v>0</v>
      </c>
      <c r="F58" s="314">
        <v>0</v>
      </c>
      <c r="G58" s="313"/>
    </row>
    <row r="59" spans="1:17" ht="29.25">
      <c r="A59" s="315" t="s">
        <v>688</v>
      </c>
      <c r="B59" s="312">
        <v>290</v>
      </c>
      <c r="C59" s="312">
        <v>389</v>
      </c>
      <c r="D59" s="313">
        <v>0.3413793103448276</v>
      </c>
      <c r="E59" s="312">
        <v>100770.83378</v>
      </c>
      <c r="F59" s="314">
        <v>137264.95001</v>
      </c>
      <c r="G59" s="313">
        <v>0.36214959091906401</v>
      </c>
    </row>
    <row r="60" spans="1:17" ht="12.75" customHeight="1">
      <c r="A60" s="311" t="s">
        <v>1029</v>
      </c>
      <c r="B60" s="312">
        <v>42</v>
      </c>
      <c r="C60" s="312">
        <v>32</v>
      </c>
      <c r="D60" s="313">
        <v>-0.23809523809523808</v>
      </c>
      <c r="E60" s="312">
        <v>10832.912380000002</v>
      </c>
      <c r="F60" s="314">
        <v>1754.3402100000001</v>
      </c>
      <c r="G60" s="313">
        <v>-0.83805461094295308</v>
      </c>
    </row>
    <row r="61" spans="1:17" ht="22.5" customHeight="1">
      <c r="A61" s="317" t="s">
        <v>305</v>
      </c>
      <c r="B61" s="318">
        <v>4094</v>
      </c>
      <c r="C61" s="318">
        <v>5231</v>
      </c>
      <c r="D61" s="335">
        <v>0.27772349780166095</v>
      </c>
      <c r="E61" s="318">
        <v>781265.36940999993</v>
      </c>
      <c r="F61" s="318">
        <v>1058714.07843</v>
      </c>
      <c r="G61" s="335">
        <v>0.35512736118013938</v>
      </c>
    </row>
    <row r="62" spans="1:17" ht="12.75" customHeight="1">
      <c r="A62" s="27" t="s">
        <v>310</v>
      </c>
    </row>
    <row r="63" spans="1:17" ht="36" customHeight="1">
      <c r="A63" s="809" t="s">
        <v>1145</v>
      </c>
      <c r="B63" s="809"/>
      <c r="C63" s="809"/>
      <c r="D63" s="809"/>
      <c r="E63" s="809"/>
      <c r="F63" s="809"/>
      <c r="G63" s="809"/>
      <c r="K63" s="820"/>
      <c r="L63" s="820"/>
      <c r="M63" s="820"/>
      <c r="N63" s="820"/>
      <c r="O63" s="820"/>
      <c r="P63" s="820"/>
      <c r="Q63" s="820"/>
    </row>
    <row r="64" spans="1:17" ht="93.75" customHeight="1">
      <c r="A64" s="821" t="s">
        <v>1076</v>
      </c>
      <c r="B64" s="821"/>
      <c r="C64" s="821"/>
      <c r="D64" s="821"/>
      <c r="E64" s="821"/>
      <c r="F64" s="821"/>
      <c r="G64" s="821"/>
      <c r="J64" s="809"/>
      <c r="K64" s="809"/>
      <c r="L64" s="809"/>
      <c r="M64" s="809"/>
      <c r="N64" s="809"/>
      <c r="O64" s="809"/>
      <c r="P64" s="809"/>
    </row>
    <row r="65" spans="1:7" ht="22.5" customHeight="1">
      <c r="A65" s="811" t="s">
        <v>1307</v>
      </c>
      <c r="B65" s="812"/>
      <c r="C65" s="812"/>
      <c r="D65" s="812"/>
      <c r="E65" s="812"/>
      <c r="F65" s="812"/>
      <c r="G65" s="812"/>
    </row>
    <row r="66" spans="1:7" ht="12.75" customHeight="1"/>
    <row r="67" spans="1:7" ht="12.75" customHeight="1">
      <c r="A67" s="75" t="s">
        <v>316</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494" t="s">
        <v>946</v>
      </c>
    </row>
    <row r="2" spans="1:7" ht="12.75" customHeight="1">
      <c r="A2" s="70" t="s">
        <v>947</v>
      </c>
    </row>
    <row r="3" spans="1:7">
      <c r="D3" s="108"/>
      <c r="E3" s="109" t="s">
        <v>457</v>
      </c>
    </row>
    <row r="4" spans="1:7" ht="57.75" customHeight="1">
      <c r="A4" s="814" t="s">
        <v>322</v>
      </c>
      <c r="B4" s="814" t="s">
        <v>602</v>
      </c>
      <c r="C4" s="815"/>
      <c r="D4" s="814" t="s">
        <v>664</v>
      </c>
      <c r="E4" s="781"/>
    </row>
    <row r="5" spans="1:7" ht="15.75" customHeight="1">
      <c r="A5" s="814"/>
      <c r="B5" s="546" t="s">
        <v>1305</v>
      </c>
      <c r="C5" s="546" t="s">
        <v>1306</v>
      </c>
      <c r="D5" s="546" t="s">
        <v>1305</v>
      </c>
      <c r="E5" s="546" t="s">
        <v>1306</v>
      </c>
    </row>
    <row r="6" spans="1:7">
      <c r="A6" s="321" t="s">
        <v>784</v>
      </c>
      <c r="B6" s="322">
        <v>257</v>
      </c>
      <c r="C6" s="322">
        <v>483</v>
      </c>
      <c r="D6" s="322">
        <v>31819.020550000001</v>
      </c>
      <c r="E6" s="322">
        <v>56820.266920000002</v>
      </c>
      <c r="F6" s="78"/>
      <c r="G6" s="78"/>
    </row>
    <row r="7" spans="1:7">
      <c r="A7" s="321" t="s">
        <v>785</v>
      </c>
      <c r="B7" s="322">
        <v>66</v>
      </c>
      <c r="C7" s="322">
        <v>50</v>
      </c>
      <c r="D7" s="322">
        <v>7511.3757900000001</v>
      </c>
      <c r="E7" s="322">
        <v>8130.9170000000004</v>
      </c>
      <c r="F7" s="78"/>
      <c r="G7" s="78"/>
    </row>
    <row r="8" spans="1:7">
      <c r="A8" s="321" t="s">
        <v>786</v>
      </c>
      <c r="B8" s="322">
        <v>124</v>
      </c>
      <c r="C8" s="322">
        <v>102</v>
      </c>
      <c r="D8" s="322">
        <v>28816.978279999999</v>
      </c>
      <c r="E8" s="322">
        <v>17550.003199999999</v>
      </c>
      <c r="F8" s="88"/>
      <c r="G8" s="78"/>
    </row>
    <row r="9" spans="1:7">
      <c r="A9" s="321" t="s">
        <v>787</v>
      </c>
      <c r="B9" s="322">
        <v>533</v>
      </c>
      <c r="C9" s="322">
        <v>1173</v>
      </c>
      <c r="D9" s="322">
        <v>152061.58585999999</v>
      </c>
      <c r="E9" s="322">
        <v>272910.57522999996</v>
      </c>
      <c r="F9" s="88"/>
      <c r="G9" s="78"/>
    </row>
    <row r="10" spans="1:7">
      <c r="A10" s="321" t="s">
        <v>788</v>
      </c>
      <c r="B10" s="322">
        <v>0</v>
      </c>
      <c r="C10" s="322">
        <v>0</v>
      </c>
      <c r="D10" s="322">
        <v>0</v>
      </c>
      <c r="E10" s="322">
        <v>0</v>
      </c>
      <c r="F10" s="78"/>
      <c r="G10" s="78"/>
    </row>
    <row r="11" spans="1:7">
      <c r="A11" s="321" t="s">
        <v>789</v>
      </c>
      <c r="B11" s="322">
        <v>9</v>
      </c>
      <c r="C11" s="322">
        <v>36</v>
      </c>
      <c r="D11" s="322">
        <v>476.69547</v>
      </c>
      <c r="E11" s="322">
        <v>1815.5508300000001</v>
      </c>
      <c r="F11" s="78"/>
      <c r="G11" s="78"/>
    </row>
    <row r="12" spans="1:7">
      <c r="A12" s="321" t="s">
        <v>1051</v>
      </c>
      <c r="B12" s="322">
        <v>0</v>
      </c>
      <c r="C12" s="322">
        <v>2</v>
      </c>
      <c r="D12" s="322">
        <v>0</v>
      </c>
      <c r="E12" s="322">
        <v>537.06351000000006</v>
      </c>
      <c r="F12" s="78"/>
      <c r="G12" s="78"/>
    </row>
    <row r="13" spans="1:7">
      <c r="A13" s="321" t="s">
        <v>790</v>
      </c>
      <c r="B13" s="322">
        <v>123</v>
      </c>
      <c r="C13" s="322">
        <v>52</v>
      </c>
      <c r="D13" s="322">
        <v>35555.753360000002</v>
      </c>
      <c r="E13" s="322">
        <v>8263.8265599999995</v>
      </c>
      <c r="F13" s="78"/>
      <c r="G13" s="78"/>
    </row>
    <row r="14" spans="1:7">
      <c r="A14" s="321" t="s">
        <v>791</v>
      </c>
      <c r="B14" s="322">
        <v>206</v>
      </c>
      <c r="C14" s="322">
        <v>110</v>
      </c>
      <c r="D14" s="322">
        <v>19391.336660000001</v>
      </c>
      <c r="E14" s="322">
        <v>16826.75445</v>
      </c>
      <c r="F14" s="78"/>
      <c r="G14" s="78"/>
    </row>
    <row r="15" spans="1:7">
      <c r="A15" s="321" t="s">
        <v>792</v>
      </c>
      <c r="B15" s="322">
        <v>10</v>
      </c>
      <c r="C15" s="322">
        <v>8</v>
      </c>
      <c r="D15" s="322">
        <v>6547.335</v>
      </c>
      <c r="E15" s="322">
        <v>3837.8870000000002</v>
      </c>
      <c r="F15" s="78"/>
      <c r="G15" s="78"/>
    </row>
    <row r="16" spans="1:7">
      <c r="A16" s="321" t="s">
        <v>793</v>
      </c>
      <c r="B16" s="322">
        <v>575</v>
      </c>
      <c r="C16" s="322">
        <v>793</v>
      </c>
      <c r="D16" s="322">
        <v>76431.911300000007</v>
      </c>
      <c r="E16" s="322">
        <v>108465.33881</v>
      </c>
      <c r="F16" s="78"/>
      <c r="G16" s="78"/>
    </row>
    <row r="17" spans="1:12">
      <c r="A17" s="321" t="s">
        <v>794</v>
      </c>
      <c r="B17" s="322">
        <v>489</v>
      </c>
      <c r="C17" s="322">
        <v>539</v>
      </c>
      <c r="D17" s="322">
        <v>94224.479590000003</v>
      </c>
      <c r="E17" s="322">
        <v>134102.43097000002</v>
      </c>
      <c r="F17" s="78"/>
      <c r="G17" s="78"/>
    </row>
    <row r="18" spans="1:12">
      <c r="A18" s="321" t="s">
        <v>795</v>
      </c>
      <c r="B18" s="322">
        <v>0</v>
      </c>
      <c r="C18" s="322">
        <v>0</v>
      </c>
      <c r="D18" s="322">
        <v>0</v>
      </c>
      <c r="E18" s="322">
        <v>0</v>
      </c>
      <c r="F18" s="78"/>
      <c r="G18" s="78"/>
    </row>
    <row r="19" spans="1:12">
      <c r="A19" s="321" t="s">
        <v>796</v>
      </c>
      <c r="B19" s="322">
        <v>570</v>
      </c>
      <c r="C19" s="322">
        <v>856</v>
      </c>
      <c r="D19" s="322">
        <v>94678.720140000005</v>
      </c>
      <c r="E19" s="322">
        <v>199193.75766</v>
      </c>
      <c r="F19" s="78"/>
      <c r="G19" s="78"/>
    </row>
    <row r="20" spans="1:12">
      <c r="A20" s="321" t="s">
        <v>797</v>
      </c>
      <c r="B20" s="322">
        <v>255</v>
      </c>
      <c r="C20" s="322">
        <v>340</v>
      </c>
      <c r="D20" s="322">
        <v>41207.252189999999</v>
      </c>
      <c r="E20" s="322">
        <v>80938.805890000003</v>
      </c>
      <c r="F20" s="78"/>
      <c r="G20" s="78"/>
    </row>
    <row r="21" spans="1:12">
      <c r="A21" s="321" t="s">
        <v>798</v>
      </c>
      <c r="B21" s="322">
        <v>1492</v>
      </c>
      <c r="C21" s="322">
        <v>2033</v>
      </c>
      <c r="D21" s="322">
        <v>106943.06444</v>
      </c>
      <c r="E21" s="322">
        <v>160354.13663000002</v>
      </c>
      <c r="F21" s="78"/>
      <c r="G21" s="78"/>
    </row>
    <row r="22" spans="1:12">
      <c r="A22" s="321" t="s">
        <v>799</v>
      </c>
      <c r="B22" s="322">
        <v>448</v>
      </c>
      <c r="C22" s="322">
        <v>835</v>
      </c>
      <c r="D22" s="322">
        <v>58085.310190000004</v>
      </c>
      <c r="E22" s="322">
        <v>87029.686249999999</v>
      </c>
      <c r="F22" s="78"/>
      <c r="G22" s="78"/>
    </row>
    <row r="23" spans="1:12">
      <c r="A23" s="321" t="s">
        <v>800</v>
      </c>
      <c r="B23" s="322">
        <v>24</v>
      </c>
      <c r="C23" s="322">
        <v>55</v>
      </c>
      <c r="D23" s="322">
        <v>11804.74562</v>
      </c>
      <c r="E23" s="322">
        <v>23543.99396</v>
      </c>
      <c r="F23" s="78"/>
      <c r="G23" s="78"/>
    </row>
    <row r="24" spans="1:12">
      <c r="A24" s="321" t="s">
        <v>801</v>
      </c>
      <c r="B24" s="322">
        <v>484</v>
      </c>
      <c r="C24" s="322">
        <v>274</v>
      </c>
      <c r="D24" s="322">
        <v>86157.195019999999</v>
      </c>
      <c r="E24" s="322">
        <v>35066.977960000004</v>
      </c>
      <c r="F24" s="78"/>
      <c r="G24" s="78"/>
    </row>
    <row r="25" spans="1:12">
      <c r="A25" s="321" t="s">
        <v>802</v>
      </c>
      <c r="B25" s="322">
        <v>1120</v>
      </c>
      <c r="C25" s="322">
        <v>1401</v>
      </c>
      <c r="D25" s="322">
        <v>137275.32344000001</v>
      </c>
      <c r="E25" s="322">
        <v>223011.60465000002</v>
      </c>
      <c r="F25" s="78"/>
      <c r="G25" s="78"/>
    </row>
    <row r="26" spans="1:12">
      <c r="A26" s="321" t="s">
        <v>803</v>
      </c>
      <c r="B26" s="322">
        <v>864</v>
      </c>
      <c r="C26" s="322">
        <v>24</v>
      </c>
      <c r="D26" s="322">
        <v>150691.20443000001</v>
      </c>
      <c r="E26" s="322">
        <v>2229.3588400000003</v>
      </c>
      <c r="F26" s="78"/>
      <c r="G26" s="78"/>
    </row>
    <row r="27" spans="1:12">
      <c r="A27" s="513" t="s">
        <v>600</v>
      </c>
      <c r="B27" s="514">
        <v>7649</v>
      </c>
      <c r="C27" s="514">
        <v>9166</v>
      </c>
      <c r="D27" s="514">
        <v>1139679.28733</v>
      </c>
      <c r="E27" s="514">
        <v>1440628.9363200001</v>
      </c>
    </row>
    <row r="28" spans="1:12">
      <c r="A28" s="27" t="s">
        <v>310</v>
      </c>
    </row>
    <row r="29" spans="1:12" ht="28.5" customHeight="1">
      <c r="A29" s="809" t="s">
        <v>1147</v>
      </c>
      <c r="B29" s="809"/>
      <c r="C29" s="809"/>
      <c r="D29" s="809"/>
      <c r="E29" s="809"/>
    </row>
    <row r="30" spans="1:12" ht="76.5" customHeight="1">
      <c r="A30" s="810" t="s">
        <v>1074</v>
      </c>
      <c r="B30" s="810"/>
      <c r="C30" s="810"/>
      <c r="D30" s="810"/>
      <c r="E30" s="810"/>
      <c r="H30" s="820"/>
      <c r="I30" s="820"/>
      <c r="J30" s="820"/>
      <c r="K30" s="820"/>
      <c r="L30" s="820"/>
    </row>
    <row r="31" spans="1:12" ht="15" customHeight="1">
      <c r="A31" s="811" t="s">
        <v>1311</v>
      </c>
      <c r="B31" s="811"/>
      <c r="C31" s="811"/>
      <c r="D31" s="811"/>
      <c r="E31" s="811"/>
      <c r="F31" s="134"/>
      <c r="G31" s="134"/>
    </row>
    <row r="32" spans="1:12" ht="12.75" customHeight="1"/>
    <row r="33" spans="1:5" ht="12.75" customHeight="1">
      <c r="A33" s="75" t="s">
        <v>316</v>
      </c>
      <c r="B33" s="135"/>
      <c r="C33" s="135"/>
      <c r="D33" s="135"/>
      <c r="E33" s="135"/>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202</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94" t="s">
        <v>948</v>
      </c>
    </row>
    <row r="2" spans="1:6" ht="12.75" customHeight="1">
      <c r="A2" s="70" t="s">
        <v>949</v>
      </c>
    </row>
    <row r="3" spans="1:6" ht="12.75" customHeight="1"/>
    <row r="4" spans="1:6" ht="12.75" customHeight="1">
      <c r="E4" s="109" t="s">
        <v>457</v>
      </c>
    </row>
    <row r="5" spans="1:6" ht="26.25" customHeight="1">
      <c r="A5" s="814" t="s">
        <v>342</v>
      </c>
      <c r="B5" s="493" t="s">
        <v>343</v>
      </c>
      <c r="C5" s="493" t="s">
        <v>343</v>
      </c>
      <c r="D5" s="818" t="s">
        <v>340</v>
      </c>
      <c r="E5" s="818" t="s">
        <v>341</v>
      </c>
    </row>
    <row r="6" spans="1:6" ht="26.25" customHeight="1">
      <c r="A6" s="817"/>
      <c r="B6" s="549" t="s">
        <v>1312</v>
      </c>
      <c r="C6" s="549" t="s">
        <v>1306</v>
      </c>
      <c r="D6" s="818"/>
      <c r="E6" s="818"/>
    </row>
    <row r="7" spans="1:6">
      <c r="A7" s="208" t="s">
        <v>323</v>
      </c>
      <c r="B7" s="323">
        <v>143494.24958999999</v>
      </c>
      <c r="C7" s="323">
        <v>136038.67980000001</v>
      </c>
      <c r="D7" s="324">
        <v>-5.1957272234270442E-2</v>
      </c>
      <c r="E7" s="323">
        <v>-7455.5697899999795</v>
      </c>
    </row>
    <row r="8" spans="1:6">
      <c r="A8" s="208" t="s">
        <v>324</v>
      </c>
      <c r="B8" s="323">
        <v>82259.769659999991</v>
      </c>
      <c r="C8" s="323">
        <v>70455.867499999993</v>
      </c>
      <c r="D8" s="324">
        <v>-0.14349544386993118</v>
      </c>
      <c r="E8" s="323">
        <v>-11803.902159999998</v>
      </c>
    </row>
    <row r="9" spans="1:6">
      <c r="A9" s="325" t="s">
        <v>325</v>
      </c>
      <c r="B9" s="326">
        <v>61234.479930000001</v>
      </c>
      <c r="C9" s="326">
        <v>65582.812299999991</v>
      </c>
      <c r="D9" s="327">
        <v>7.1011174994394841E-2</v>
      </c>
      <c r="E9" s="328">
        <v>4348.3323699999892</v>
      </c>
    </row>
    <row r="10" spans="1:6">
      <c r="A10" s="208" t="s">
        <v>326</v>
      </c>
      <c r="B10" s="323">
        <v>8697.9603299999999</v>
      </c>
      <c r="C10" s="323">
        <v>9239.0581000000002</v>
      </c>
      <c r="D10" s="324">
        <v>6.2209730726605912E-2</v>
      </c>
      <c r="E10" s="323">
        <v>541.09777000000031</v>
      </c>
    </row>
    <row r="11" spans="1:6">
      <c r="A11" s="208" t="s">
        <v>327</v>
      </c>
      <c r="B11" s="323">
        <v>5050.8431900000005</v>
      </c>
      <c r="C11" s="323">
        <v>6022.43613</v>
      </c>
      <c r="D11" s="324">
        <v>0.19236252313744856</v>
      </c>
      <c r="E11" s="323">
        <v>971.59293999999954</v>
      </c>
      <c r="F11" s="88"/>
    </row>
    <row r="12" spans="1:6" ht="21.75">
      <c r="A12" s="325" t="s">
        <v>328</v>
      </c>
      <c r="B12" s="326">
        <v>3647.1171400000003</v>
      </c>
      <c r="C12" s="326">
        <v>3216.6219700000001</v>
      </c>
      <c r="D12" s="327">
        <v>-0.11803711081240459</v>
      </c>
      <c r="E12" s="328">
        <v>-430.49517000000014</v>
      </c>
      <c r="F12" s="88"/>
    </row>
    <row r="13" spans="1:6">
      <c r="A13" s="208" t="s">
        <v>329</v>
      </c>
      <c r="B13" s="323">
        <v>480252.31127999997</v>
      </c>
      <c r="C13" s="323">
        <v>443101.74314999999</v>
      </c>
      <c r="D13" s="324">
        <v>-7.7356354685693934E-2</v>
      </c>
      <c r="E13" s="323">
        <v>-37150.568129999971</v>
      </c>
    </row>
    <row r="14" spans="1:6">
      <c r="A14" s="208" t="s">
        <v>330</v>
      </c>
      <c r="B14" s="323">
        <v>427392.36883999995</v>
      </c>
      <c r="C14" s="323">
        <v>425786.35469000001</v>
      </c>
      <c r="D14" s="324">
        <v>-3.7577043183032997E-3</v>
      </c>
      <c r="E14" s="323">
        <v>-1606.0141499999445</v>
      </c>
    </row>
    <row r="15" spans="1:6" ht="21.75">
      <c r="A15" s="325" t="s">
        <v>331</v>
      </c>
      <c r="B15" s="326">
        <v>52859.942439999999</v>
      </c>
      <c r="C15" s="326">
        <v>17315.388460000002</v>
      </c>
      <c r="D15" s="327">
        <v>-0.67242891950451389</v>
      </c>
      <c r="E15" s="328">
        <v>-35544.553979999997</v>
      </c>
    </row>
    <row r="16" spans="1:6" ht="22.5">
      <c r="A16" s="208" t="s">
        <v>332</v>
      </c>
      <c r="B16" s="323">
        <v>117741.53951</v>
      </c>
      <c r="C16" s="323">
        <v>86114.82273</v>
      </c>
      <c r="D16" s="324">
        <v>-0.26861137463990681</v>
      </c>
      <c r="E16" s="323">
        <v>-31626.716780000002</v>
      </c>
    </row>
    <row r="17" spans="1:7" ht="33.75">
      <c r="A17" s="208" t="s">
        <v>333</v>
      </c>
      <c r="B17" s="323">
        <v>37691.336609999998</v>
      </c>
      <c r="C17" s="323">
        <v>-38561.979090000001</v>
      </c>
      <c r="D17" s="324">
        <v>-2.0230992731568191</v>
      </c>
      <c r="E17" s="323">
        <v>-76253.315700000006</v>
      </c>
    </row>
    <row r="18" spans="1:7">
      <c r="A18" s="208" t="s">
        <v>334</v>
      </c>
      <c r="B18" s="323">
        <v>80050.202900000004</v>
      </c>
      <c r="C18" s="323">
        <v>124676.80181999999</v>
      </c>
      <c r="D18" s="324">
        <v>0.55748264593093222</v>
      </c>
      <c r="E18" s="323">
        <v>44626.598919999989</v>
      </c>
    </row>
    <row r="19" spans="1:7">
      <c r="A19" s="208" t="s">
        <v>335</v>
      </c>
      <c r="B19" s="323">
        <v>13391.730960000001</v>
      </c>
      <c r="C19" s="323">
        <v>20682.670050000001</v>
      </c>
      <c r="D19" s="324">
        <v>0.54443589942012993</v>
      </c>
      <c r="E19" s="323">
        <v>7290.9390899999999</v>
      </c>
    </row>
    <row r="20" spans="1:7">
      <c r="A20" s="325" t="s">
        <v>336</v>
      </c>
      <c r="B20" s="326">
        <v>66658.471940000003</v>
      </c>
      <c r="C20" s="326">
        <v>103994.13176999999</v>
      </c>
      <c r="D20" s="327">
        <v>0.56010374590654</v>
      </c>
      <c r="E20" s="328">
        <v>37335.65982999999</v>
      </c>
    </row>
    <row r="21" spans="1:7" ht="12.75" customHeight="1">
      <c r="A21" s="36" t="s">
        <v>283</v>
      </c>
    </row>
    <row r="22" spans="1:7" ht="12.75" customHeight="1">
      <c r="A22" s="811"/>
      <c r="B22" s="811"/>
      <c r="C22" s="811"/>
      <c r="D22" s="811"/>
      <c r="E22" s="811"/>
      <c r="F22" s="134"/>
      <c r="G22" s="134"/>
    </row>
    <row r="23" spans="1:7" ht="24" customHeight="1">
      <c r="A23" s="811" t="s">
        <v>1309</v>
      </c>
      <c r="B23" s="811"/>
      <c r="C23" s="811"/>
      <c r="D23" s="811"/>
      <c r="E23" s="811"/>
      <c r="F23" s="134"/>
      <c r="G23" s="134"/>
    </row>
    <row r="24" spans="1:7" ht="12.75" customHeight="1"/>
    <row r="25" spans="1:7" ht="12.75" customHeight="1">
      <c r="A25" s="75" t="s">
        <v>316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367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5" customWidth="1"/>
    <col min="2" max="3" width="10.85546875" style="95" bestFit="1" customWidth="1"/>
    <col min="4" max="5" width="10.85546875" style="95" customWidth="1"/>
    <col min="6" max="16384" width="9.140625" style="95"/>
  </cols>
  <sheetData>
    <row r="1" spans="1:6" ht="15" customHeight="1">
      <c r="A1" s="703" t="s">
        <v>1318</v>
      </c>
      <c r="B1" s="509"/>
      <c r="C1" s="509"/>
      <c r="D1" s="509"/>
      <c r="E1" s="510" t="s">
        <v>1299</v>
      </c>
    </row>
    <row r="2" spans="1:6" ht="15" customHeight="1">
      <c r="A2" s="511" t="s">
        <v>1319</v>
      </c>
      <c r="B2" s="509"/>
      <c r="C2" s="509"/>
      <c r="D2" s="509"/>
      <c r="E2" s="512" t="s">
        <v>1300</v>
      </c>
    </row>
    <row r="3" spans="1:6">
      <c r="A3" s="69" t="s">
        <v>780</v>
      </c>
    </row>
    <row r="4" spans="1:6" ht="27.75" customHeight="1">
      <c r="A4" s="822" t="s">
        <v>1321</v>
      </c>
      <c r="B4" s="822"/>
      <c r="C4" s="822"/>
      <c r="D4" s="822"/>
      <c r="E4" s="822"/>
    </row>
    <row r="5" spans="1:6">
      <c r="A5" s="497" t="s">
        <v>950</v>
      </c>
    </row>
    <row r="6" spans="1:6">
      <c r="A6" s="52" t="s">
        <v>951</v>
      </c>
    </row>
    <row r="7" spans="1:6" ht="12.75" customHeight="1">
      <c r="A7"/>
      <c r="B7"/>
      <c r="C7"/>
      <c r="D7"/>
      <c r="E7" s="109" t="s">
        <v>457</v>
      </c>
    </row>
    <row r="8" spans="1:6" ht="22.5" customHeight="1">
      <c r="A8" s="814" t="s">
        <v>342</v>
      </c>
      <c r="B8" s="496" t="s">
        <v>339</v>
      </c>
      <c r="C8" s="496" t="s">
        <v>339</v>
      </c>
      <c r="D8" s="818" t="s">
        <v>340</v>
      </c>
      <c r="E8" s="818" t="s">
        <v>341</v>
      </c>
    </row>
    <row r="9" spans="1:6" ht="22.5" customHeight="1">
      <c r="A9" s="817"/>
      <c r="B9" s="547" t="s">
        <v>1308</v>
      </c>
      <c r="C9" s="547" t="s">
        <v>1313</v>
      </c>
      <c r="D9" s="818"/>
      <c r="E9" s="818"/>
    </row>
    <row r="10" spans="1:6" ht="22.5">
      <c r="A10" s="308" t="s">
        <v>622</v>
      </c>
      <c r="B10" s="306">
        <v>0</v>
      </c>
      <c r="C10" s="306">
        <v>0</v>
      </c>
      <c r="D10" s="307" t="s">
        <v>1049</v>
      </c>
      <c r="E10" s="306"/>
      <c r="F10" s="88"/>
    </row>
    <row r="11" spans="1:6">
      <c r="A11" s="305" t="s">
        <v>401</v>
      </c>
      <c r="B11" s="306">
        <v>118395.88556999997</v>
      </c>
      <c r="C11" s="306">
        <v>117806.03436000002</v>
      </c>
      <c r="D11" s="307">
        <v>-4.982024562426246E-3</v>
      </c>
      <c r="E11" s="306">
        <v>-589.85120999994979</v>
      </c>
    </row>
    <row r="12" spans="1:6" ht="15">
      <c r="A12" s="305" t="s">
        <v>402</v>
      </c>
      <c r="B12" s="306">
        <v>7322366.2920239996</v>
      </c>
      <c r="C12" s="306">
        <v>6565124.51877</v>
      </c>
      <c r="D12" s="307">
        <v>-0.10341489937191983</v>
      </c>
      <c r="E12" s="306">
        <v>-757241.77325399965</v>
      </c>
      <c r="F12" s="88"/>
    </row>
    <row r="13" spans="1:6" ht="22.5">
      <c r="A13" s="308" t="s">
        <v>681</v>
      </c>
      <c r="B13" s="306">
        <v>9387.9131899999993</v>
      </c>
      <c r="C13" s="306">
        <v>11249.74639</v>
      </c>
      <c r="D13" s="307">
        <v>0.19832237072486203</v>
      </c>
      <c r="E13" s="306">
        <v>1861.8332000000009</v>
      </c>
    </row>
    <row r="14" spans="1:6">
      <c r="A14" s="302" t="s">
        <v>403</v>
      </c>
      <c r="B14" s="303">
        <v>7450150.0907839993</v>
      </c>
      <c r="C14" s="303">
        <v>6694180.2995199999</v>
      </c>
      <c r="D14" s="304">
        <v>-0.10147041093831799</v>
      </c>
      <c r="E14" s="303">
        <v>-755969.79126399942</v>
      </c>
    </row>
    <row r="15" spans="1:6">
      <c r="A15" s="305" t="s">
        <v>404</v>
      </c>
      <c r="B15" s="306">
        <v>612851.94129400002</v>
      </c>
      <c r="C15" s="306">
        <v>779734.72185999993</v>
      </c>
      <c r="D15" s="307">
        <v>0.27230521651548822</v>
      </c>
      <c r="E15" s="306">
        <v>166882.78056599991</v>
      </c>
    </row>
    <row r="16" spans="1:6">
      <c r="A16" s="305" t="s">
        <v>405</v>
      </c>
      <c r="B16" s="306">
        <v>789855.33675000002</v>
      </c>
      <c r="C16" s="306">
        <v>422893.13587999996</v>
      </c>
      <c r="D16" s="307">
        <v>-0.46459419060195395</v>
      </c>
      <c r="E16" s="306">
        <v>-366962.20087000006</v>
      </c>
    </row>
    <row r="17" spans="1:5">
      <c r="A17" s="305" t="s">
        <v>406</v>
      </c>
      <c r="B17" s="306">
        <v>6037008.5721899997</v>
      </c>
      <c r="C17" s="306">
        <v>5482831.4843800003</v>
      </c>
      <c r="D17" s="307">
        <v>-9.1796637553715588E-2</v>
      </c>
      <c r="E17" s="306">
        <v>-554177.08780999947</v>
      </c>
    </row>
    <row r="18" spans="1:5" ht="22.5">
      <c r="A18" s="308" t="s">
        <v>623</v>
      </c>
      <c r="B18" s="306">
        <v>10434.24055</v>
      </c>
      <c r="C18" s="306">
        <v>8720.9573999999993</v>
      </c>
      <c r="D18" s="307">
        <v>-0.16419816485829442</v>
      </c>
      <c r="E18" s="306">
        <v>-1713.2831500000011</v>
      </c>
    </row>
    <row r="19" spans="1:5">
      <c r="A19" s="302" t="s">
        <v>407</v>
      </c>
      <c r="B19" s="303">
        <v>7450150.0907840002</v>
      </c>
      <c r="C19" s="303">
        <v>6694180.2995199999</v>
      </c>
      <c r="D19" s="304">
        <v>-0.1014704109383181</v>
      </c>
      <c r="E19" s="303">
        <v>-755969.79126400035</v>
      </c>
    </row>
    <row r="20" spans="1:5">
      <c r="A20" s="36" t="s">
        <v>737</v>
      </c>
    </row>
    <row r="22" spans="1:5">
      <c r="A22" s="494" t="s">
        <v>952</v>
      </c>
    </row>
    <row r="23" spans="1:5">
      <c r="A23" s="52" t="s">
        <v>953</v>
      </c>
    </row>
    <row r="24" spans="1:5">
      <c r="E24" s="109" t="s">
        <v>457</v>
      </c>
    </row>
    <row r="25" spans="1:5" ht="24">
      <c r="A25" s="814" t="s">
        <v>342</v>
      </c>
      <c r="B25" s="493" t="s">
        <v>343</v>
      </c>
      <c r="C25" s="493" t="s">
        <v>343</v>
      </c>
      <c r="D25" s="818" t="s">
        <v>340</v>
      </c>
      <c r="E25" s="818" t="s">
        <v>341</v>
      </c>
    </row>
    <row r="26" spans="1:5" ht="22.5">
      <c r="A26" s="817"/>
      <c r="B26" s="547" t="s">
        <v>1314</v>
      </c>
      <c r="C26" s="547" t="s">
        <v>1315</v>
      </c>
      <c r="D26" s="818"/>
      <c r="E26" s="818"/>
    </row>
    <row r="27" spans="1:5">
      <c r="A27" s="305" t="s">
        <v>395</v>
      </c>
      <c r="B27" s="329">
        <v>114982.83930000001</v>
      </c>
      <c r="C27" s="329">
        <v>88626.371219999986</v>
      </c>
      <c r="D27" s="307">
        <v>-0.22922088409413643</v>
      </c>
      <c r="E27" s="306">
        <v>-26356.468080000021</v>
      </c>
    </row>
    <row r="28" spans="1:5">
      <c r="A28" s="305" t="s">
        <v>396</v>
      </c>
      <c r="B28" s="329">
        <v>54827.508593000006</v>
      </c>
      <c r="C28" s="329">
        <v>38553.631549999998</v>
      </c>
      <c r="D28" s="307">
        <v>-0.29681956121343334</v>
      </c>
      <c r="E28" s="306">
        <v>-16273.877043000008</v>
      </c>
    </row>
    <row r="29" spans="1:5">
      <c r="A29" s="305" t="s">
        <v>397</v>
      </c>
      <c r="B29" s="329">
        <v>60155.330707000001</v>
      </c>
      <c r="C29" s="329">
        <v>50072.739669999988</v>
      </c>
      <c r="D29" s="307">
        <v>-0.16760926951111832</v>
      </c>
      <c r="E29" s="306">
        <v>-10082.591037000013</v>
      </c>
    </row>
    <row r="30" spans="1:5" ht="22.5">
      <c r="A30" s="308" t="s">
        <v>626</v>
      </c>
      <c r="B30" s="329">
        <v>21607.4728</v>
      </c>
      <c r="C30" s="329">
        <v>13594.64639</v>
      </c>
      <c r="D30" s="307">
        <v>-0.37083589016481366</v>
      </c>
      <c r="E30" s="306">
        <v>-8012.8264099999997</v>
      </c>
    </row>
    <row r="31" spans="1:5" ht="22.5">
      <c r="A31" s="308" t="s">
        <v>627</v>
      </c>
      <c r="B31" s="329">
        <v>6593.815090000001</v>
      </c>
      <c r="C31" s="329">
        <v>5419.8626699999995</v>
      </c>
      <c r="D31" s="307">
        <v>-0.1780384199399806</v>
      </c>
      <c r="E31" s="306">
        <v>-1173.9524200000014</v>
      </c>
    </row>
    <row r="32" spans="1:5" ht="22.5">
      <c r="A32" s="308" t="s">
        <v>628</v>
      </c>
      <c r="B32" s="329">
        <v>15013.657709999999</v>
      </c>
      <c r="C32" s="329">
        <v>8174.7837200000004</v>
      </c>
      <c r="D32" s="307">
        <v>-0.45551018426674916</v>
      </c>
      <c r="E32" s="306">
        <v>-6838.8739899999991</v>
      </c>
    </row>
    <row r="33" spans="1:5">
      <c r="A33" s="305" t="s">
        <v>398</v>
      </c>
      <c r="B33" s="329">
        <v>87812.882120000009</v>
      </c>
      <c r="C33" s="329">
        <v>135935.28427999999</v>
      </c>
      <c r="D33" s="307">
        <v>0.54801073599017847</v>
      </c>
      <c r="E33" s="306">
        <v>48122.402159999983</v>
      </c>
    </row>
    <row r="34" spans="1:5">
      <c r="A34" s="305" t="s">
        <v>399</v>
      </c>
      <c r="B34" s="329">
        <v>87182.828286666656</v>
      </c>
      <c r="C34" s="329">
        <v>134515.49781999999</v>
      </c>
      <c r="D34" s="307">
        <v>0.54291275545338302</v>
      </c>
      <c r="E34" s="306">
        <v>47332.669533333334</v>
      </c>
    </row>
    <row r="35" spans="1:5" ht="22.5">
      <c r="A35" s="308" t="s">
        <v>624</v>
      </c>
      <c r="B35" s="329">
        <v>630.0538333333534</v>
      </c>
      <c r="C35" s="329">
        <v>1419.786460000003</v>
      </c>
      <c r="D35" s="307">
        <v>1.2534367460134348</v>
      </c>
      <c r="E35" s="306">
        <v>789.73262666664959</v>
      </c>
    </row>
    <row r="36" spans="1:5" ht="22.5">
      <c r="A36" s="308" t="s">
        <v>629</v>
      </c>
      <c r="B36" s="329">
        <v>75799.042250333354</v>
      </c>
      <c r="C36" s="329">
        <v>59667.309849999991</v>
      </c>
      <c r="D36" s="307">
        <v>-0.21282237771628865</v>
      </c>
      <c r="E36" s="306">
        <v>-16131.732400333363</v>
      </c>
    </row>
    <row r="37" spans="1:5">
      <c r="A37" s="305" t="s">
        <v>400</v>
      </c>
      <c r="B37" s="329">
        <v>13147.569228</v>
      </c>
      <c r="C37" s="329">
        <v>12019.386294</v>
      </c>
      <c r="D37" s="307">
        <v>-8.5809240813681464E-2</v>
      </c>
      <c r="E37" s="306">
        <v>-1128.1829340000004</v>
      </c>
    </row>
    <row r="38" spans="1:5" ht="21.75">
      <c r="A38" s="310" t="s">
        <v>625</v>
      </c>
      <c r="B38" s="330">
        <v>62651.473022333354</v>
      </c>
      <c r="C38" s="330">
        <v>47647.923555999994</v>
      </c>
      <c r="D38" s="304">
        <v>-0.23947640402620773</v>
      </c>
      <c r="E38" s="303">
        <v>-15003.549466333359</v>
      </c>
    </row>
    <row r="39" spans="1:5">
      <c r="A39" s="36" t="s">
        <v>737</v>
      </c>
    </row>
    <row r="41" spans="1:5">
      <c r="A41" s="494" t="s">
        <v>954</v>
      </c>
    </row>
    <row r="42" spans="1:5">
      <c r="A42" s="52" t="s">
        <v>955</v>
      </c>
    </row>
    <row r="43" spans="1:5" ht="24" customHeight="1">
      <c r="A43" s="783" t="s">
        <v>1323</v>
      </c>
      <c r="B43" s="783"/>
      <c r="C43" s="783"/>
      <c r="D43" s="783"/>
      <c r="E43" s="783"/>
    </row>
    <row r="44" spans="1:5" ht="22.5" customHeight="1">
      <c r="A44" s="823" t="s">
        <v>1324</v>
      </c>
      <c r="B44" s="823"/>
      <c r="C44" s="823"/>
      <c r="D44" s="823"/>
      <c r="E44" s="823"/>
    </row>
    <row r="45" spans="1:5">
      <c r="E45" s="109" t="s">
        <v>457</v>
      </c>
    </row>
    <row r="46" spans="1:5" ht="24">
      <c r="A46" s="814" t="s">
        <v>342</v>
      </c>
      <c r="B46" s="493" t="s">
        <v>343</v>
      </c>
      <c r="C46" s="493" t="s">
        <v>343</v>
      </c>
      <c r="D46" s="818" t="s">
        <v>340</v>
      </c>
      <c r="E46" s="818" t="s">
        <v>341</v>
      </c>
    </row>
    <row r="47" spans="1:5" ht="22.5">
      <c r="A47" s="817"/>
      <c r="B47" s="547" t="s">
        <v>1314</v>
      </c>
      <c r="C47" s="547" t="s">
        <v>1315</v>
      </c>
      <c r="D47" s="818"/>
      <c r="E47" s="818"/>
    </row>
    <row r="48" spans="1:5">
      <c r="A48" s="331" t="s">
        <v>781</v>
      </c>
      <c r="B48" s="332">
        <v>817862.05936000007</v>
      </c>
      <c r="C48" s="332">
        <v>1146909.38111</v>
      </c>
      <c r="D48" s="307">
        <v>0.40232618445155488</v>
      </c>
      <c r="E48" s="306">
        <v>329047.32174999989</v>
      </c>
    </row>
    <row r="49" spans="1:5">
      <c r="A49" s="331" t="s">
        <v>408</v>
      </c>
      <c r="B49" s="332">
        <v>3350667.8353800001</v>
      </c>
      <c r="C49" s="332">
        <v>2985054.8958000001</v>
      </c>
      <c r="D49" s="307">
        <v>-0.10911643813793193</v>
      </c>
      <c r="E49" s="306">
        <v>-365612.93958000001</v>
      </c>
    </row>
    <row r="50" spans="1:5">
      <c r="A50" s="331" t="s">
        <v>409</v>
      </c>
      <c r="B50" s="332">
        <v>15381.90481</v>
      </c>
      <c r="C50" s="332">
        <v>11926.83368</v>
      </c>
      <c r="D50" s="307">
        <v>-0.22461919851134482</v>
      </c>
      <c r="E50" s="306">
        <v>-3455.0711300000003</v>
      </c>
    </row>
    <row r="51" spans="1:5">
      <c r="A51" s="333" t="s">
        <v>410</v>
      </c>
      <c r="B51" s="334">
        <v>4183911.7995500006</v>
      </c>
      <c r="C51" s="334">
        <v>4143891.1105900002</v>
      </c>
      <c r="D51" s="304">
        <v>-9.565375867699899E-3</v>
      </c>
      <c r="E51" s="303">
        <v>-40020.688960000407</v>
      </c>
    </row>
    <row r="52" spans="1:5">
      <c r="A52" s="36" t="s">
        <v>737</v>
      </c>
    </row>
    <row r="53" spans="1:5">
      <c r="A53" s="107" t="s">
        <v>1316</v>
      </c>
    </row>
    <row r="54" spans="1:5">
      <c r="A54" s="107" t="s">
        <v>1317</v>
      </c>
    </row>
    <row r="56" spans="1:5">
      <c r="A56" s="75" t="s">
        <v>316</v>
      </c>
    </row>
    <row r="57" spans="1:5">
      <c r="E57" s="53" t="s">
        <v>392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30" t="s">
        <v>311</v>
      </c>
      <c r="S1" s="364" t="str">
        <f>Naslovnica!A20</f>
        <v>Svibanj 2016.</v>
      </c>
    </row>
    <row r="2" spans="1:19" ht="12.75" customHeight="1">
      <c r="A2" s="7" t="s">
        <v>8</v>
      </c>
      <c r="S2" s="19" t="str">
        <f>Naslovnica!A24</f>
        <v>May 2016</v>
      </c>
    </row>
    <row r="3" spans="1:19" ht="12.75" customHeight="1"/>
    <row r="4" spans="1:19" ht="26.25" customHeight="1">
      <c r="A4" s="622"/>
      <c r="B4" s="727" t="s">
        <v>834</v>
      </c>
      <c r="C4" s="727"/>
      <c r="D4" s="727"/>
      <c r="E4" s="726" t="s">
        <v>835</v>
      </c>
      <c r="F4" s="726"/>
      <c r="G4" s="726"/>
      <c r="H4" s="726" t="s">
        <v>836</v>
      </c>
      <c r="I4" s="726"/>
      <c r="J4" s="726"/>
      <c r="K4" s="725" t="s">
        <v>1033</v>
      </c>
      <c r="L4" s="725"/>
      <c r="M4" s="725"/>
      <c r="N4" s="725" t="s">
        <v>1034</v>
      </c>
      <c r="O4" s="725"/>
      <c r="P4" s="725"/>
      <c r="Q4" s="726" t="s">
        <v>1054</v>
      </c>
      <c r="R4" s="726"/>
      <c r="S4" s="726"/>
    </row>
    <row r="5" spans="1:19" ht="21" customHeight="1">
      <c r="A5" s="622" t="s">
        <v>837</v>
      </c>
      <c r="B5" s="727" t="s">
        <v>838</v>
      </c>
      <c r="C5" s="727"/>
      <c r="D5" s="727"/>
      <c r="E5" s="727" t="s">
        <v>838</v>
      </c>
      <c r="F5" s="727"/>
      <c r="G5" s="727"/>
      <c r="H5" s="727" t="s">
        <v>838</v>
      </c>
      <c r="I5" s="727"/>
      <c r="J5" s="727"/>
      <c r="K5" s="727" t="s">
        <v>839</v>
      </c>
      <c r="L5" s="727"/>
      <c r="M5" s="727"/>
      <c r="N5" s="727" t="s">
        <v>839</v>
      </c>
      <c r="O5" s="727"/>
      <c r="P5" s="727"/>
      <c r="Q5" s="727" t="s">
        <v>839</v>
      </c>
      <c r="R5" s="727"/>
      <c r="S5" s="727"/>
    </row>
    <row r="6" spans="1:19">
      <c r="A6" s="622"/>
      <c r="B6" s="686" t="s">
        <v>818</v>
      </c>
      <c r="C6" s="686" t="s">
        <v>819</v>
      </c>
      <c r="D6" s="686" t="s">
        <v>820</v>
      </c>
      <c r="E6" s="686" t="s">
        <v>818</v>
      </c>
      <c r="F6" s="686" t="s">
        <v>819</v>
      </c>
      <c r="G6" s="686" t="s">
        <v>820</v>
      </c>
      <c r="H6" s="686" t="s">
        <v>818</v>
      </c>
      <c r="I6" s="686" t="s">
        <v>819</v>
      </c>
      <c r="J6" s="686" t="s">
        <v>820</v>
      </c>
      <c r="K6" s="686" t="s">
        <v>818</v>
      </c>
      <c r="L6" s="686" t="s">
        <v>819</v>
      </c>
      <c r="M6" s="686" t="s">
        <v>820</v>
      </c>
      <c r="N6" s="686" t="s">
        <v>818</v>
      </c>
      <c r="O6" s="686" t="s">
        <v>819</v>
      </c>
      <c r="P6" s="686" t="s">
        <v>820</v>
      </c>
      <c r="Q6" s="681" t="s">
        <v>818</v>
      </c>
      <c r="R6" s="681" t="s">
        <v>819</v>
      </c>
      <c r="S6" s="681" t="s">
        <v>820</v>
      </c>
    </row>
    <row r="7" spans="1:19" ht="12.75" customHeight="1">
      <c r="A7" s="623" t="s">
        <v>30</v>
      </c>
      <c r="B7" s="682">
        <v>13</v>
      </c>
      <c r="C7" s="682">
        <v>1907</v>
      </c>
      <c r="D7" s="682">
        <v>4</v>
      </c>
      <c r="E7" s="682">
        <v>9</v>
      </c>
      <c r="F7" s="682">
        <v>1315</v>
      </c>
      <c r="G7" s="682">
        <v>2</v>
      </c>
      <c r="H7" s="682">
        <v>22</v>
      </c>
      <c r="I7" s="682">
        <v>3222</v>
      </c>
      <c r="J7" s="682">
        <v>6</v>
      </c>
      <c r="K7" s="682">
        <v>-2</v>
      </c>
      <c r="L7" s="682">
        <v>45</v>
      </c>
      <c r="M7" s="682">
        <v>-1</v>
      </c>
      <c r="N7" s="682">
        <v>2</v>
      </c>
      <c r="O7" s="682">
        <v>41</v>
      </c>
      <c r="P7" s="682">
        <v>-1</v>
      </c>
      <c r="Q7" s="684">
        <v>0</v>
      </c>
      <c r="R7" s="684">
        <v>2.7423469387755084E-2</v>
      </c>
      <c r="S7" s="684">
        <v>-0.25</v>
      </c>
    </row>
    <row r="8" spans="1:19" ht="12.75" customHeight="1">
      <c r="A8" s="147" t="s">
        <v>31</v>
      </c>
      <c r="B8" s="682">
        <v>189</v>
      </c>
      <c r="C8" s="682">
        <v>84152</v>
      </c>
      <c r="D8" s="682">
        <v>65</v>
      </c>
      <c r="E8" s="682">
        <v>114</v>
      </c>
      <c r="F8" s="682">
        <v>70042</v>
      </c>
      <c r="G8" s="682">
        <v>65</v>
      </c>
      <c r="H8" s="682">
        <v>303</v>
      </c>
      <c r="I8" s="682">
        <v>154194</v>
      </c>
      <c r="J8" s="682">
        <v>130</v>
      </c>
      <c r="K8" s="682">
        <v>3</v>
      </c>
      <c r="L8" s="682">
        <v>202</v>
      </c>
      <c r="M8" s="682">
        <v>4</v>
      </c>
      <c r="N8" s="682">
        <v>5</v>
      </c>
      <c r="O8" s="682">
        <v>-95</v>
      </c>
      <c r="P8" s="682">
        <v>4</v>
      </c>
      <c r="Q8" s="684">
        <v>2.7118644067796627E-2</v>
      </c>
      <c r="R8" s="684">
        <v>6.9441289661043015E-4</v>
      </c>
      <c r="S8" s="684">
        <v>6.5573770491803351E-2</v>
      </c>
    </row>
    <row r="9" spans="1:19" ht="12.75" customHeight="1">
      <c r="A9" s="147" t="s">
        <v>32</v>
      </c>
      <c r="B9" s="682">
        <v>459</v>
      </c>
      <c r="C9" s="682">
        <v>122237</v>
      </c>
      <c r="D9" s="682">
        <v>45</v>
      </c>
      <c r="E9" s="682">
        <v>285</v>
      </c>
      <c r="F9" s="682">
        <v>116963</v>
      </c>
      <c r="G9" s="682">
        <v>67</v>
      </c>
      <c r="H9" s="682">
        <v>744</v>
      </c>
      <c r="I9" s="682">
        <v>239200</v>
      </c>
      <c r="J9" s="682">
        <v>112</v>
      </c>
      <c r="K9" s="682">
        <v>-7</v>
      </c>
      <c r="L9" s="682">
        <v>-126</v>
      </c>
      <c r="M9" s="682">
        <v>1</v>
      </c>
      <c r="N9" s="682">
        <v>-5</v>
      </c>
      <c r="O9" s="682">
        <v>-173</v>
      </c>
      <c r="P9" s="682">
        <v>0</v>
      </c>
      <c r="Q9" s="684">
        <v>-1.5873015873015928E-2</v>
      </c>
      <c r="R9" s="684">
        <v>-1.2484394506866447E-3</v>
      </c>
      <c r="S9" s="684">
        <v>9.009009009008917E-3</v>
      </c>
    </row>
    <row r="10" spans="1:19" ht="12.75" customHeight="1">
      <c r="A10" s="147" t="s">
        <v>33</v>
      </c>
      <c r="B10" s="682">
        <v>764</v>
      </c>
      <c r="C10" s="682">
        <v>149124</v>
      </c>
      <c r="D10" s="682">
        <v>59</v>
      </c>
      <c r="E10" s="682">
        <v>377</v>
      </c>
      <c r="F10" s="682">
        <v>142347</v>
      </c>
      <c r="G10" s="682">
        <v>53</v>
      </c>
      <c r="H10" s="682">
        <v>1141</v>
      </c>
      <c r="I10" s="682">
        <v>291471</v>
      </c>
      <c r="J10" s="682">
        <v>112</v>
      </c>
      <c r="K10" s="682">
        <v>4</v>
      </c>
      <c r="L10" s="682">
        <v>-291</v>
      </c>
      <c r="M10" s="682">
        <v>0</v>
      </c>
      <c r="N10" s="682">
        <v>6</v>
      </c>
      <c r="O10" s="682">
        <v>-192</v>
      </c>
      <c r="P10" s="682">
        <v>1</v>
      </c>
      <c r="Q10" s="684">
        <v>8.8417329796639521E-3</v>
      </c>
      <c r="R10" s="684">
        <v>-1.6543702090054957E-3</v>
      </c>
      <c r="S10" s="684">
        <v>9.009009009008917E-3</v>
      </c>
    </row>
    <row r="11" spans="1:19" ht="12.75" customHeight="1">
      <c r="A11" s="147" t="s">
        <v>34</v>
      </c>
      <c r="B11" s="682">
        <v>749</v>
      </c>
      <c r="C11" s="682">
        <v>151738</v>
      </c>
      <c r="D11" s="682">
        <v>77</v>
      </c>
      <c r="E11" s="682">
        <v>360</v>
      </c>
      <c r="F11" s="682">
        <v>144497</v>
      </c>
      <c r="G11" s="682">
        <v>91</v>
      </c>
      <c r="H11" s="682">
        <v>1109</v>
      </c>
      <c r="I11" s="682">
        <v>296235</v>
      </c>
      <c r="J11" s="682">
        <v>168</v>
      </c>
      <c r="K11" s="682">
        <v>5</v>
      </c>
      <c r="L11" s="682">
        <v>14</v>
      </c>
      <c r="M11" s="682">
        <v>-2</v>
      </c>
      <c r="N11" s="682">
        <v>1</v>
      </c>
      <c r="O11" s="682">
        <v>103</v>
      </c>
      <c r="P11" s="682">
        <v>1</v>
      </c>
      <c r="Q11" s="684">
        <v>5.4397098821397094E-3</v>
      </c>
      <c r="R11" s="684">
        <v>3.9511275910286692E-4</v>
      </c>
      <c r="S11" s="684">
        <v>-5.9171597633136397E-3</v>
      </c>
    </row>
    <row r="12" spans="1:19" ht="12.75" customHeight="1">
      <c r="A12" s="147" t="s">
        <v>35</v>
      </c>
      <c r="B12" s="682">
        <v>611</v>
      </c>
      <c r="C12" s="682">
        <v>130772</v>
      </c>
      <c r="D12" s="682">
        <v>92</v>
      </c>
      <c r="E12" s="682">
        <v>334</v>
      </c>
      <c r="F12" s="682">
        <v>132512</v>
      </c>
      <c r="G12" s="682">
        <v>75</v>
      </c>
      <c r="H12" s="682">
        <v>945</v>
      </c>
      <c r="I12" s="682">
        <v>263284</v>
      </c>
      <c r="J12" s="682">
        <v>167</v>
      </c>
      <c r="K12" s="682">
        <v>4</v>
      </c>
      <c r="L12" s="682">
        <v>428</v>
      </c>
      <c r="M12" s="682">
        <v>0</v>
      </c>
      <c r="N12" s="682">
        <v>-5</v>
      </c>
      <c r="O12" s="682">
        <v>237</v>
      </c>
      <c r="P12" s="682">
        <v>-2</v>
      </c>
      <c r="Q12" s="684">
        <v>-1.0570824524313016E-3</v>
      </c>
      <c r="R12" s="684">
        <v>2.5321854092810181E-3</v>
      </c>
      <c r="S12" s="684">
        <v>-1.1834319526627168E-2</v>
      </c>
    </row>
    <row r="13" spans="1:19" ht="12.75" customHeight="1">
      <c r="A13" s="147" t="s">
        <v>36</v>
      </c>
      <c r="B13" s="682">
        <v>392</v>
      </c>
      <c r="C13" s="682">
        <v>113555</v>
      </c>
      <c r="D13" s="682">
        <v>100</v>
      </c>
      <c r="E13" s="682">
        <v>191</v>
      </c>
      <c r="F13" s="682">
        <v>120393</v>
      </c>
      <c r="G13" s="682">
        <v>123</v>
      </c>
      <c r="H13" s="682">
        <v>583</v>
      </c>
      <c r="I13" s="682">
        <v>233948</v>
      </c>
      <c r="J13" s="682">
        <v>223</v>
      </c>
      <c r="K13" s="682">
        <v>5</v>
      </c>
      <c r="L13" s="682">
        <v>-185</v>
      </c>
      <c r="M13" s="682">
        <v>3</v>
      </c>
      <c r="N13" s="682">
        <v>4</v>
      </c>
      <c r="O13" s="682">
        <v>55</v>
      </c>
      <c r="P13" s="682">
        <v>-1</v>
      </c>
      <c r="Q13" s="684">
        <v>1.5679442508710784E-2</v>
      </c>
      <c r="R13" s="684">
        <v>-5.5537043207820602E-4</v>
      </c>
      <c r="S13" s="684">
        <v>9.0497737556560764E-3</v>
      </c>
    </row>
    <row r="14" spans="1:19" ht="12.75" customHeight="1">
      <c r="A14" s="147" t="s">
        <v>37</v>
      </c>
      <c r="B14" s="682">
        <v>222</v>
      </c>
      <c r="C14" s="682">
        <v>99630</v>
      </c>
      <c r="D14" s="682">
        <v>182</v>
      </c>
      <c r="E14" s="682">
        <v>114</v>
      </c>
      <c r="F14" s="682">
        <v>102348</v>
      </c>
      <c r="G14" s="682">
        <v>333</v>
      </c>
      <c r="H14" s="682">
        <v>336</v>
      </c>
      <c r="I14" s="682">
        <v>201978</v>
      </c>
      <c r="J14" s="682">
        <v>515</v>
      </c>
      <c r="K14" s="682">
        <v>1</v>
      </c>
      <c r="L14" s="682">
        <v>1088</v>
      </c>
      <c r="M14" s="682">
        <v>-4</v>
      </c>
      <c r="N14" s="682">
        <v>1</v>
      </c>
      <c r="O14" s="682">
        <v>1302</v>
      </c>
      <c r="P14" s="682">
        <v>1</v>
      </c>
      <c r="Q14" s="684">
        <v>5.9880239520957446E-3</v>
      </c>
      <c r="R14" s="684">
        <v>1.1974667815700446E-2</v>
      </c>
      <c r="S14" s="684">
        <v>-5.7915057915057799E-3</v>
      </c>
    </row>
    <row r="15" spans="1:19" ht="12.75" customHeight="1">
      <c r="A15" s="147" t="s">
        <v>38</v>
      </c>
      <c r="B15" s="682">
        <v>0</v>
      </c>
      <c r="C15" s="682">
        <v>29586</v>
      </c>
      <c r="D15" s="682">
        <v>314</v>
      </c>
      <c r="E15" s="682">
        <v>0</v>
      </c>
      <c r="F15" s="682">
        <v>17388</v>
      </c>
      <c r="G15" s="682">
        <v>6868</v>
      </c>
      <c r="H15" s="682">
        <v>0</v>
      </c>
      <c r="I15" s="682">
        <v>46974</v>
      </c>
      <c r="J15" s="682">
        <v>7182</v>
      </c>
      <c r="K15" s="682">
        <v>-1</v>
      </c>
      <c r="L15" s="682">
        <v>379</v>
      </c>
      <c r="M15" s="682">
        <v>0</v>
      </c>
      <c r="N15" s="682">
        <v>0</v>
      </c>
      <c r="O15" s="682">
        <v>21</v>
      </c>
      <c r="P15" s="682">
        <v>386</v>
      </c>
      <c r="Q15" s="684"/>
      <c r="R15" s="684">
        <v>8.5884828445055295E-3</v>
      </c>
      <c r="S15" s="684">
        <v>5.6798116539140686E-2</v>
      </c>
    </row>
    <row r="16" spans="1:19" ht="12.75" customHeight="1">
      <c r="A16" s="147" t="s">
        <v>39</v>
      </c>
      <c r="B16" s="682">
        <v>0</v>
      </c>
      <c r="C16" s="682">
        <v>18</v>
      </c>
      <c r="D16" s="682">
        <v>7318</v>
      </c>
      <c r="E16" s="682">
        <v>0</v>
      </c>
      <c r="F16" s="682">
        <v>0</v>
      </c>
      <c r="G16" s="682">
        <v>4104</v>
      </c>
      <c r="H16" s="682">
        <v>0</v>
      </c>
      <c r="I16" s="682">
        <v>18</v>
      </c>
      <c r="J16" s="682">
        <v>11422</v>
      </c>
      <c r="K16" s="682">
        <v>0</v>
      </c>
      <c r="L16" s="682">
        <v>-295</v>
      </c>
      <c r="M16" s="682">
        <v>449</v>
      </c>
      <c r="N16" s="682">
        <v>0</v>
      </c>
      <c r="O16" s="682">
        <v>0</v>
      </c>
      <c r="P16" s="682">
        <v>138</v>
      </c>
      <c r="Q16" s="684" t="s">
        <v>1049</v>
      </c>
      <c r="R16" s="684">
        <v>-0.94249201277955275</v>
      </c>
      <c r="S16" s="684">
        <v>5.4176280572219682E-2</v>
      </c>
    </row>
    <row r="17" spans="1:19" ht="12.75" customHeight="1">
      <c r="A17" s="147" t="s">
        <v>40</v>
      </c>
      <c r="B17" s="682">
        <v>0</v>
      </c>
      <c r="C17" s="682">
        <v>0</v>
      </c>
      <c r="D17" s="682">
        <v>0</v>
      </c>
      <c r="E17" s="682">
        <v>0</v>
      </c>
      <c r="F17" s="682">
        <v>0</v>
      </c>
      <c r="G17" s="682">
        <v>0</v>
      </c>
      <c r="H17" s="682">
        <v>0</v>
      </c>
      <c r="I17" s="682">
        <v>0</v>
      </c>
      <c r="J17" s="682">
        <v>0</v>
      </c>
      <c r="K17" s="682">
        <v>0</v>
      </c>
      <c r="L17" s="682">
        <v>0</v>
      </c>
      <c r="M17" s="682">
        <v>0</v>
      </c>
      <c r="N17" s="682">
        <v>0</v>
      </c>
      <c r="O17" s="682">
        <v>0</v>
      </c>
      <c r="P17" s="682">
        <v>0</v>
      </c>
      <c r="Q17" s="684" t="s">
        <v>1049</v>
      </c>
      <c r="R17" s="684" t="s">
        <v>1049</v>
      </c>
      <c r="S17" s="684" t="s">
        <v>1049</v>
      </c>
    </row>
    <row r="18" spans="1:19" ht="24">
      <c r="A18" s="624" t="s">
        <v>840</v>
      </c>
      <c r="B18" s="683">
        <v>3399</v>
      </c>
      <c r="C18" s="683">
        <v>882719</v>
      </c>
      <c r="D18" s="683">
        <v>8256</v>
      </c>
      <c r="E18" s="683">
        <v>1784</v>
      </c>
      <c r="F18" s="683">
        <v>847805</v>
      </c>
      <c r="G18" s="683">
        <v>11781</v>
      </c>
      <c r="H18" s="683">
        <v>5183</v>
      </c>
      <c r="I18" s="683">
        <v>1730524</v>
      </c>
      <c r="J18" s="683">
        <v>20037</v>
      </c>
      <c r="K18" s="683">
        <v>12</v>
      </c>
      <c r="L18" s="683">
        <v>1259</v>
      </c>
      <c r="M18" s="683">
        <v>450</v>
      </c>
      <c r="N18" s="683">
        <v>9</v>
      </c>
      <c r="O18" s="683">
        <v>1299</v>
      </c>
      <c r="P18" s="683">
        <v>527</v>
      </c>
      <c r="Q18" s="685">
        <v>4.0681906237891585E-3</v>
      </c>
      <c r="R18" s="685">
        <v>1.4803532013940579E-3</v>
      </c>
      <c r="S18" s="685">
        <v>5.1259181532004261E-2</v>
      </c>
    </row>
    <row r="19" spans="1:19" ht="24">
      <c r="A19" s="625" t="s">
        <v>841</v>
      </c>
      <c r="B19" s="729">
        <v>894374</v>
      </c>
      <c r="C19" s="729"/>
      <c r="D19" s="729"/>
      <c r="E19" s="729">
        <v>861370</v>
      </c>
      <c r="F19" s="729"/>
      <c r="G19" s="729"/>
      <c r="H19" s="729">
        <v>1755744</v>
      </c>
      <c r="I19" s="729"/>
      <c r="J19" s="729"/>
      <c r="K19" s="729">
        <v>1721</v>
      </c>
      <c r="L19" s="729"/>
      <c r="M19" s="729"/>
      <c r="N19" s="729">
        <v>1835</v>
      </c>
      <c r="O19" s="729"/>
      <c r="P19" s="729"/>
      <c r="Q19" s="728">
        <v>2.0294625919137221E-3</v>
      </c>
      <c r="R19" s="728"/>
      <c r="S19" s="728"/>
    </row>
    <row r="20" spans="1:19" ht="12.75" customHeight="1">
      <c r="A20" s="23" t="s">
        <v>41</v>
      </c>
    </row>
    <row r="21" spans="1:19" ht="12.75" customHeight="1"/>
    <row r="22" spans="1:19" ht="12.75" customHeight="1">
      <c r="A22" s="530" t="s">
        <v>842</v>
      </c>
      <c r="N22" s="364" t="str">
        <f>Naslovnica!A20</f>
        <v>Svibanj 2016.</v>
      </c>
    </row>
    <row r="23" spans="1:19" ht="12.75" customHeight="1">
      <c r="A23" s="22" t="s">
        <v>843</v>
      </c>
      <c r="K23" s="78"/>
      <c r="N23" s="19" t="str">
        <f>Naslovnica!A24</f>
        <v>May 2016</v>
      </c>
    </row>
    <row r="24" spans="1:19" ht="12.75" customHeight="1">
      <c r="A24" s="58"/>
      <c r="B24" s="58"/>
      <c r="C24" s="58"/>
      <c r="D24" s="58"/>
      <c r="E24" s="58"/>
      <c r="F24" s="58"/>
      <c r="G24" s="58"/>
      <c r="H24" s="58"/>
      <c r="I24" s="58"/>
      <c r="J24" s="58"/>
      <c r="K24" s="58"/>
      <c r="L24" s="58"/>
      <c r="M24" s="58"/>
      <c r="N24" s="58"/>
    </row>
    <row r="25" spans="1:19" ht="12.75" customHeight="1">
      <c r="A25" s="626"/>
      <c r="B25" s="626"/>
      <c r="C25" s="626"/>
      <c r="D25" s="626"/>
      <c r="E25" s="626"/>
      <c r="F25" s="626"/>
      <c r="G25" s="626"/>
      <c r="H25" s="626"/>
      <c r="I25" s="626"/>
      <c r="J25" s="626"/>
      <c r="K25" s="626"/>
      <c r="L25" s="626"/>
      <c r="M25" s="626"/>
      <c r="N25" s="626"/>
      <c r="O25" s="626"/>
    </row>
    <row r="26" spans="1:19" ht="12.75" customHeight="1">
      <c r="A26" s="626"/>
      <c r="B26" s="626"/>
      <c r="C26" s="626"/>
      <c r="D26" s="626"/>
      <c r="E26" s="626"/>
      <c r="F26" s="626"/>
      <c r="G26" s="626"/>
      <c r="H26" s="626"/>
      <c r="I26" s="626"/>
      <c r="J26" s="626"/>
      <c r="K26" s="627"/>
      <c r="L26" s="626"/>
      <c r="M26" s="626"/>
      <c r="N26" s="626"/>
      <c r="O26" s="626"/>
    </row>
    <row r="27" spans="1:19" ht="12.75" customHeight="1">
      <c r="A27" s="626"/>
      <c r="B27" s="626"/>
      <c r="C27" s="626"/>
      <c r="D27" s="626"/>
      <c r="E27" s="626"/>
      <c r="F27" s="626"/>
      <c r="G27" s="626"/>
      <c r="H27" s="626"/>
      <c r="I27" s="626"/>
      <c r="J27" s="626"/>
      <c r="K27" s="627"/>
      <c r="L27" s="626"/>
      <c r="M27" s="626"/>
      <c r="N27" s="626"/>
      <c r="O27" s="626"/>
    </row>
    <row r="28" spans="1:19" ht="12.75" customHeight="1">
      <c r="A28" s="626"/>
      <c r="B28" s="626"/>
      <c r="C28" s="626"/>
      <c r="D28" s="626"/>
      <c r="E28" s="626"/>
      <c r="F28" s="626"/>
      <c r="G28" s="626"/>
      <c r="H28" s="626"/>
      <c r="I28" s="626"/>
      <c r="J28" s="626"/>
      <c r="K28" s="627"/>
      <c r="L28" s="626"/>
      <c r="M28" s="626"/>
      <c r="N28" s="626"/>
      <c r="O28" s="626"/>
    </row>
    <row r="29" spans="1:19" ht="12.75" customHeight="1">
      <c r="A29" s="626"/>
      <c r="B29" s="626"/>
      <c r="C29" s="626"/>
      <c r="D29" s="626"/>
      <c r="E29" s="626"/>
      <c r="F29" s="626"/>
      <c r="G29" s="626"/>
      <c r="H29" s="626"/>
      <c r="I29" s="626"/>
      <c r="J29" s="626"/>
      <c r="K29" s="628"/>
      <c r="L29" s="626"/>
      <c r="M29" s="626"/>
      <c r="N29" s="626"/>
      <c r="O29" s="626"/>
    </row>
    <row r="30" spans="1:19" ht="12.75" customHeight="1">
      <c r="A30" s="626"/>
      <c r="B30" s="626"/>
      <c r="C30" s="626"/>
      <c r="D30" s="626"/>
      <c r="E30" s="626"/>
      <c r="F30" s="626"/>
      <c r="G30" s="626"/>
      <c r="H30" s="626"/>
      <c r="I30" s="626"/>
      <c r="J30" s="626"/>
      <c r="K30" s="628"/>
      <c r="L30" s="626"/>
      <c r="M30" s="626"/>
      <c r="N30" s="626"/>
      <c r="O30" s="626"/>
    </row>
    <row r="31" spans="1:19" ht="12.75" customHeight="1">
      <c r="A31" s="626"/>
      <c r="B31" s="626"/>
      <c r="C31" s="626"/>
      <c r="D31" s="626"/>
      <c r="E31" s="626"/>
      <c r="F31" s="626"/>
      <c r="G31" s="626"/>
      <c r="H31" s="626"/>
      <c r="I31" s="626"/>
      <c r="J31" s="626"/>
      <c r="K31" s="626"/>
      <c r="L31" s="626"/>
      <c r="M31" s="626"/>
      <c r="N31" s="626"/>
      <c r="O31" s="626"/>
    </row>
    <row r="32" spans="1:19" ht="12.75" customHeight="1">
      <c r="A32" s="626"/>
      <c r="B32" s="626"/>
      <c r="C32" s="626"/>
      <c r="D32" s="626"/>
      <c r="E32" s="626"/>
      <c r="F32" s="626"/>
      <c r="G32" s="626"/>
      <c r="H32" s="626"/>
      <c r="I32" s="626"/>
      <c r="J32" s="626"/>
      <c r="K32" s="626"/>
      <c r="L32" s="626"/>
      <c r="M32" s="626"/>
      <c r="N32" s="626"/>
      <c r="O32" s="626"/>
    </row>
    <row r="33" spans="1:15" ht="12.75" customHeight="1">
      <c r="A33" s="626"/>
      <c r="B33" s="626"/>
      <c r="C33" s="626"/>
      <c r="D33" s="626"/>
      <c r="E33" s="626"/>
      <c r="F33" s="626"/>
      <c r="G33" s="626"/>
      <c r="H33" s="626"/>
      <c r="I33" s="626"/>
      <c r="J33" s="626"/>
      <c r="K33" s="626"/>
      <c r="L33" s="626"/>
      <c r="M33" s="626"/>
      <c r="N33" s="626"/>
      <c r="O33" s="626"/>
    </row>
    <row r="34" spans="1:15" ht="12.75" customHeight="1">
      <c r="A34" s="626"/>
      <c r="B34" s="626"/>
      <c r="C34" s="626"/>
      <c r="D34" s="626"/>
      <c r="E34" s="626"/>
      <c r="F34" s="626"/>
      <c r="G34" s="626"/>
      <c r="H34" s="626"/>
      <c r="I34" s="626"/>
      <c r="J34" s="626"/>
      <c r="K34" s="626"/>
      <c r="L34" s="626"/>
      <c r="M34" s="626"/>
      <c r="N34" s="626"/>
      <c r="O34" s="626"/>
    </row>
    <row r="35" spans="1:15" ht="12.75" customHeight="1">
      <c r="A35" s="626"/>
      <c r="B35" s="626"/>
      <c r="C35" s="626"/>
      <c r="D35" s="626"/>
      <c r="E35" s="626"/>
      <c r="F35" s="626"/>
      <c r="G35" s="626"/>
      <c r="H35" s="626"/>
      <c r="I35" s="626"/>
      <c r="J35" s="626"/>
      <c r="K35" s="626"/>
      <c r="L35" s="626"/>
      <c r="M35" s="626"/>
      <c r="N35" s="626"/>
      <c r="O35" s="626"/>
    </row>
    <row r="36" spans="1:15" ht="12.75" customHeight="1">
      <c r="A36" s="626"/>
      <c r="B36" s="626"/>
      <c r="C36" s="626"/>
      <c r="D36" s="626"/>
      <c r="E36" s="626"/>
      <c r="F36" s="626"/>
      <c r="G36" s="626"/>
      <c r="H36" s="626"/>
      <c r="I36" s="626"/>
      <c r="J36" s="626"/>
      <c r="K36" s="626"/>
      <c r="L36" s="626"/>
      <c r="M36" s="626"/>
      <c r="N36" s="626"/>
      <c r="O36" s="626"/>
    </row>
    <row r="37" spans="1:15" ht="12.75" customHeight="1">
      <c r="A37" s="626"/>
      <c r="B37" s="626"/>
      <c r="C37" s="626"/>
      <c r="D37" s="626"/>
      <c r="E37" s="626"/>
      <c r="F37" s="626"/>
      <c r="G37" s="626"/>
      <c r="H37" s="626"/>
      <c r="I37" s="626"/>
      <c r="J37" s="626"/>
      <c r="K37" s="626"/>
      <c r="L37" s="626"/>
      <c r="M37" s="626"/>
      <c r="N37" s="626"/>
      <c r="O37" s="626"/>
    </row>
    <row r="38" spans="1:15" ht="12.75" customHeight="1">
      <c r="A38" s="626"/>
      <c r="B38" s="626"/>
      <c r="C38" s="626"/>
      <c r="D38" s="626"/>
      <c r="E38" s="626"/>
      <c r="F38" s="626"/>
      <c r="G38" s="626"/>
      <c r="H38" s="626"/>
      <c r="I38" s="626"/>
      <c r="J38" s="626"/>
      <c r="K38" s="626"/>
      <c r="L38" s="626"/>
      <c r="M38" s="626"/>
      <c r="N38" s="626"/>
      <c r="O38" s="626"/>
    </row>
    <row r="39" spans="1:15" ht="12.75" customHeight="1">
      <c r="A39" s="626"/>
      <c r="B39" s="626"/>
      <c r="C39" s="626"/>
      <c r="D39" s="626"/>
      <c r="E39" s="626"/>
      <c r="F39" s="626"/>
      <c r="G39" s="626"/>
      <c r="H39" s="626"/>
      <c r="I39" s="626"/>
      <c r="J39" s="626"/>
      <c r="K39" s="626"/>
      <c r="L39" s="626"/>
      <c r="M39" s="626"/>
      <c r="N39" s="626"/>
      <c r="O39" s="626"/>
    </row>
    <row r="40" spans="1:15" ht="12.75" customHeight="1">
      <c r="A40" s="626"/>
      <c r="B40" s="626"/>
      <c r="C40" s="626"/>
      <c r="D40" s="626"/>
      <c r="E40" s="626"/>
      <c r="F40" s="626"/>
      <c r="G40" s="626"/>
      <c r="H40" s="626"/>
      <c r="I40" s="626"/>
      <c r="J40" s="626"/>
      <c r="K40" s="626"/>
      <c r="L40" s="626"/>
      <c r="M40" s="626"/>
      <c r="N40" s="626"/>
      <c r="O40" s="626"/>
    </row>
    <row r="41" spans="1:15" ht="12.75" customHeight="1">
      <c r="A41" s="626"/>
      <c r="B41" s="626"/>
      <c r="C41" s="626"/>
      <c r="D41" s="626"/>
      <c r="E41" s="626"/>
      <c r="F41" s="626"/>
      <c r="G41" s="626"/>
      <c r="H41" s="626"/>
      <c r="I41" s="626"/>
      <c r="J41" s="626"/>
      <c r="K41" s="626"/>
      <c r="L41" s="626"/>
      <c r="M41" s="626"/>
      <c r="N41" s="626"/>
      <c r="O41" s="626"/>
    </row>
    <row r="42" spans="1:15" ht="12.75" customHeight="1">
      <c r="A42" s="626"/>
      <c r="B42" s="626"/>
      <c r="C42" s="626"/>
      <c r="D42" s="626"/>
      <c r="E42" s="626"/>
      <c r="F42" s="626"/>
      <c r="G42" s="626"/>
      <c r="H42" s="626"/>
      <c r="I42" s="626"/>
      <c r="J42" s="626"/>
      <c r="K42" s="626"/>
      <c r="L42" s="626"/>
      <c r="M42" s="626"/>
      <c r="N42" s="626"/>
      <c r="O42" s="626"/>
    </row>
    <row r="43" spans="1:15" ht="12.75" customHeight="1">
      <c r="A43" s="626"/>
      <c r="B43" s="626"/>
      <c r="C43" s="626"/>
      <c r="D43" s="626"/>
      <c r="E43" s="626"/>
      <c r="F43" s="626"/>
      <c r="G43" s="626"/>
      <c r="H43" s="626"/>
      <c r="I43" s="626"/>
      <c r="J43" s="626"/>
      <c r="K43" s="626"/>
      <c r="L43" s="626"/>
      <c r="M43" s="626"/>
      <c r="N43" s="626"/>
      <c r="O43" s="626"/>
    </row>
    <row r="44" spans="1:15" ht="12.75" customHeight="1">
      <c r="A44" s="626"/>
      <c r="B44" s="626"/>
      <c r="C44" s="626"/>
      <c r="D44" s="626"/>
      <c r="E44" s="626"/>
      <c r="F44" s="626"/>
      <c r="G44" s="626"/>
      <c r="H44" s="626"/>
      <c r="I44" s="626"/>
      <c r="J44" s="626"/>
      <c r="K44" s="626"/>
      <c r="L44" s="626"/>
      <c r="M44" s="626"/>
      <c r="N44" s="626"/>
      <c r="O44" s="626"/>
    </row>
    <row r="45" spans="1:15" ht="12.75" customHeight="1">
      <c r="A45" s="626"/>
      <c r="B45" s="626"/>
      <c r="C45" s="626"/>
      <c r="D45" s="626"/>
      <c r="E45" s="626"/>
      <c r="F45" s="626"/>
      <c r="G45" s="626"/>
      <c r="H45" s="626"/>
      <c r="I45" s="626"/>
      <c r="J45" s="626"/>
      <c r="K45" s="626"/>
      <c r="L45" s="626"/>
      <c r="M45" s="626"/>
      <c r="N45" s="626"/>
      <c r="O45" s="626"/>
    </row>
    <row r="46" spans="1:15" ht="12.75" customHeight="1">
      <c r="A46" s="626"/>
      <c r="B46" s="626"/>
      <c r="C46" s="626"/>
      <c r="D46" s="626"/>
      <c r="E46" s="626"/>
      <c r="F46" s="626"/>
      <c r="G46" s="626"/>
      <c r="H46" s="626"/>
      <c r="I46" s="626"/>
      <c r="J46" s="626"/>
      <c r="K46" s="626"/>
      <c r="L46" s="626"/>
      <c r="M46" s="626"/>
      <c r="N46" s="626"/>
      <c r="O46" s="626"/>
    </row>
    <row r="47" spans="1:15" ht="12.75" customHeight="1">
      <c r="A47" s="23" t="s">
        <v>41</v>
      </c>
      <c r="B47" s="58"/>
      <c r="C47" s="58"/>
      <c r="D47" s="58"/>
      <c r="E47" s="58"/>
      <c r="F47" s="58"/>
      <c r="G47" s="58"/>
      <c r="H47" s="58"/>
      <c r="I47" s="58"/>
      <c r="J47" s="58"/>
    </row>
    <row r="48" spans="1:15" ht="12.75" customHeight="1">
      <c r="A48" s="74" t="s">
        <v>316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31" t="s">
        <v>677</v>
      </c>
      <c r="M1" s="364" t="str">
        <f>Naslovnica!A20</f>
        <v>Svibanj 2016.</v>
      </c>
    </row>
    <row r="2" spans="1:15" ht="12.75" customHeight="1">
      <c r="A2" s="25" t="s">
        <v>43</v>
      </c>
      <c r="M2" s="19" t="str">
        <f>Naslovnica!A24</f>
        <v>May 2016</v>
      </c>
    </row>
    <row r="3" spans="1:15" ht="12.75" customHeight="1"/>
    <row r="4" spans="1:15" ht="12.75" customHeight="1">
      <c r="J4" s="731" t="s">
        <v>58</v>
      </c>
      <c r="K4" s="731"/>
      <c r="L4" s="731"/>
      <c r="M4" s="731"/>
    </row>
    <row r="5" spans="1:15" ht="24.75" customHeight="1">
      <c r="A5" s="372"/>
      <c r="B5" s="372"/>
      <c r="C5" s="737" t="s">
        <v>44</v>
      </c>
      <c r="D5" s="737"/>
      <c r="E5" s="737"/>
      <c r="F5" s="732" t="s">
        <v>646</v>
      </c>
      <c r="G5" s="732" t="s">
        <v>45</v>
      </c>
      <c r="H5" s="737" t="s">
        <v>46</v>
      </c>
      <c r="I5" s="737"/>
      <c r="J5" s="737"/>
      <c r="K5" s="732" t="s">
        <v>47</v>
      </c>
      <c r="L5" s="732" t="s">
        <v>48</v>
      </c>
      <c r="M5" s="732" t="s">
        <v>49</v>
      </c>
    </row>
    <row r="6" spans="1:15" ht="81" customHeight="1">
      <c r="A6" s="732" t="s">
        <v>50</v>
      </c>
      <c r="B6" s="732"/>
      <c r="C6" s="373" t="s">
        <v>647</v>
      </c>
      <c r="D6" s="373" t="s">
        <v>51</v>
      </c>
      <c r="E6" s="373" t="s">
        <v>49</v>
      </c>
      <c r="F6" s="732"/>
      <c r="G6" s="732"/>
      <c r="H6" s="373" t="s">
        <v>52</v>
      </c>
      <c r="I6" s="373" t="s">
        <v>53</v>
      </c>
      <c r="J6" s="373" t="s">
        <v>49</v>
      </c>
      <c r="K6" s="732"/>
      <c r="L6" s="732"/>
      <c r="M6" s="732"/>
    </row>
    <row r="7" spans="1:15" ht="19.5" customHeight="1">
      <c r="A7" s="152" t="str">
        <f>Naslovnica!A20</f>
        <v>Svibanj 2016.</v>
      </c>
      <c r="B7" s="153" t="str">
        <f>Naslovnica!A24</f>
        <v>May 2016</v>
      </c>
      <c r="C7" s="154">
        <v>442257.22198000003</v>
      </c>
      <c r="D7" s="154">
        <v>2014.3767700000001</v>
      </c>
      <c r="E7" s="154">
        <v>444271.59875</v>
      </c>
      <c r="F7" s="154">
        <v>2042.7546600000001</v>
      </c>
      <c r="G7" s="154">
        <v>23621.736010000001</v>
      </c>
      <c r="H7" s="154">
        <v>152010.93056000001</v>
      </c>
      <c r="I7" s="154">
        <v>1244.6150600000001</v>
      </c>
      <c r="J7" s="154">
        <v>153255.54562000002</v>
      </c>
      <c r="K7" s="155">
        <v>0</v>
      </c>
      <c r="L7" s="154">
        <v>508.37925000000001</v>
      </c>
      <c r="M7" s="154">
        <v>623700.01428999996</v>
      </c>
      <c r="N7" s="88"/>
    </row>
    <row r="8" spans="1:15" ht="19.5" customHeight="1">
      <c r="A8" s="156" t="s">
        <v>1294</v>
      </c>
      <c r="B8" s="157" t="s">
        <v>1295</v>
      </c>
      <c r="C8" s="154">
        <v>439478.89358999999</v>
      </c>
      <c r="D8" s="154">
        <v>49.132289999999998</v>
      </c>
      <c r="E8" s="154">
        <v>439528.02587999997</v>
      </c>
      <c r="F8" s="154">
        <v>3530.6381699999997</v>
      </c>
      <c r="G8" s="154">
        <v>14143.11015</v>
      </c>
      <c r="H8" s="154">
        <v>79863.543930000014</v>
      </c>
      <c r="I8" s="154">
        <v>1673.83977</v>
      </c>
      <c r="J8" s="154">
        <v>81537.383700000006</v>
      </c>
      <c r="K8" s="155">
        <v>0</v>
      </c>
      <c r="L8" s="154">
        <v>731.02381000000003</v>
      </c>
      <c r="M8" s="154">
        <v>539470.18170999992</v>
      </c>
      <c r="N8" s="88"/>
    </row>
    <row r="9" spans="1:15" ht="17.25" customHeight="1">
      <c r="A9" s="735" t="s">
        <v>54</v>
      </c>
      <c r="B9" s="735"/>
      <c r="C9" s="158">
        <v>6.321869902111853E-3</v>
      </c>
      <c r="D9" s="158">
        <v>39.999040956568486</v>
      </c>
      <c r="E9" s="158">
        <v>1.0792424124724925E-2</v>
      </c>
      <c r="F9" s="158">
        <v>-0.42142055865214867</v>
      </c>
      <c r="G9" s="158">
        <v>0.67019387952656229</v>
      </c>
      <c r="H9" s="158">
        <v>0.90338323444845881</v>
      </c>
      <c r="I9" s="158">
        <v>-0.2564311815819742</v>
      </c>
      <c r="J9" s="158">
        <v>0.8795739900592372</v>
      </c>
      <c r="K9" s="159" t="s">
        <v>1049</v>
      </c>
      <c r="L9" s="158">
        <v>-0.30456540122817616</v>
      </c>
      <c r="M9" s="158">
        <v>0.15613436189004978</v>
      </c>
      <c r="N9" s="78"/>
    </row>
    <row r="10" spans="1:15" ht="39" customHeight="1">
      <c r="A10" s="735" t="s">
        <v>55</v>
      </c>
      <c r="B10" s="735"/>
      <c r="C10" s="154">
        <v>442009.43024000002</v>
      </c>
      <c r="D10" s="154">
        <v>243.32032000000001</v>
      </c>
      <c r="E10" s="154">
        <v>442252.75056000001</v>
      </c>
      <c r="F10" s="154">
        <v>1615.5662199999999</v>
      </c>
      <c r="G10" s="154">
        <v>20718.024699999998</v>
      </c>
      <c r="H10" s="154">
        <v>82112.976439999999</v>
      </c>
      <c r="I10" s="154">
        <v>2403.7906699999999</v>
      </c>
      <c r="J10" s="154">
        <v>84516.767110000001</v>
      </c>
      <c r="K10" s="155">
        <v>0</v>
      </c>
      <c r="L10" s="154">
        <v>2294.0290299999997</v>
      </c>
      <c r="M10" s="154">
        <v>551397.13762000005</v>
      </c>
    </row>
    <row r="11" spans="1:15" ht="29.25" customHeight="1">
      <c r="A11" s="735" t="s">
        <v>56</v>
      </c>
      <c r="B11" s="735"/>
      <c r="C11" s="158">
        <v>5.6060283570300853E-4</v>
      </c>
      <c r="D11" s="158">
        <v>7.2787034391537873</v>
      </c>
      <c r="E11" s="158">
        <v>4.5649194661732118E-3</v>
      </c>
      <c r="F11" s="158">
        <v>0.26442026003737573</v>
      </c>
      <c r="G11" s="158">
        <v>0.14015386852975431</v>
      </c>
      <c r="H11" s="158">
        <v>0.8512412672201024</v>
      </c>
      <c r="I11" s="158">
        <v>-0.48222818420374342</v>
      </c>
      <c r="J11" s="158">
        <v>0.81331528477107196</v>
      </c>
      <c r="K11" s="155" t="s">
        <v>1049</v>
      </c>
      <c r="L11" s="158">
        <v>-0.7783902281306353</v>
      </c>
      <c r="M11" s="158">
        <v>0.13112668118315124</v>
      </c>
    </row>
    <row r="12" spans="1:15" ht="34.5" customHeight="1">
      <c r="A12" s="730" t="s">
        <v>57</v>
      </c>
      <c r="B12" s="730"/>
      <c r="C12" s="374">
        <v>2151832.4173699999</v>
      </c>
      <c r="D12" s="374">
        <v>2291.7102399999499</v>
      </c>
      <c r="E12" s="374">
        <v>2154124.1276099999</v>
      </c>
      <c r="F12" s="374">
        <v>10002.018010000002</v>
      </c>
      <c r="G12" s="374">
        <v>90532.626559999975</v>
      </c>
      <c r="H12" s="374">
        <v>493313.53557000007</v>
      </c>
      <c r="I12" s="374">
        <v>62832.357070000013</v>
      </c>
      <c r="J12" s="374">
        <v>556145.89263999998</v>
      </c>
      <c r="K12" s="375">
        <v>0</v>
      </c>
      <c r="L12" s="374">
        <v>3506.6715599999998</v>
      </c>
      <c r="M12" s="374">
        <v>2814311.3363799998</v>
      </c>
      <c r="O12" s="79"/>
    </row>
    <row r="13" spans="1:15" ht="12.75" customHeight="1">
      <c r="A13" s="738" t="s">
        <v>59</v>
      </c>
      <c r="B13" s="738"/>
      <c r="C13" s="738"/>
    </row>
    <row r="14" spans="1:15" ht="12.75" customHeight="1">
      <c r="A14" s="736" t="s">
        <v>60</v>
      </c>
      <c r="B14" s="736"/>
      <c r="C14" s="736"/>
    </row>
    <row r="15" spans="1:15" ht="12.75" customHeight="1"/>
    <row r="16" spans="1:15" ht="12.75" customHeight="1">
      <c r="A16" s="531" t="s">
        <v>312</v>
      </c>
      <c r="M16" s="14" t="str">
        <f>Naslovnica!A20</f>
        <v>Svibanj 2016.</v>
      </c>
    </row>
    <row r="17" spans="1:14" ht="12.75" customHeight="1">
      <c r="A17" s="26" t="s">
        <v>12</v>
      </c>
      <c r="M17" s="19" t="str">
        <f>Naslovnica!A24</f>
        <v>May 2016</v>
      </c>
    </row>
    <row r="18" spans="1:14" ht="12.75" customHeight="1"/>
    <row r="19" spans="1:14" ht="12.75" customHeight="1">
      <c r="J19" s="731" t="s">
        <v>58</v>
      </c>
      <c r="K19" s="731"/>
      <c r="L19" s="731"/>
      <c r="M19" s="731"/>
    </row>
    <row r="20" spans="1:14" ht="21" customHeight="1">
      <c r="A20" s="732" t="s">
        <v>61</v>
      </c>
      <c r="B20" s="734"/>
      <c r="C20" s="737" t="s">
        <v>62</v>
      </c>
      <c r="D20" s="737"/>
      <c r="E20" s="737"/>
      <c r="F20" s="737" t="s">
        <v>63</v>
      </c>
      <c r="G20" s="737"/>
      <c r="H20" s="737"/>
      <c r="I20" s="732" t="s">
        <v>64</v>
      </c>
      <c r="J20" s="732" t="s">
        <v>65</v>
      </c>
      <c r="K20" s="732" t="s">
        <v>66</v>
      </c>
      <c r="L20" s="733" t="s">
        <v>67</v>
      </c>
      <c r="M20" s="732" t="s">
        <v>49</v>
      </c>
    </row>
    <row r="21" spans="1:14" ht="123.75" customHeight="1">
      <c r="A21" s="734"/>
      <c r="B21" s="734"/>
      <c r="C21" s="373" t="s">
        <v>68</v>
      </c>
      <c r="D21" s="373" t="s">
        <v>69</v>
      </c>
      <c r="E21" s="373" t="s">
        <v>49</v>
      </c>
      <c r="F21" s="373" t="s">
        <v>70</v>
      </c>
      <c r="G21" s="373" t="s">
        <v>52</v>
      </c>
      <c r="H21" s="373" t="s">
        <v>49</v>
      </c>
      <c r="I21" s="734"/>
      <c r="J21" s="734"/>
      <c r="K21" s="732"/>
      <c r="L21" s="734"/>
      <c r="M21" s="734"/>
    </row>
    <row r="22" spans="1:14" ht="18.75" customHeight="1">
      <c r="A22" s="160" t="str">
        <f>Naslovnica!A20</f>
        <v>Svibanj 2016.</v>
      </c>
      <c r="B22" s="153" t="str">
        <f>Naslovnica!A24</f>
        <v>May 2016</v>
      </c>
      <c r="C22" s="161">
        <v>3116.6717400000002</v>
      </c>
      <c r="D22" s="162">
        <v>7.7599999999999988E-2</v>
      </c>
      <c r="E22" s="161">
        <v>3116.7493400000003</v>
      </c>
      <c r="F22" s="161">
        <v>448781.08163999999</v>
      </c>
      <c r="G22" s="161">
        <v>71325.529239999989</v>
      </c>
      <c r="H22" s="161">
        <v>520106.61087999999</v>
      </c>
      <c r="I22" s="161">
        <v>20796.045670000003</v>
      </c>
      <c r="J22" s="161">
        <v>80908.006030000004</v>
      </c>
      <c r="K22" s="161">
        <v>508.37925000000001</v>
      </c>
      <c r="L22" s="161">
        <v>564.32037000000003</v>
      </c>
      <c r="M22" s="161">
        <v>626000.11153999995</v>
      </c>
      <c r="N22" s="88"/>
    </row>
    <row r="23" spans="1:14" ht="18.75" customHeight="1">
      <c r="A23" s="156" t="str">
        <f>A8</f>
        <v>Travanj 2016.</v>
      </c>
      <c r="B23" s="157" t="str">
        <f>B8</f>
        <v>April 2016</v>
      </c>
      <c r="C23" s="161">
        <v>3013.0914199999997</v>
      </c>
      <c r="D23" s="162">
        <v>0.15117</v>
      </c>
      <c r="E23" s="161">
        <v>3013.2425899999998</v>
      </c>
      <c r="F23" s="161">
        <v>434400.20560000004</v>
      </c>
      <c r="G23" s="161">
        <v>39008.151450000005</v>
      </c>
      <c r="H23" s="161">
        <v>473408.35705000005</v>
      </c>
      <c r="I23" s="161">
        <v>21892.13781</v>
      </c>
      <c r="J23" s="161">
        <v>42029.262189999994</v>
      </c>
      <c r="K23" s="161">
        <v>731.02381000000003</v>
      </c>
      <c r="L23" s="161">
        <v>697.34988999999996</v>
      </c>
      <c r="M23" s="161">
        <v>541771.37334000005</v>
      </c>
      <c r="N23" s="88"/>
    </row>
    <row r="24" spans="1:14" ht="18.75" customHeight="1">
      <c r="A24" s="735" t="s">
        <v>71</v>
      </c>
      <c r="B24" s="735"/>
      <c r="C24" s="158">
        <v>3.4376759799740988E-2</v>
      </c>
      <c r="D24" s="158">
        <v>-0.48667063570814323</v>
      </c>
      <c r="E24" s="158">
        <v>3.435061960942231E-2</v>
      </c>
      <c r="F24" s="158">
        <v>3.3105131753187973E-2</v>
      </c>
      <c r="G24" s="158">
        <v>0.82847755119654565</v>
      </c>
      <c r="H24" s="158">
        <v>9.8642647799873556E-2</v>
      </c>
      <c r="I24" s="158">
        <v>-5.0067843968135378E-2</v>
      </c>
      <c r="J24" s="158">
        <v>0.92503988445579743</v>
      </c>
      <c r="K24" s="158">
        <v>-0.30456540122817616</v>
      </c>
      <c r="L24" s="158">
        <v>-0.19076438084761144</v>
      </c>
      <c r="M24" s="158">
        <v>0.15546915607728204</v>
      </c>
      <c r="N24" s="88"/>
    </row>
    <row r="25" spans="1:14" ht="36.75" customHeight="1">
      <c r="A25" s="735" t="s">
        <v>72</v>
      </c>
      <c r="B25" s="735"/>
      <c r="C25" s="161">
        <v>3097.8941099999997</v>
      </c>
      <c r="D25" s="162">
        <v>0.30732999999999999</v>
      </c>
      <c r="E25" s="161">
        <v>3098.2014399999998</v>
      </c>
      <c r="F25" s="161">
        <v>446690.61475000001</v>
      </c>
      <c r="G25" s="161">
        <v>61660.440280000003</v>
      </c>
      <c r="H25" s="161">
        <v>508351.05502999999</v>
      </c>
      <c r="I25" s="161">
        <v>15049.947539999999</v>
      </c>
      <c r="J25" s="161">
        <v>20619.146370000002</v>
      </c>
      <c r="K25" s="161">
        <v>2294.0290299999997</v>
      </c>
      <c r="L25" s="161">
        <v>2317.1958799999998</v>
      </c>
      <c r="M25" s="161">
        <v>551729.57528999995</v>
      </c>
      <c r="N25" s="78"/>
    </row>
    <row r="26" spans="1:14" ht="28.5" customHeight="1">
      <c r="A26" s="735" t="s">
        <v>56</v>
      </c>
      <c r="B26" s="735"/>
      <c r="C26" s="158">
        <v>6.0614176383196328E-3</v>
      </c>
      <c r="D26" s="158">
        <v>-0.74750268441089385</v>
      </c>
      <c r="E26" s="158">
        <v>5.9866668966497161E-3</v>
      </c>
      <c r="F26" s="158">
        <v>4.6798988404311032E-3</v>
      </c>
      <c r="G26" s="158">
        <v>0.15674699882308377</v>
      </c>
      <c r="H26" s="158">
        <v>2.3124877451678068E-2</v>
      </c>
      <c r="I26" s="158">
        <v>0.38180187105157209</v>
      </c>
      <c r="J26" s="158">
        <v>2.9239260723090736</v>
      </c>
      <c r="K26" s="158">
        <v>-0.7783902281306353</v>
      </c>
      <c r="L26" s="158">
        <v>-0.75646410609015935</v>
      </c>
      <c r="M26" s="158">
        <v>0.13461402030326533</v>
      </c>
    </row>
    <row r="27" spans="1:14" ht="30.75" customHeight="1">
      <c r="A27" s="730" t="s">
        <v>57</v>
      </c>
      <c r="B27" s="730"/>
      <c r="C27" s="376">
        <v>15237.86729</v>
      </c>
      <c r="D27" s="377">
        <v>0.63261999999999996</v>
      </c>
      <c r="E27" s="376">
        <v>15238.49991</v>
      </c>
      <c r="F27" s="376">
        <v>2195812.9465800002</v>
      </c>
      <c r="G27" s="376">
        <v>246124.02161</v>
      </c>
      <c r="H27" s="376">
        <v>2441936.9681899999</v>
      </c>
      <c r="I27" s="376">
        <v>100173.90568000001</v>
      </c>
      <c r="J27" s="376">
        <v>247979.13932999998</v>
      </c>
      <c r="K27" s="376">
        <v>3506.6715599999998</v>
      </c>
      <c r="L27" s="376">
        <v>3841.7435599999999</v>
      </c>
      <c r="M27" s="376">
        <v>2812676.9282299997</v>
      </c>
    </row>
    <row r="28" spans="1:14" ht="12.75" customHeight="1">
      <c r="A28" s="20" t="s">
        <v>74</v>
      </c>
    </row>
    <row r="29" spans="1:14" ht="12.75" customHeight="1"/>
    <row r="30" spans="1:14" ht="12.75" customHeight="1"/>
    <row r="31" spans="1:14" ht="12.75" customHeight="1"/>
    <row r="32" spans="1:14" ht="12.75" customHeight="1">
      <c r="A32" s="74" t="s">
        <v>316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31" t="s">
        <v>313</v>
      </c>
      <c r="K1" s="364" t="str">
        <f>Naslovnica!A20</f>
        <v>Svibanj 2016.</v>
      </c>
    </row>
    <row r="2" spans="1:13" ht="12.75" customHeight="1">
      <c r="A2" s="25" t="s">
        <v>75</v>
      </c>
      <c r="K2" s="19" t="str">
        <f>Naslovnica!A24</f>
        <v>May 2016</v>
      </c>
    </row>
    <row r="3" spans="1:13" ht="12.75" customHeight="1">
      <c r="D3" s="731" t="s">
        <v>58</v>
      </c>
      <c r="E3" s="731"/>
      <c r="F3" s="731"/>
    </row>
    <row r="4" spans="1:13" ht="69.75" customHeight="1">
      <c r="A4" s="732" t="s">
        <v>76</v>
      </c>
      <c r="B4" s="732"/>
      <c r="C4" s="373" t="s">
        <v>77</v>
      </c>
      <c r="D4" s="373" t="s">
        <v>78</v>
      </c>
      <c r="E4" s="373" t="s">
        <v>79</v>
      </c>
      <c r="F4" s="373" t="s">
        <v>80</v>
      </c>
    </row>
    <row r="5" spans="1:13" ht="17.25" customHeight="1">
      <c r="A5" s="163" t="str">
        <f>Naslovnica!A20</f>
        <v>Svibanj 2016.</v>
      </c>
      <c r="B5" s="164" t="str">
        <f>Naslovnica!A24</f>
        <v>May 2016</v>
      </c>
      <c r="C5" s="165">
        <v>17427.448369998456</v>
      </c>
      <c r="D5" s="165">
        <v>623700.01428999996</v>
      </c>
      <c r="E5" s="165">
        <v>626000.11153999995</v>
      </c>
      <c r="F5" s="165">
        <v>15127.351119998493</v>
      </c>
      <c r="G5" s="88"/>
      <c r="H5" s="88"/>
    </row>
    <row r="6" spans="1:13" ht="17.25" customHeight="1">
      <c r="A6" s="166" t="str">
        <f>'5 Tablica 3,4'!A8</f>
        <v>Travanj 2016.</v>
      </c>
      <c r="B6" s="167" t="str">
        <f>'5 Tablica 3,4'!B8</f>
        <v>April 2016</v>
      </c>
      <c r="C6" s="165">
        <v>19728.63999999845</v>
      </c>
      <c r="D6" s="165">
        <v>539470.18170999992</v>
      </c>
      <c r="E6" s="165">
        <v>541771.37333999993</v>
      </c>
      <c r="F6" s="165">
        <v>17427.448369998485</v>
      </c>
      <c r="G6" s="88"/>
      <c r="H6" s="88"/>
      <c r="M6" s="78"/>
    </row>
    <row r="7" spans="1:13" ht="19.5" customHeight="1">
      <c r="A7" s="735" t="s">
        <v>71</v>
      </c>
      <c r="B7" s="735"/>
      <c r="C7" s="168">
        <v>-0.11664218263398667</v>
      </c>
      <c r="D7" s="168">
        <v>0.15613436189004978</v>
      </c>
      <c r="E7" s="168">
        <v>0.15546915607728229</v>
      </c>
      <c r="F7" s="168">
        <v>-0.13198129761552646</v>
      </c>
      <c r="G7" s="88"/>
      <c r="H7" s="78"/>
    </row>
    <row r="8" spans="1:13" ht="32.25" customHeight="1">
      <c r="A8" s="735" t="s">
        <v>55</v>
      </c>
      <c r="B8" s="735"/>
      <c r="C8" s="165">
        <v>15973.317559998333</v>
      </c>
      <c r="D8" s="165">
        <v>551397.13762000005</v>
      </c>
      <c r="E8" s="165">
        <v>551729.57528999995</v>
      </c>
      <c r="F8" s="165">
        <v>15640.879889998469</v>
      </c>
    </row>
    <row r="9" spans="1:13" ht="19.5" customHeight="1">
      <c r="A9" s="735" t="s">
        <v>56</v>
      </c>
      <c r="B9" s="735"/>
      <c r="C9" s="168">
        <v>9.1034990354268902E-2</v>
      </c>
      <c r="D9" s="168">
        <v>0.13112668118315124</v>
      </c>
      <c r="E9" s="168">
        <v>0.13461402030326533</v>
      </c>
      <c r="F9" s="168">
        <v>-3.2832473211967465E-2</v>
      </c>
    </row>
    <row r="10" spans="1:13" ht="21" customHeight="1">
      <c r="A10" s="741" t="s">
        <v>57</v>
      </c>
      <c r="B10" s="741"/>
      <c r="C10" s="378">
        <v>13492.942969998598</v>
      </c>
      <c r="D10" s="378">
        <v>2814311.3363799998</v>
      </c>
      <c r="E10" s="378">
        <v>2812676.9282299997</v>
      </c>
      <c r="F10" s="378">
        <v>15127.351119998842</v>
      </c>
      <c r="H10" s="339"/>
    </row>
    <row r="11" spans="1:13" ht="12.75" customHeight="1"/>
    <row r="12" spans="1:13" ht="12.75" customHeight="1">
      <c r="A12" s="531" t="s">
        <v>678</v>
      </c>
      <c r="K12" s="364" t="str">
        <f>Naslovnica!A20</f>
        <v>Svibanj 2016.</v>
      </c>
    </row>
    <row r="13" spans="1:13" ht="12.75" customHeight="1">
      <c r="A13" s="25" t="s">
        <v>337</v>
      </c>
      <c r="K13" s="19" t="str">
        <f>Naslovnica!A24</f>
        <v>May 2016</v>
      </c>
    </row>
    <row r="14" spans="1:13" ht="12.75" customHeight="1">
      <c r="I14" s="731" t="s">
        <v>58</v>
      </c>
      <c r="J14" s="731"/>
      <c r="K14" s="731"/>
    </row>
    <row r="15" spans="1:13" ht="21" customHeight="1">
      <c r="A15" s="732" t="s">
        <v>81</v>
      </c>
      <c r="B15" s="742"/>
      <c r="C15" s="732" t="s">
        <v>82</v>
      </c>
      <c r="D15" s="737" t="s">
        <v>89</v>
      </c>
      <c r="E15" s="737"/>
      <c r="F15" s="737"/>
      <c r="G15" s="737"/>
      <c r="H15" s="737" t="s">
        <v>90</v>
      </c>
      <c r="I15" s="737"/>
      <c r="J15" s="737"/>
      <c r="K15" s="372"/>
    </row>
    <row r="16" spans="1:13" ht="126.75" customHeight="1">
      <c r="A16" s="732"/>
      <c r="B16" s="742"/>
      <c r="C16" s="732"/>
      <c r="D16" s="373" t="s">
        <v>83</v>
      </c>
      <c r="E16" s="373" t="s">
        <v>84</v>
      </c>
      <c r="F16" s="373" t="s">
        <v>85</v>
      </c>
      <c r="G16" s="373" t="s">
        <v>49</v>
      </c>
      <c r="H16" s="373" t="s">
        <v>86</v>
      </c>
      <c r="I16" s="373" t="s">
        <v>87</v>
      </c>
      <c r="J16" s="373" t="s">
        <v>49</v>
      </c>
      <c r="K16" s="373" t="s">
        <v>88</v>
      </c>
    </row>
    <row r="17" spans="1:13" ht="16.5" customHeight="1">
      <c r="A17" s="163" t="str">
        <f>Naslovnica!A20</f>
        <v>Svibanj 2016.</v>
      </c>
      <c r="B17" s="164" t="str">
        <f>Naslovnica!A24</f>
        <v>May 2016</v>
      </c>
      <c r="C17" s="165">
        <v>256472.62063999995</v>
      </c>
      <c r="D17" s="165">
        <v>17723.977940000001</v>
      </c>
      <c r="E17" s="165">
        <v>3072.0677299999998</v>
      </c>
      <c r="F17" s="165">
        <v>122.68723</v>
      </c>
      <c r="G17" s="165">
        <v>20918.732899999999</v>
      </c>
      <c r="H17" s="165">
        <v>23499.048780000001</v>
      </c>
      <c r="I17" s="165">
        <v>122.68723</v>
      </c>
      <c r="J17" s="165">
        <v>23621.736010000001</v>
      </c>
      <c r="K17" s="165">
        <v>253769.61752999993</v>
      </c>
      <c r="L17" s="88"/>
      <c r="M17" s="78"/>
    </row>
    <row r="18" spans="1:13" ht="16.5" customHeight="1">
      <c r="A18" s="166" t="str">
        <f>'5 Tablica 3,4'!A8</f>
        <v>Travanj 2016.</v>
      </c>
      <c r="B18" s="167" t="str">
        <f>'5 Tablica 3,4'!B8</f>
        <v>April 2016</v>
      </c>
      <c r="C18" s="165">
        <v>248611.15509999997</v>
      </c>
      <c r="D18" s="165">
        <v>18631.646649999999</v>
      </c>
      <c r="E18" s="165">
        <v>3260.49116</v>
      </c>
      <c r="F18" s="165">
        <v>112.43788000000001</v>
      </c>
      <c r="G18" s="165">
        <v>22004.575690000001</v>
      </c>
      <c r="H18" s="165">
        <v>14030.672269999999</v>
      </c>
      <c r="I18" s="165">
        <v>112.43788000000001</v>
      </c>
      <c r="J18" s="165">
        <v>14143.110149999999</v>
      </c>
      <c r="K18" s="165">
        <v>256472.62064000001</v>
      </c>
      <c r="L18" s="88"/>
    </row>
    <row r="19" spans="1:13" ht="18.75" customHeight="1">
      <c r="A19" s="735" t="s">
        <v>71</v>
      </c>
      <c r="B19" s="735"/>
      <c r="C19" s="169">
        <v>3.1621531772529771E-2</v>
      </c>
      <c r="D19" s="169">
        <v>-4.8716505151196507E-2</v>
      </c>
      <c r="E19" s="169">
        <v>-5.7789891385566672E-2</v>
      </c>
      <c r="F19" s="169">
        <v>9.1155667467227169E-2</v>
      </c>
      <c r="G19" s="169">
        <v>-4.9346227134634761E-2</v>
      </c>
      <c r="H19" s="169">
        <v>0.67483412966925516</v>
      </c>
      <c r="I19" s="169">
        <v>9.1155667467227169E-2</v>
      </c>
      <c r="J19" s="169">
        <v>0.67019387952656251</v>
      </c>
      <c r="K19" s="169">
        <v>-1.0539148792003695E-2</v>
      </c>
      <c r="L19" s="88"/>
    </row>
    <row r="20" spans="1:13" ht="27.75" customHeight="1">
      <c r="A20" s="735" t="s">
        <v>55</v>
      </c>
      <c r="B20" s="735"/>
      <c r="C20" s="165">
        <v>259098.07074</v>
      </c>
      <c r="D20" s="165">
        <v>12275.803699999999</v>
      </c>
      <c r="E20" s="165">
        <v>2774.1438399999997</v>
      </c>
      <c r="F20" s="165">
        <v>191.92875000000001</v>
      </c>
      <c r="G20" s="165">
        <v>15241.876289999997</v>
      </c>
      <c r="H20" s="165">
        <v>20526.095949999999</v>
      </c>
      <c r="I20" s="165">
        <v>191.92875000000001</v>
      </c>
      <c r="J20" s="165">
        <v>20718.024699999998</v>
      </c>
      <c r="K20" s="165">
        <v>253621.92232999997</v>
      </c>
      <c r="L20" s="78"/>
    </row>
    <row r="21" spans="1:13" ht="20.25" customHeight="1">
      <c r="A21" s="735" t="s">
        <v>96</v>
      </c>
      <c r="B21" s="735"/>
      <c r="C21" s="169">
        <v>-1.0133036083601853E-2</v>
      </c>
      <c r="D21" s="169">
        <v>0.44381405675296054</v>
      </c>
      <c r="E21" s="169">
        <v>0.10739309393560503</v>
      </c>
      <c r="F21" s="169">
        <v>-0.36076679496948738</v>
      </c>
      <c r="G21" s="169">
        <v>0.37245129812033162</v>
      </c>
      <c r="H21" s="169">
        <v>0.14483771474331444</v>
      </c>
      <c r="I21" s="169">
        <v>-0.36076679496948738</v>
      </c>
      <c r="J21" s="169">
        <v>0.14015386852975431</v>
      </c>
      <c r="K21" s="169">
        <v>5.823439813210815E-4</v>
      </c>
    </row>
    <row r="22" spans="1:13" ht="24" customHeight="1">
      <c r="A22" s="741" t="s">
        <v>91</v>
      </c>
      <c r="B22" s="741"/>
      <c r="C22" s="378">
        <v>243523.37984999997</v>
      </c>
      <c r="D22" s="378">
        <v>83543.460189999998</v>
      </c>
      <c r="E22" s="378">
        <v>16630.445489999998</v>
      </c>
      <c r="F22" s="378">
        <v>604.95856000000003</v>
      </c>
      <c r="G22" s="378">
        <v>100778.86424</v>
      </c>
      <c r="H22" s="378">
        <v>89927.667999999991</v>
      </c>
      <c r="I22" s="378">
        <v>604.95856000000003</v>
      </c>
      <c r="J22" s="378">
        <v>90532.62655999999</v>
      </c>
      <c r="K22" s="378">
        <v>253769.61752999993</v>
      </c>
    </row>
    <row r="23" spans="1:13" ht="35.25" customHeight="1">
      <c r="A23" s="739" t="s">
        <v>92</v>
      </c>
      <c r="B23" s="739"/>
      <c r="C23" s="739"/>
      <c r="D23" s="739"/>
      <c r="E23" s="739"/>
      <c r="F23" s="739"/>
      <c r="G23" s="739"/>
      <c r="H23" s="739"/>
      <c r="I23" s="739"/>
      <c r="J23" s="739"/>
      <c r="K23" s="739"/>
    </row>
    <row r="24" spans="1:13" ht="42.75" customHeight="1">
      <c r="A24" s="740" t="s">
        <v>93</v>
      </c>
      <c r="B24" s="740"/>
      <c r="C24" s="740"/>
      <c r="D24" s="740"/>
      <c r="E24" s="740"/>
      <c r="F24" s="740"/>
      <c r="G24" s="740"/>
      <c r="H24" s="740"/>
      <c r="I24" s="740"/>
      <c r="J24" s="740"/>
      <c r="K24" s="740"/>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316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31" t="s">
        <v>679</v>
      </c>
      <c r="G1" s="364" t="str">
        <f>Naslovnica!A20</f>
        <v>Svibanj 2016.</v>
      </c>
    </row>
    <row r="2" spans="1:8" ht="12.75" customHeight="1">
      <c r="A2" s="115" t="s">
        <v>661</v>
      </c>
      <c r="G2" s="114" t="str">
        <f>Naslovnica!A24</f>
        <v>May 2016</v>
      </c>
    </row>
    <row r="3" spans="1:8" ht="12.75" customHeight="1">
      <c r="E3" s="731" t="s">
        <v>455</v>
      </c>
      <c r="F3" s="731"/>
      <c r="G3" s="731"/>
    </row>
    <row r="4" spans="1:8" ht="21" customHeight="1">
      <c r="A4" s="379"/>
      <c r="B4" s="737" t="s">
        <v>453</v>
      </c>
      <c r="C4" s="737"/>
      <c r="D4" s="737"/>
      <c r="E4" s="737"/>
      <c r="F4" s="737"/>
      <c r="G4" s="365"/>
    </row>
    <row r="5" spans="1:8" ht="33.75" customHeight="1">
      <c r="A5" s="380" t="s">
        <v>97</v>
      </c>
      <c r="B5" s="379" t="str">
        <f>Naslovnica!A20</f>
        <v>Svibanj 2016.</v>
      </c>
      <c r="C5" s="379" t="s">
        <v>98</v>
      </c>
      <c r="D5" s="379" t="s">
        <v>99</v>
      </c>
      <c r="E5" s="379" t="s">
        <v>100</v>
      </c>
      <c r="F5" s="379" t="s">
        <v>101</v>
      </c>
      <c r="G5" s="379" t="s">
        <v>102</v>
      </c>
    </row>
    <row r="6" spans="1:8" ht="33.75" customHeight="1">
      <c r="A6" s="382" t="s">
        <v>103</v>
      </c>
      <c r="B6" s="382" t="str">
        <f>Naslovnica!A24</f>
        <v>May 2016</v>
      </c>
      <c r="C6" s="382" t="s">
        <v>1065</v>
      </c>
      <c r="D6" s="384" t="s">
        <v>104</v>
      </c>
      <c r="E6" s="384" t="s">
        <v>105</v>
      </c>
      <c r="F6" s="384" t="s">
        <v>106</v>
      </c>
      <c r="G6" s="384" t="s">
        <v>107</v>
      </c>
    </row>
    <row r="7" spans="1:8" ht="12.75" customHeight="1">
      <c r="A7" s="605" t="s">
        <v>822</v>
      </c>
      <c r="B7" s="606">
        <v>1422.73216</v>
      </c>
      <c r="C7" s="607">
        <v>0.12187870053599217</v>
      </c>
      <c r="D7" s="606">
        <v>1368.31448</v>
      </c>
      <c r="E7" s="607">
        <v>3.9769863430810161E-2</v>
      </c>
      <c r="F7" s="606">
        <v>6470.8252700000003</v>
      </c>
      <c r="G7" s="606">
        <v>25344.805090000002</v>
      </c>
      <c r="H7" s="88"/>
    </row>
    <row r="8" spans="1:8" ht="12.75" customHeight="1">
      <c r="A8" s="605" t="s">
        <v>823</v>
      </c>
      <c r="B8" s="606">
        <v>165714.40472999998</v>
      </c>
      <c r="C8" s="607">
        <v>2.8094805705727765E-2</v>
      </c>
      <c r="D8" s="606">
        <v>167153.49155000001</v>
      </c>
      <c r="E8" s="607">
        <v>-8.6093733768615732E-3</v>
      </c>
      <c r="F8" s="606">
        <v>813352.23043000011</v>
      </c>
      <c r="G8" s="606">
        <v>22845101.937899996</v>
      </c>
      <c r="H8" s="88"/>
    </row>
    <row r="9" spans="1:8" ht="12.75" customHeight="1">
      <c r="A9" s="605" t="s">
        <v>824</v>
      </c>
      <c r="B9" s="606">
        <v>4068.1295099999998</v>
      </c>
      <c r="C9" s="607">
        <v>-4.3678981011743646E-2</v>
      </c>
      <c r="D9" s="606">
        <v>3287.9428700000003</v>
      </c>
      <c r="E9" s="607">
        <v>0.23728716429917754</v>
      </c>
      <c r="F9" s="606">
        <v>20261.131329999997</v>
      </c>
      <c r="G9" s="606">
        <v>72569.318090000015</v>
      </c>
      <c r="H9" s="88"/>
    </row>
    <row r="10" spans="1:8" ht="12.75" customHeight="1">
      <c r="A10" s="644" t="s">
        <v>853</v>
      </c>
      <c r="B10" s="608">
        <v>171205.26639999999</v>
      </c>
      <c r="C10" s="609">
        <v>2.6976759231540796E-2</v>
      </c>
      <c r="D10" s="608">
        <v>171809.74890000001</v>
      </c>
      <c r="E10" s="609">
        <v>-3.5183247974586427E-3</v>
      </c>
      <c r="F10" s="608">
        <v>840084.18703000015</v>
      </c>
      <c r="G10" s="608">
        <v>22943016.061079994</v>
      </c>
      <c r="H10" s="88"/>
    </row>
    <row r="11" spans="1:8" ht="12.75" customHeight="1">
      <c r="A11" s="605" t="s">
        <v>825</v>
      </c>
      <c r="B11" s="606">
        <v>477.68770000000001</v>
      </c>
      <c r="C11" s="607">
        <v>0.14928582329178033</v>
      </c>
      <c r="D11" s="606">
        <v>478.52219000000002</v>
      </c>
      <c r="E11" s="607">
        <v>-1.7438898706035274E-3</v>
      </c>
      <c r="F11" s="606">
        <v>2058.8830899999998</v>
      </c>
      <c r="G11" s="606">
        <v>8092.3608300000014</v>
      </c>
      <c r="H11" s="88"/>
    </row>
    <row r="12" spans="1:8" ht="12.75" customHeight="1">
      <c r="A12" s="605" t="s">
        <v>826</v>
      </c>
      <c r="B12" s="606">
        <v>62328.513350000001</v>
      </c>
      <c r="C12" s="607">
        <v>6.107430926452094E-2</v>
      </c>
      <c r="D12" s="606">
        <v>61017.788009999997</v>
      </c>
      <c r="E12" s="607">
        <v>2.1481036641072506E-2</v>
      </c>
      <c r="F12" s="606">
        <v>300577.68974</v>
      </c>
      <c r="G12" s="606">
        <v>7325877.5735999979</v>
      </c>
      <c r="H12" s="88"/>
    </row>
    <row r="13" spans="1:8" ht="12.75" customHeight="1">
      <c r="A13" s="605" t="s">
        <v>827</v>
      </c>
      <c r="B13" s="606">
        <v>1086.3307</v>
      </c>
      <c r="C13" s="607">
        <v>3.6258868369567508E-2</v>
      </c>
      <c r="D13" s="606">
        <v>880.15892000000008</v>
      </c>
      <c r="E13" s="607">
        <v>0.23424381133352587</v>
      </c>
      <c r="F13" s="606">
        <v>5233.0556399999996</v>
      </c>
      <c r="G13" s="606">
        <v>19378.680919999995</v>
      </c>
      <c r="H13" s="88"/>
    </row>
    <row r="14" spans="1:8" ht="12.75" customHeight="1">
      <c r="A14" s="645" t="s">
        <v>854</v>
      </c>
      <c r="B14" s="608">
        <v>63892.531750000002</v>
      </c>
      <c r="C14" s="609">
        <v>6.1251198550937032E-2</v>
      </c>
      <c r="D14" s="608">
        <v>62376.469120000002</v>
      </c>
      <c r="E14" s="609">
        <v>2.4305040849352911E-2</v>
      </c>
      <c r="F14" s="608">
        <v>307869.62847</v>
      </c>
      <c r="G14" s="608">
        <v>7353348.6153499978</v>
      </c>
      <c r="H14" s="88"/>
    </row>
    <row r="15" spans="1:8" ht="12.75" customHeight="1">
      <c r="A15" s="605" t="s">
        <v>828</v>
      </c>
      <c r="B15" s="606">
        <v>491.74581000000001</v>
      </c>
      <c r="C15" s="607">
        <v>0.26056075654694821</v>
      </c>
      <c r="D15" s="606">
        <v>404.33702</v>
      </c>
      <c r="E15" s="607">
        <v>0.21617805364445733</v>
      </c>
      <c r="F15" s="606">
        <v>2096.9100699999999</v>
      </c>
      <c r="G15" s="606">
        <v>8287.8612700000012</v>
      </c>
      <c r="H15" s="88"/>
    </row>
    <row r="16" spans="1:8" ht="12.75" customHeight="1">
      <c r="A16" s="605" t="s">
        <v>829</v>
      </c>
      <c r="B16" s="606">
        <v>77332.372569999992</v>
      </c>
      <c r="C16" s="607">
        <v>5.4922817659799464E-2</v>
      </c>
      <c r="D16" s="606">
        <v>76296.481379999997</v>
      </c>
      <c r="E16" s="607">
        <v>1.3577181689948004E-2</v>
      </c>
      <c r="F16" s="606">
        <v>373659.85988999996</v>
      </c>
      <c r="G16" s="606">
        <v>10105775.462809993</v>
      </c>
      <c r="H16" s="88"/>
    </row>
    <row r="17" spans="1:9" ht="12.75" customHeight="1">
      <c r="A17" s="605" t="s">
        <v>830</v>
      </c>
      <c r="B17" s="606">
        <v>1680.7766000000001</v>
      </c>
      <c r="C17" s="607">
        <v>4.0435927923949185E-2</v>
      </c>
      <c r="D17" s="606">
        <v>1308.78621</v>
      </c>
      <c r="E17" s="607">
        <v>0.28422548095154532</v>
      </c>
      <c r="F17" s="606">
        <v>8017.9412100000009</v>
      </c>
      <c r="G17" s="606">
        <v>29473.660670000001</v>
      </c>
      <c r="H17" s="88"/>
    </row>
    <row r="18" spans="1:9" ht="12.75" customHeight="1">
      <c r="A18" s="644" t="s">
        <v>855</v>
      </c>
      <c r="B18" s="608">
        <v>79504.894979999983</v>
      </c>
      <c r="C18" s="609">
        <v>5.5677236848986608E-2</v>
      </c>
      <c r="D18" s="608">
        <v>78009.604610000009</v>
      </c>
      <c r="E18" s="609">
        <v>1.9168029084053233E-2</v>
      </c>
      <c r="F18" s="608">
        <v>383774.71116999997</v>
      </c>
      <c r="G18" s="608">
        <v>10143536.984749991</v>
      </c>
      <c r="H18" s="88"/>
    </row>
    <row r="19" spans="1:9" ht="12.75" customHeight="1">
      <c r="A19" s="605" t="s">
        <v>831</v>
      </c>
      <c r="B19" s="606">
        <v>764.33038999999997</v>
      </c>
      <c r="C19" s="607">
        <v>5.2799899746249816E-2</v>
      </c>
      <c r="D19" s="606">
        <v>693.35437999999999</v>
      </c>
      <c r="E19" s="607">
        <v>0.10236613778945187</v>
      </c>
      <c r="F19" s="606">
        <v>3608.2704500000004</v>
      </c>
      <c r="G19" s="606">
        <v>14391.010340000001</v>
      </c>
      <c r="H19" s="88"/>
    </row>
    <row r="20" spans="1:9" ht="12.75" customHeight="1">
      <c r="A20" s="605" t="s">
        <v>832</v>
      </c>
      <c r="B20" s="606">
        <v>129947.38610999999</v>
      </c>
      <c r="C20" s="607">
        <v>1.5625725946180672E-2</v>
      </c>
      <c r="D20" s="606">
        <v>130945.78389000001</v>
      </c>
      <c r="E20" s="607">
        <v>-7.6245126062150287E-3</v>
      </c>
      <c r="F20" s="606">
        <v>643010.04899000004</v>
      </c>
      <c r="G20" s="606">
        <v>17687578.795400001</v>
      </c>
      <c r="H20" s="88"/>
    </row>
    <row r="21" spans="1:9" ht="12.75" customHeight="1">
      <c r="A21" s="605" t="s">
        <v>833</v>
      </c>
      <c r="B21" s="606">
        <v>3466.6720099999998</v>
      </c>
      <c r="C21" s="607">
        <v>-9.9255317017282879E-3</v>
      </c>
      <c r="D21" s="606">
        <v>2855.6538500000001</v>
      </c>
      <c r="E21" s="607">
        <v>0.21396786588822717</v>
      </c>
      <c r="F21" s="606">
        <v>17466.100469999998</v>
      </c>
      <c r="G21" s="606">
        <v>63753.986480000014</v>
      </c>
      <c r="H21" s="88"/>
    </row>
    <row r="22" spans="1:9" ht="12.75" customHeight="1">
      <c r="A22" s="644" t="s">
        <v>856</v>
      </c>
      <c r="B22" s="608">
        <v>134178.38850999999</v>
      </c>
      <c r="C22" s="609">
        <v>1.5153040425848138E-2</v>
      </c>
      <c r="D22" s="608">
        <v>134494.79212</v>
      </c>
      <c r="E22" s="609">
        <v>-2.3525342878533495E-3</v>
      </c>
      <c r="F22" s="608">
        <v>664084.41990999994</v>
      </c>
      <c r="G22" s="608">
        <v>17765723.792220004</v>
      </c>
      <c r="H22" s="88"/>
    </row>
    <row r="23" spans="1:9" ht="12.75" customHeight="1">
      <c r="A23" s="612" t="s">
        <v>875</v>
      </c>
      <c r="B23" s="613">
        <v>3156.4960599999999</v>
      </c>
      <c r="C23" s="614">
        <v>0.12735759464668994</v>
      </c>
      <c r="D23" s="606">
        <v>2944.5280700000003</v>
      </c>
      <c r="E23" s="607">
        <v>7.1987084164560067E-2</v>
      </c>
      <c r="F23" s="613">
        <v>14234.88888</v>
      </c>
      <c r="G23" s="613">
        <v>56116.037530000001</v>
      </c>
      <c r="H23" s="88"/>
      <c r="I23" s="339"/>
    </row>
    <row r="24" spans="1:9" ht="12.75" customHeight="1">
      <c r="A24" s="612" t="s">
        <v>876</v>
      </c>
      <c r="B24" s="613">
        <v>435322.67675999994</v>
      </c>
      <c r="C24" s="614">
        <v>3.3575847635553754E-2</v>
      </c>
      <c r="D24" s="613">
        <v>435413.54483000003</v>
      </c>
      <c r="E24" s="614">
        <v>-2.0869371446761501E-4</v>
      </c>
      <c r="F24" s="613">
        <v>2130599.8290499998</v>
      </c>
      <c r="G24" s="613">
        <v>57964333.769709989</v>
      </c>
      <c r="H24" s="88"/>
      <c r="I24" s="339"/>
    </row>
    <row r="25" spans="1:9" ht="12.75" customHeight="1">
      <c r="A25" s="612" t="s">
        <v>877</v>
      </c>
      <c r="B25" s="613">
        <v>10301.908819999999</v>
      </c>
      <c r="C25" s="614">
        <v>-1.1251207608449412E-2</v>
      </c>
      <c r="D25" s="606">
        <v>8332.5418500000014</v>
      </c>
      <c r="E25" s="607">
        <v>0.23634648411636805</v>
      </c>
      <c r="F25" s="613">
        <v>50978.228649999997</v>
      </c>
      <c r="G25" s="613">
        <v>185175.64616000003</v>
      </c>
      <c r="H25" s="88"/>
      <c r="I25" s="339"/>
    </row>
    <row r="26" spans="1:9" ht="22.5" customHeight="1">
      <c r="A26" s="646" t="s">
        <v>878</v>
      </c>
      <c r="B26" s="610">
        <v>448781.08163999993</v>
      </c>
      <c r="C26" s="611">
        <v>3.3105131753187834E-2</v>
      </c>
      <c r="D26" s="610">
        <v>446690.61475000001</v>
      </c>
      <c r="E26" s="611">
        <v>4.6798988404309723E-3</v>
      </c>
      <c r="F26" s="610">
        <v>2195812.9465799998</v>
      </c>
      <c r="G26" s="610">
        <v>58205625.453399986</v>
      </c>
      <c r="I26" s="339"/>
    </row>
    <row r="27" spans="1:9" ht="21.75" customHeight="1">
      <c r="A27" s="744" t="s">
        <v>113</v>
      </c>
      <c r="B27" s="744"/>
      <c r="C27" s="744"/>
      <c r="D27" s="744"/>
      <c r="E27" s="744"/>
      <c r="F27" s="744"/>
      <c r="G27" s="744"/>
    </row>
    <row r="28" spans="1:9" ht="21" customHeight="1">
      <c r="A28" s="745" t="s">
        <v>114</v>
      </c>
      <c r="B28" s="745"/>
      <c r="C28" s="745"/>
      <c r="D28" s="745"/>
      <c r="E28" s="745"/>
      <c r="F28" s="745"/>
      <c r="G28" s="745"/>
    </row>
    <row r="29" spans="1:9" ht="12.75" customHeight="1"/>
    <row r="30" spans="1:9" ht="12.75" customHeight="1">
      <c r="A30" s="531" t="s">
        <v>782</v>
      </c>
      <c r="G30" s="364" t="str">
        <f>Naslovnica!A20</f>
        <v>Svibanj 2016.</v>
      </c>
    </row>
    <row r="31" spans="1:9" ht="12.75" customHeight="1">
      <c r="A31" s="115" t="s">
        <v>454</v>
      </c>
      <c r="G31" s="114" t="str">
        <f>Naslovnica!A24</f>
        <v>May 2016</v>
      </c>
    </row>
    <row r="32" spans="1:9" ht="12.75" customHeight="1">
      <c r="D32" s="731" t="s">
        <v>455</v>
      </c>
      <c r="E32" s="731"/>
      <c r="F32" s="731"/>
    </row>
    <row r="33" spans="1:8" ht="25.5" customHeight="1">
      <c r="A33" s="379"/>
      <c r="B33" s="737" t="s">
        <v>115</v>
      </c>
      <c r="C33" s="737"/>
      <c r="D33" s="737"/>
      <c r="E33" s="737"/>
      <c r="F33" s="737"/>
    </row>
    <row r="34" spans="1:8" ht="33.75" customHeight="1">
      <c r="A34" s="379" t="s">
        <v>97</v>
      </c>
      <c r="B34" s="379" t="str">
        <f>Naslovnica!A20</f>
        <v>Svibanj 2016.</v>
      </c>
      <c r="C34" s="379" t="s">
        <v>98</v>
      </c>
      <c r="D34" s="379" t="s">
        <v>99</v>
      </c>
      <c r="E34" s="379" t="s">
        <v>100</v>
      </c>
      <c r="F34" s="379" t="s">
        <v>101</v>
      </c>
    </row>
    <row r="35" spans="1:8" ht="33.75" customHeight="1">
      <c r="A35" s="382" t="s">
        <v>103</v>
      </c>
      <c r="B35" s="382" t="str">
        <f>Naslovnica!A24</f>
        <v>May 2016</v>
      </c>
      <c r="C35" s="382" t="s">
        <v>1065</v>
      </c>
      <c r="D35" s="384" t="s">
        <v>104</v>
      </c>
      <c r="E35" s="384" t="s">
        <v>105</v>
      </c>
      <c r="F35" s="384" t="s">
        <v>106</v>
      </c>
    </row>
    <row r="36" spans="1:8" ht="12.75" customHeight="1">
      <c r="A36" s="605" t="s">
        <v>822</v>
      </c>
      <c r="B36" s="606">
        <v>7.5559599999999998</v>
      </c>
      <c r="C36" s="607">
        <v>0.11753561091333421</v>
      </c>
      <c r="D36" s="606">
        <v>7.3440099999999999</v>
      </c>
      <c r="E36" s="607">
        <v>2.8860254819914444E-2</v>
      </c>
      <c r="F36" s="606">
        <v>34.483449999999998</v>
      </c>
      <c r="G36" s="88"/>
      <c r="H36" s="88"/>
    </row>
    <row r="37" spans="1:8" ht="12.75" customHeight="1">
      <c r="A37" s="605" t="s">
        <v>823</v>
      </c>
      <c r="B37" s="606">
        <v>850.07663000000002</v>
      </c>
      <c r="C37" s="607">
        <v>2.9071992204743959E-2</v>
      </c>
      <c r="D37" s="606">
        <v>857.34456999999998</v>
      </c>
      <c r="E37" s="607">
        <v>-8.4772683636404837E-3</v>
      </c>
      <c r="F37" s="606">
        <v>4168.2202900000002</v>
      </c>
      <c r="G37" s="88"/>
      <c r="H37" s="88"/>
    </row>
    <row r="38" spans="1:8" ht="12.75" customHeight="1">
      <c r="A38" s="605" t="s">
        <v>824</v>
      </c>
      <c r="B38" s="606">
        <v>20.499269999999999</v>
      </c>
      <c r="C38" s="607">
        <v>-4.3664119145966393E-2</v>
      </c>
      <c r="D38" s="606">
        <v>16.568939999999998</v>
      </c>
      <c r="E38" s="607">
        <v>0.23721070871160146</v>
      </c>
      <c r="F38" s="606">
        <v>102.11613</v>
      </c>
      <c r="G38" s="88"/>
      <c r="H38" s="88"/>
    </row>
    <row r="39" spans="1:8" ht="12.75" customHeight="1">
      <c r="A39" s="644" t="s">
        <v>853</v>
      </c>
      <c r="B39" s="608">
        <v>878.13186000000007</v>
      </c>
      <c r="C39" s="609">
        <v>2.7947053036807452E-2</v>
      </c>
      <c r="D39" s="608">
        <v>881.25752</v>
      </c>
      <c r="E39" s="609">
        <v>-3.5468179607703377E-3</v>
      </c>
      <c r="F39" s="608">
        <v>4304.8198700000003</v>
      </c>
      <c r="G39" s="88"/>
      <c r="H39" s="88"/>
    </row>
    <row r="40" spans="1:8" ht="12.75" customHeight="1">
      <c r="A40" s="605" t="s">
        <v>825</v>
      </c>
      <c r="B40" s="606">
        <v>3.8523400000000003</v>
      </c>
      <c r="C40" s="607">
        <v>0.14931754105941511</v>
      </c>
      <c r="D40" s="606">
        <v>3.8588499999999999</v>
      </c>
      <c r="E40" s="607">
        <v>-1.6870311103047726E-3</v>
      </c>
      <c r="F40" s="606">
        <v>16.603560000000002</v>
      </c>
      <c r="G40" s="88"/>
      <c r="H40" s="88"/>
    </row>
    <row r="41" spans="1:8" ht="12.75" customHeight="1">
      <c r="A41" s="605" t="s">
        <v>826</v>
      </c>
      <c r="B41" s="606">
        <v>502.65621000000004</v>
      </c>
      <c r="C41" s="607">
        <v>6.1074562148817117E-2</v>
      </c>
      <c r="D41" s="606">
        <v>492.04503000000005</v>
      </c>
      <c r="E41" s="607">
        <v>2.1565465258332125E-2</v>
      </c>
      <c r="F41" s="606">
        <v>2423.9601899999998</v>
      </c>
      <c r="G41" s="88"/>
      <c r="H41" s="88"/>
    </row>
    <row r="42" spans="1:8" ht="12.75" customHeight="1">
      <c r="A42" s="605" t="s">
        <v>827</v>
      </c>
      <c r="B42" s="606">
        <v>8.76065</v>
      </c>
      <c r="C42" s="607">
        <v>3.6250706750979883E-2</v>
      </c>
      <c r="D42" s="606">
        <v>7.0976800000000004</v>
      </c>
      <c r="E42" s="607">
        <v>0.23429768600444081</v>
      </c>
      <c r="F42" s="606">
        <v>42.200800000000001</v>
      </c>
      <c r="G42" s="88"/>
      <c r="H42" s="88"/>
    </row>
    <row r="43" spans="1:8" ht="12.75" customHeight="1">
      <c r="A43" s="645" t="s">
        <v>854</v>
      </c>
      <c r="B43" s="608">
        <v>515.26920000000007</v>
      </c>
      <c r="C43" s="609">
        <v>6.1251506781963311E-2</v>
      </c>
      <c r="D43" s="608">
        <v>503.0015600000001</v>
      </c>
      <c r="E43" s="609">
        <v>2.4388870682627642E-2</v>
      </c>
      <c r="F43" s="608">
        <v>2482.7645499999999</v>
      </c>
      <c r="G43" s="88"/>
      <c r="H43" s="88"/>
    </row>
    <row r="44" spans="1:8" ht="12.75" customHeight="1">
      <c r="A44" s="605" t="s">
        <v>828</v>
      </c>
      <c r="B44" s="606">
        <v>3.96556</v>
      </c>
      <c r="C44" s="607">
        <v>0.26050056897286095</v>
      </c>
      <c r="D44" s="606">
        <v>3.26057</v>
      </c>
      <c r="E44" s="607">
        <v>0.21621679644970052</v>
      </c>
      <c r="F44" s="606">
        <v>16.910250000000001</v>
      </c>
      <c r="G44" s="88"/>
      <c r="H44" s="88"/>
    </row>
    <row r="45" spans="1:8" ht="12.75" customHeight="1">
      <c r="A45" s="605" t="s">
        <v>829</v>
      </c>
      <c r="B45" s="606">
        <v>623.65225999999996</v>
      </c>
      <c r="C45" s="607">
        <v>5.4922448384175482E-2</v>
      </c>
      <c r="D45" s="606">
        <v>615.25497999999993</v>
      </c>
      <c r="E45" s="607">
        <v>1.3648455149440682E-2</v>
      </c>
      <c r="F45" s="606">
        <v>3013.3070200000006</v>
      </c>
      <c r="G45" s="88"/>
      <c r="H45" s="88"/>
    </row>
    <row r="46" spans="1:8" ht="12.75" customHeight="1">
      <c r="A46" s="605" t="s">
        <v>830</v>
      </c>
      <c r="B46" s="606">
        <v>13.554829999999999</v>
      </c>
      <c r="C46" s="607">
        <v>4.0408738775456816E-2</v>
      </c>
      <c r="D46" s="606">
        <v>10.554129999999999</v>
      </c>
      <c r="E46" s="607">
        <v>0.28431523962657279</v>
      </c>
      <c r="F46" s="606">
        <v>64.660970000000006</v>
      </c>
      <c r="G46" s="88"/>
      <c r="H46" s="88"/>
    </row>
    <row r="47" spans="1:8" ht="12.75" customHeight="1">
      <c r="A47" s="644" t="s">
        <v>855</v>
      </c>
      <c r="B47" s="608">
        <v>637.20708999999999</v>
      </c>
      <c r="C47" s="609">
        <v>4.914677671762404E-2</v>
      </c>
      <c r="D47" s="608">
        <v>629.06967999999995</v>
      </c>
      <c r="E47" s="609">
        <v>1.2935625827650836E-2</v>
      </c>
      <c r="F47" s="608">
        <v>3094.8782400000005</v>
      </c>
      <c r="G47" s="88"/>
      <c r="H47" s="88"/>
    </row>
    <row r="48" spans="1:8" ht="12.75" customHeight="1">
      <c r="A48" s="605" t="s">
        <v>831</v>
      </c>
      <c r="B48" s="606">
        <v>6.1641599999999999</v>
      </c>
      <c r="C48" s="607">
        <v>5.2818916089231019E-2</v>
      </c>
      <c r="D48" s="606">
        <v>5.5913900000000005</v>
      </c>
      <c r="E48" s="607">
        <v>0.10243785534545065</v>
      </c>
      <c r="F48" s="606">
        <v>29.09929</v>
      </c>
      <c r="G48" s="88"/>
      <c r="H48" s="88"/>
    </row>
    <row r="49" spans="1:8" ht="12.75" customHeight="1">
      <c r="A49" s="605" t="s">
        <v>832</v>
      </c>
      <c r="B49" s="606">
        <v>1047.97686</v>
      </c>
      <c r="C49" s="607">
        <v>1.5625422328519926E-2</v>
      </c>
      <c r="D49" s="606">
        <v>1055.94532</v>
      </c>
      <c r="E49" s="607">
        <v>-7.546280900226964E-3</v>
      </c>
      <c r="F49" s="606">
        <v>5185.4516299999996</v>
      </c>
      <c r="G49" s="88"/>
      <c r="H49" s="88"/>
    </row>
    <row r="50" spans="1:8" ht="12.75" customHeight="1">
      <c r="A50" s="605" t="s">
        <v>833</v>
      </c>
      <c r="B50" s="606">
        <v>27.957009999999997</v>
      </c>
      <c r="C50" s="607">
        <v>-9.9413090216530255E-3</v>
      </c>
      <c r="D50" s="606">
        <v>23.028639999999999</v>
      </c>
      <c r="E50" s="607">
        <v>0.21401046696635137</v>
      </c>
      <c r="F50" s="606">
        <v>140.85370999999998</v>
      </c>
      <c r="G50" s="88"/>
      <c r="H50" s="88"/>
    </row>
    <row r="51" spans="1:8" ht="12.75" customHeight="1">
      <c r="A51" s="644" t="s">
        <v>856</v>
      </c>
      <c r="B51" s="608">
        <v>1082.0980300000001</v>
      </c>
      <c r="C51" s="609">
        <v>1.5152432390241938E-2</v>
      </c>
      <c r="D51" s="608">
        <v>1084.5653500000001</v>
      </c>
      <c r="E51" s="609">
        <v>-2.2749389882315272E-3</v>
      </c>
      <c r="F51" s="608">
        <v>5355.40463</v>
      </c>
      <c r="G51" s="88"/>
      <c r="H51" s="88"/>
    </row>
    <row r="52" spans="1:8" ht="12.75" customHeight="1">
      <c r="A52" s="612" t="s">
        <v>875</v>
      </c>
      <c r="B52" s="613">
        <v>21.538019999999999</v>
      </c>
      <c r="C52" s="607">
        <v>0.12681613786717105</v>
      </c>
      <c r="D52" s="606">
        <v>20.054819999999999</v>
      </c>
      <c r="E52" s="607">
        <v>7.3957283087058373E-2</v>
      </c>
      <c r="F52" s="613">
        <v>97.096549999999993</v>
      </c>
      <c r="G52" s="88"/>
      <c r="H52" s="88"/>
    </row>
    <row r="53" spans="1:8" ht="12.75" customHeight="1">
      <c r="A53" s="612" t="s">
        <v>876</v>
      </c>
      <c r="B53" s="613">
        <v>3024.3619600000002</v>
      </c>
      <c r="C53" s="614">
        <v>3.4740430486788584E-2</v>
      </c>
      <c r="D53" s="613">
        <v>3020.5898999999999</v>
      </c>
      <c r="E53" s="614">
        <v>1.2487825639621709E-3</v>
      </c>
      <c r="F53" s="613">
        <v>14790.939130000001</v>
      </c>
      <c r="G53" s="78"/>
      <c r="H53" s="78"/>
    </row>
    <row r="54" spans="1:8" ht="12.75" customHeight="1">
      <c r="A54" s="612" t="s">
        <v>877</v>
      </c>
      <c r="B54" s="613">
        <v>70.77176</v>
      </c>
      <c r="C54" s="607">
        <v>-5.3929773524183378E-3</v>
      </c>
      <c r="D54" s="606">
        <v>57.249389999999991</v>
      </c>
      <c r="E54" s="607">
        <v>0.23620111934817142</v>
      </c>
      <c r="F54" s="613">
        <v>349.83161000000001</v>
      </c>
    </row>
    <row r="55" spans="1:8" ht="22.5" customHeight="1">
      <c r="A55" s="646" t="s">
        <v>878</v>
      </c>
      <c r="B55" s="610">
        <v>3116.6717400000002</v>
      </c>
      <c r="C55" s="611">
        <v>3.4376759799740988E-2</v>
      </c>
      <c r="D55" s="610">
        <v>3097.8941099999997</v>
      </c>
      <c r="E55" s="611">
        <v>6.0614176383196328E-3</v>
      </c>
      <c r="F55" s="610">
        <v>15237.86729</v>
      </c>
    </row>
    <row r="56" spans="1:8" ht="24.75" customHeight="1">
      <c r="A56" s="743" t="s">
        <v>116</v>
      </c>
      <c r="B56" s="743"/>
      <c r="C56" s="743"/>
      <c r="D56" s="743"/>
      <c r="E56" s="743"/>
      <c r="F56" s="743"/>
    </row>
    <row r="57" spans="1:8">
      <c r="A57" s="601" t="s">
        <v>117</v>
      </c>
      <c r="B57" s="600"/>
      <c r="C57" s="600"/>
      <c r="D57" s="600"/>
      <c r="E57" s="600"/>
      <c r="F57" s="600"/>
    </row>
    <row r="58" spans="1:8" ht="12.75" customHeight="1">
      <c r="A58" s="27" t="s">
        <v>456</v>
      </c>
    </row>
    <row r="59" spans="1:8" ht="12.75" customHeight="1"/>
    <row r="60" spans="1:8" ht="12.75" customHeight="1">
      <c r="A60" s="74" t="s">
        <v>316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63" t="s">
        <v>314</v>
      </c>
      <c r="G1" s="364" t="str">
        <f>Naslovnica!A20</f>
        <v>Svibanj 2016.</v>
      </c>
    </row>
    <row r="2" spans="1:8" ht="12.75" customHeight="1">
      <c r="A2" s="113" t="s">
        <v>119</v>
      </c>
      <c r="G2" s="114" t="str">
        <f>Naslovnica!A24</f>
        <v>May 2016</v>
      </c>
    </row>
    <row r="3" spans="1:8" ht="12.75" customHeight="1">
      <c r="E3" s="746" t="s">
        <v>457</v>
      </c>
      <c r="F3" s="746"/>
      <c r="G3" s="746"/>
    </row>
    <row r="4" spans="1:8" ht="16.5" customHeight="1">
      <c r="A4" s="747" t="s">
        <v>458</v>
      </c>
      <c r="B4" s="748" t="s">
        <v>459</v>
      </c>
      <c r="C4" s="748"/>
      <c r="D4" s="748"/>
      <c r="E4" s="748"/>
      <c r="F4" s="748"/>
      <c r="G4" s="748"/>
    </row>
    <row r="5" spans="1:8" ht="12.75" customHeight="1">
      <c r="A5" s="747"/>
      <c r="B5" s="752" t="str">
        <f>Naslovnica!A20</f>
        <v>Svibanj 2016.</v>
      </c>
      <c r="C5" s="752"/>
      <c r="D5" s="753" t="str">
        <f>'5 Tablica 3,4'!A8</f>
        <v>Travanj 2016.</v>
      </c>
      <c r="E5" s="752"/>
      <c r="F5" s="754" t="s">
        <v>124</v>
      </c>
      <c r="G5" s="754"/>
    </row>
    <row r="6" spans="1:8" ht="12.75" customHeight="1">
      <c r="A6" s="747"/>
      <c r="B6" s="749" t="str">
        <f>Naslovnica!A24</f>
        <v>May 2016</v>
      </c>
      <c r="C6" s="749"/>
      <c r="D6" s="750" t="str">
        <f>'5 Tablica 3,4'!B8</f>
        <v>April 2016</v>
      </c>
      <c r="E6" s="749"/>
      <c r="F6" s="751" t="s">
        <v>125</v>
      </c>
      <c r="G6" s="751"/>
    </row>
    <row r="7" spans="1:8" ht="12.75" customHeight="1">
      <c r="A7" s="747"/>
      <c r="B7" s="385" t="s">
        <v>120</v>
      </c>
      <c r="C7" s="385" t="s">
        <v>121</v>
      </c>
      <c r="D7" s="385" t="s">
        <v>120</v>
      </c>
      <c r="E7" s="385" t="s">
        <v>121</v>
      </c>
      <c r="F7" s="657" t="s">
        <v>1061</v>
      </c>
      <c r="G7" s="657" t="s">
        <v>1057</v>
      </c>
    </row>
    <row r="8" spans="1:8" ht="12.75" customHeight="1">
      <c r="A8" s="747"/>
      <c r="B8" s="386" t="s">
        <v>122</v>
      </c>
      <c r="C8" s="386" t="s">
        <v>123</v>
      </c>
      <c r="D8" s="386" t="s">
        <v>122</v>
      </c>
      <c r="E8" s="386" t="s">
        <v>123</v>
      </c>
      <c r="F8" s="656" t="s">
        <v>122</v>
      </c>
      <c r="G8" s="656" t="s">
        <v>1058</v>
      </c>
    </row>
    <row r="9" spans="1:8" ht="12.75" customHeight="1">
      <c r="A9" s="171" t="s">
        <v>822</v>
      </c>
      <c r="B9" s="602">
        <v>206489.29512999998</v>
      </c>
      <c r="C9" s="603">
        <v>2.6971773998251776E-3</v>
      </c>
      <c r="D9" s="602">
        <v>201755.09090000001</v>
      </c>
      <c r="E9" s="603">
        <v>2.6690235177789312E-3</v>
      </c>
      <c r="F9" s="602">
        <v>4734.2042299999739</v>
      </c>
      <c r="G9" s="603">
        <v>2.3465104195791939E-2</v>
      </c>
      <c r="H9" s="88"/>
    </row>
    <row r="10" spans="1:8" ht="12.75" customHeight="1">
      <c r="A10" s="171" t="s">
        <v>823</v>
      </c>
      <c r="B10" s="602">
        <v>29481457.988060001</v>
      </c>
      <c r="C10" s="603">
        <v>0.38508883547318684</v>
      </c>
      <c r="D10" s="602">
        <v>29171781.513049997</v>
      </c>
      <c r="E10" s="603">
        <v>0.38591428135228828</v>
      </c>
      <c r="F10" s="602">
        <v>309676.47501000389</v>
      </c>
      <c r="G10" s="603">
        <v>1.0615617523100881E-2</v>
      </c>
      <c r="H10" s="88"/>
    </row>
    <row r="11" spans="1:8" ht="12.75" customHeight="1">
      <c r="A11" s="171" t="s">
        <v>824</v>
      </c>
      <c r="B11" s="602">
        <v>967720.84960000007</v>
      </c>
      <c r="C11" s="603">
        <v>1.2640436412151455E-2</v>
      </c>
      <c r="D11" s="602">
        <v>942704.53937999997</v>
      </c>
      <c r="E11" s="603">
        <v>1.2471063677740261E-2</v>
      </c>
      <c r="F11" s="602">
        <v>25016.310220000101</v>
      </c>
      <c r="G11" s="603">
        <v>2.6536745263211401E-2</v>
      </c>
      <c r="H11" s="88"/>
    </row>
    <row r="12" spans="1:8" ht="12.75" customHeight="1">
      <c r="A12" s="644" t="s">
        <v>853</v>
      </c>
      <c r="B12" s="618">
        <v>30655668.132789999</v>
      </c>
      <c r="C12" s="619">
        <v>0.40042644928516341</v>
      </c>
      <c r="D12" s="618">
        <v>30316241.143329997</v>
      </c>
      <c r="E12" s="619">
        <v>0.40105436854780746</v>
      </c>
      <c r="F12" s="618">
        <v>339426.98946000397</v>
      </c>
      <c r="G12" s="619">
        <v>1.119620957806906E-2</v>
      </c>
      <c r="H12" s="88"/>
    </row>
    <row r="13" spans="1:8" ht="12.75" customHeight="1">
      <c r="A13" s="171" t="s">
        <v>825</v>
      </c>
      <c r="B13" s="602">
        <v>59765.675210000001</v>
      </c>
      <c r="C13" s="603">
        <v>7.8066336736835505E-4</v>
      </c>
      <c r="D13" s="602">
        <v>58723.185649999999</v>
      </c>
      <c r="E13" s="603">
        <v>7.7685060059492291E-4</v>
      </c>
      <c r="F13" s="602">
        <v>1042.4895600000018</v>
      </c>
      <c r="G13" s="603">
        <v>1.7752605695021618E-2</v>
      </c>
      <c r="H13" s="88"/>
    </row>
    <row r="14" spans="1:8" ht="12.75" customHeight="1">
      <c r="A14" s="171" t="s">
        <v>826</v>
      </c>
      <c r="B14" s="602">
        <v>9940617.1782900002</v>
      </c>
      <c r="C14" s="603">
        <v>0.12984502647809351</v>
      </c>
      <c r="D14" s="602">
        <v>9786196.255690001</v>
      </c>
      <c r="E14" s="603">
        <v>0.12946185317813327</v>
      </c>
      <c r="F14" s="602">
        <v>154420.92259999923</v>
      </c>
      <c r="G14" s="603">
        <v>1.5779463089166446E-2</v>
      </c>
      <c r="H14" s="88"/>
    </row>
    <row r="15" spans="1:8" ht="12.75" customHeight="1">
      <c r="A15" s="171" t="s">
        <v>827</v>
      </c>
      <c r="B15" s="602">
        <v>257248.84986000002</v>
      </c>
      <c r="C15" s="603">
        <v>3.3602022009740799E-3</v>
      </c>
      <c r="D15" s="602">
        <v>251845.97193999999</v>
      </c>
      <c r="E15" s="603">
        <v>3.331677128776495E-3</v>
      </c>
      <c r="F15" s="602">
        <v>5402.8779200000281</v>
      </c>
      <c r="G15" s="603">
        <v>2.1453104365263442E-2</v>
      </c>
      <c r="H15" s="88"/>
    </row>
    <row r="16" spans="1:8" ht="12.75" customHeight="1">
      <c r="A16" s="640" t="s">
        <v>854</v>
      </c>
      <c r="B16" s="618">
        <v>10257631.703359999</v>
      </c>
      <c r="C16" s="619">
        <v>0.13398589204643593</v>
      </c>
      <c r="D16" s="618">
        <v>10096765.413280001</v>
      </c>
      <c r="E16" s="619">
        <v>0.1335703809075047</v>
      </c>
      <c r="F16" s="618">
        <v>160866.29007999928</v>
      </c>
      <c r="G16" s="619">
        <v>1.5932457920475679E-2</v>
      </c>
      <c r="H16" s="88"/>
    </row>
    <row r="17" spans="1:8" ht="12.75" customHeight="1">
      <c r="A17" s="171" t="s">
        <v>828</v>
      </c>
      <c r="B17" s="602">
        <v>58093.561580000001</v>
      </c>
      <c r="C17" s="603">
        <v>7.5882210392689544E-4</v>
      </c>
      <c r="D17" s="602">
        <v>56452.189399999996</v>
      </c>
      <c r="E17" s="603">
        <v>7.4680753019209438E-4</v>
      </c>
      <c r="F17" s="602">
        <v>1641.3721800000058</v>
      </c>
      <c r="G17" s="603">
        <v>2.9075438834972905E-2</v>
      </c>
      <c r="H17" s="88"/>
    </row>
    <row r="18" spans="1:8" ht="12.75" customHeight="1">
      <c r="A18" s="171" t="s">
        <v>829</v>
      </c>
      <c r="B18" s="602">
        <v>11906035.047780002</v>
      </c>
      <c r="C18" s="603">
        <v>0.15551745010404258</v>
      </c>
      <c r="D18" s="602">
        <v>11744310.63329</v>
      </c>
      <c r="E18" s="603">
        <v>0.15536580088523647</v>
      </c>
      <c r="F18" s="602">
        <v>161724.41449000128</v>
      </c>
      <c r="G18" s="603">
        <v>1.3770447626920142E-2</v>
      </c>
      <c r="H18" s="88"/>
    </row>
    <row r="19" spans="1:8" ht="12.75" customHeight="1">
      <c r="A19" s="171" t="s">
        <v>830</v>
      </c>
      <c r="B19" s="602">
        <v>360432.77217000001</v>
      </c>
      <c r="C19" s="603">
        <v>4.7079977034219693E-3</v>
      </c>
      <c r="D19" s="602">
        <v>351937.00838999997</v>
      </c>
      <c r="E19" s="603">
        <v>4.6557841389749588E-3</v>
      </c>
      <c r="F19" s="602">
        <v>8495.7637800000375</v>
      </c>
      <c r="G19" s="603">
        <v>2.414001249503557E-2</v>
      </c>
      <c r="H19" s="88"/>
    </row>
    <row r="20" spans="1:8" ht="12.75" customHeight="1">
      <c r="A20" s="644" t="s">
        <v>855</v>
      </c>
      <c r="B20" s="618">
        <v>12324561.381530002</v>
      </c>
      <c r="C20" s="619">
        <v>0.16098426991139145</v>
      </c>
      <c r="D20" s="618">
        <v>12152699.831080001</v>
      </c>
      <c r="E20" s="619">
        <v>0.16076839255440353</v>
      </c>
      <c r="F20" s="618">
        <v>171861.55045000132</v>
      </c>
      <c r="G20" s="619">
        <v>1.4141841141379339E-2</v>
      </c>
      <c r="H20" s="88"/>
    </row>
    <row r="21" spans="1:8" ht="12.75" customHeight="1">
      <c r="A21" s="171" t="s">
        <v>831</v>
      </c>
      <c r="B21" s="602">
        <v>113155.9054</v>
      </c>
      <c r="C21" s="603">
        <v>1.4780502326258089E-3</v>
      </c>
      <c r="D21" s="602">
        <v>111715.43123</v>
      </c>
      <c r="E21" s="603">
        <v>1.4778864410389205E-3</v>
      </c>
      <c r="F21" s="602">
        <v>1440.4741700000013</v>
      </c>
      <c r="G21" s="603">
        <v>1.2894137847745936E-2</v>
      </c>
      <c r="H21" s="88"/>
    </row>
    <row r="22" spans="1:8" ht="12.75" customHeight="1">
      <c r="A22" s="171" t="s">
        <v>832</v>
      </c>
      <c r="B22" s="602">
        <v>22358248.855630003</v>
      </c>
      <c r="C22" s="603">
        <v>0.29204498700577447</v>
      </c>
      <c r="D22" s="602">
        <v>22086188.901150003</v>
      </c>
      <c r="E22" s="603">
        <v>0.2921787863310733</v>
      </c>
      <c r="F22" s="602">
        <v>272059.95447999984</v>
      </c>
      <c r="G22" s="603">
        <v>1.2318103213625687E-2</v>
      </c>
      <c r="H22" s="88"/>
    </row>
    <row r="23" spans="1:8" ht="12.75" customHeight="1">
      <c r="A23" s="171" t="s">
        <v>833</v>
      </c>
      <c r="B23" s="602">
        <v>848284.57149999996</v>
      </c>
      <c r="C23" s="603">
        <v>1.1080351518608939E-2</v>
      </c>
      <c r="D23" s="602">
        <v>827739.28342999995</v>
      </c>
      <c r="E23" s="603">
        <v>1.095018521817211E-2</v>
      </c>
      <c r="F23" s="602">
        <v>20545.28807000001</v>
      </c>
      <c r="G23" s="603">
        <v>2.4820965346557072E-2</v>
      </c>
      <c r="H23" s="88"/>
    </row>
    <row r="24" spans="1:8" ht="12.75" customHeight="1">
      <c r="A24" s="644" t="s">
        <v>856</v>
      </c>
      <c r="B24" s="618">
        <v>23319689.332530003</v>
      </c>
      <c r="C24" s="619">
        <v>0.30460338875700926</v>
      </c>
      <c r="D24" s="618">
        <v>23025643.615810003</v>
      </c>
      <c r="E24" s="619">
        <v>0.30460685799028431</v>
      </c>
      <c r="F24" s="618">
        <v>294045.71671999985</v>
      </c>
      <c r="G24" s="619">
        <v>1.2770358198287257E-2</v>
      </c>
      <c r="H24" s="88"/>
    </row>
    <row r="25" spans="1:8" ht="12.75" customHeight="1">
      <c r="A25" s="612" t="s">
        <v>875</v>
      </c>
      <c r="B25" s="620">
        <v>437504.43731999997</v>
      </c>
      <c r="C25" s="621">
        <v>5.7147131037462362E-3</v>
      </c>
      <c r="D25" s="620">
        <v>428645.89717999997</v>
      </c>
      <c r="E25" s="621">
        <v>5.6705680896048686E-3</v>
      </c>
      <c r="F25" s="620">
        <v>8858.5401399999828</v>
      </c>
      <c r="G25" s="621">
        <v>2.0666336008997324E-2</v>
      </c>
      <c r="H25" s="88"/>
    </row>
    <row r="26" spans="1:8" ht="12.75" customHeight="1">
      <c r="A26" s="612" t="s">
        <v>876</v>
      </c>
      <c r="B26" s="620">
        <v>73686359.069759995</v>
      </c>
      <c r="C26" s="621">
        <v>0.96249629906109724</v>
      </c>
      <c r="D26" s="620">
        <v>72788477.303180009</v>
      </c>
      <c r="E26" s="621">
        <v>0.96292072174673138</v>
      </c>
      <c r="F26" s="620">
        <v>897881.76658000425</v>
      </c>
      <c r="G26" s="621">
        <v>1.2335493196816176E-2</v>
      </c>
      <c r="H26" s="88"/>
    </row>
    <row r="27" spans="1:8" ht="12.75" customHeight="1">
      <c r="A27" s="612" t="s">
        <v>877</v>
      </c>
      <c r="B27" s="620">
        <v>2433687.0431300001</v>
      </c>
      <c r="C27" s="621">
        <v>3.1788987835156442E-2</v>
      </c>
      <c r="D27" s="620">
        <v>2374226.80314</v>
      </c>
      <c r="E27" s="621">
        <v>3.1408710163663825E-2</v>
      </c>
      <c r="F27" s="620">
        <v>59460.239990000176</v>
      </c>
      <c r="G27" s="621">
        <v>2.5044043775161604E-2</v>
      </c>
      <c r="H27" s="88"/>
    </row>
    <row r="28" spans="1:8" ht="18.75" customHeight="1">
      <c r="A28" s="646" t="s">
        <v>878</v>
      </c>
      <c r="B28" s="604">
        <v>76557550.550209999</v>
      </c>
      <c r="C28" s="545">
        <v>1</v>
      </c>
      <c r="D28" s="604">
        <v>75591350.0035</v>
      </c>
      <c r="E28" s="545">
        <v>1</v>
      </c>
      <c r="F28" s="604">
        <v>966200.54671000456</v>
      </c>
      <c r="G28" s="545">
        <v>1.278189298994214E-2</v>
      </c>
    </row>
    <row r="29" spans="1:8" ht="12.75" customHeight="1">
      <c r="A29" s="32" t="s">
        <v>460</v>
      </c>
    </row>
    <row r="30" spans="1:8" ht="12.75" customHeight="1"/>
    <row r="31" spans="1:8" ht="12.75" customHeight="1">
      <c r="A31" s="638" t="s">
        <v>851</v>
      </c>
      <c r="G31" s="364" t="str">
        <f>Naslovnica!A20</f>
        <v>Svibanj 2016.</v>
      </c>
    </row>
    <row r="32" spans="1:8" ht="12.75" customHeight="1">
      <c r="A32" s="639" t="s">
        <v>852</v>
      </c>
      <c r="G32" s="114" t="str">
        <f>Naslovnica!A24</f>
        <v>May 2016</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460</v>
      </c>
      <c r="B49" s="28"/>
    </row>
    <row r="50" spans="1:10" ht="12.75" customHeight="1"/>
    <row r="51" spans="1:10" ht="12.75" customHeight="1">
      <c r="A51" s="638" t="s">
        <v>865</v>
      </c>
      <c r="G51" s="364" t="str">
        <f>Naslovnica!A20</f>
        <v>Svibanj 2016.</v>
      </c>
    </row>
    <row r="52" spans="1:10" ht="12.75" customHeight="1">
      <c r="A52" s="639" t="s">
        <v>866</v>
      </c>
      <c r="G52" s="114" t="str">
        <f>Naslovnica!A24</f>
        <v>May 2016</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460</v>
      </c>
    </row>
    <row r="70" spans="1:7" ht="12.75" customHeight="1"/>
    <row r="71" spans="1:7" ht="12.75" customHeight="1">
      <c r="A71" s="74" t="s">
        <v>316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32" t="s">
        <v>315</v>
      </c>
      <c r="F1" s="364" t="str">
        <f>Naslovnica!A20</f>
        <v>Svibanj 2016.</v>
      </c>
    </row>
    <row r="2" spans="1:7" ht="12.75" customHeight="1">
      <c r="A2" s="116" t="s">
        <v>24</v>
      </c>
      <c r="F2" s="114" t="str">
        <f>Naslovnica!A24</f>
        <v>May 2016</v>
      </c>
    </row>
    <row r="3" spans="1:7" ht="12.75" customHeight="1"/>
    <row r="4" spans="1:7" ht="17.25" customHeight="1">
      <c r="A4" s="747" t="s">
        <v>461</v>
      </c>
      <c r="B4" s="387" t="str">
        <f>Naslovnica!A20</f>
        <v>Svibanj 2016.</v>
      </c>
      <c r="C4" s="388" t="str">
        <f>'5 Tablica 3,4'!A8</f>
        <v>Travanj 2016.</v>
      </c>
      <c r="D4" s="389" t="s">
        <v>652</v>
      </c>
      <c r="E4" s="389" t="s">
        <v>654</v>
      </c>
      <c r="F4" s="389" t="s">
        <v>656</v>
      </c>
    </row>
    <row r="5" spans="1:7" ht="16.5" customHeight="1">
      <c r="A5" s="747"/>
      <c r="B5" s="390" t="str">
        <f>Naslovnica!A24</f>
        <v>May 2016</v>
      </c>
      <c r="C5" s="391" t="str">
        <f>'5 Tablica 3,4'!B8</f>
        <v>April 2016</v>
      </c>
      <c r="D5" s="392" t="s">
        <v>653</v>
      </c>
      <c r="E5" s="392" t="s">
        <v>655</v>
      </c>
      <c r="F5" s="392" t="s">
        <v>657</v>
      </c>
    </row>
    <row r="6" spans="1:7">
      <c r="A6" s="631" t="s">
        <v>822</v>
      </c>
      <c r="B6" s="173">
        <v>116.4653</v>
      </c>
      <c r="C6" s="173">
        <v>114.8738</v>
      </c>
      <c r="D6" s="174">
        <v>114.8018</v>
      </c>
      <c r="E6" s="173">
        <v>116.663</v>
      </c>
      <c r="F6" s="175">
        <v>1.8611999999999966</v>
      </c>
      <c r="G6" s="88"/>
    </row>
    <row r="7" spans="1:7">
      <c r="A7" s="631" t="s">
        <v>825</v>
      </c>
      <c r="B7" s="173">
        <v>114.1935</v>
      </c>
      <c r="C7" s="173">
        <v>113.1095</v>
      </c>
      <c r="D7" s="174">
        <v>112.7423</v>
      </c>
      <c r="E7" s="173">
        <v>114.4004</v>
      </c>
      <c r="F7" s="175">
        <v>1.6581000000000046</v>
      </c>
      <c r="G7" s="88"/>
    </row>
    <row r="8" spans="1:7">
      <c r="A8" s="631" t="s">
        <v>828</v>
      </c>
      <c r="B8" s="173">
        <v>117.62649999999999</v>
      </c>
      <c r="C8" s="173">
        <v>115.6125</v>
      </c>
      <c r="D8" s="174">
        <v>115.52509999999999</v>
      </c>
      <c r="E8" s="173">
        <v>117.62649999999999</v>
      </c>
      <c r="F8" s="175">
        <v>2.1013999999999982</v>
      </c>
      <c r="G8" s="88"/>
    </row>
    <row r="9" spans="1:7">
      <c r="A9" s="631" t="s">
        <v>831</v>
      </c>
      <c r="B9" s="173">
        <v>114.5429</v>
      </c>
      <c r="C9" s="173">
        <v>113.36360000000001</v>
      </c>
      <c r="D9" s="174">
        <v>112.99460000000001</v>
      </c>
      <c r="E9" s="173">
        <v>114.6867</v>
      </c>
      <c r="F9" s="175">
        <v>1.6920999999999964</v>
      </c>
      <c r="G9" s="88"/>
    </row>
    <row r="10" spans="1:7">
      <c r="A10" s="632" t="s">
        <v>844</v>
      </c>
      <c r="B10" s="633">
        <v>115.81193901576094</v>
      </c>
      <c r="C10" s="633">
        <v>114.33578778550488</v>
      </c>
      <c r="D10" s="634">
        <v>114.14672547812702</v>
      </c>
      <c r="E10" s="633">
        <v>115.95135301486349</v>
      </c>
      <c r="F10" s="635">
        <v>1.8046275367364615</v>
      </c>
      <c r="G10" s="88"/>
    </row>
    <row r="11" spans="1:7">
      <c r="A11" s="631" t="s">
        <v>823</v>
      </c>
      <c r="B11" s="173">
        <v>225.33199999999999</v>
      </c>
      <c r="C11" s="173">
        <v>223.88640000000001</v>
      </c>
      <c r="D11" s="174">
        <v>223.40360000000001</v>
      </c>
      <c r="E11" s="173">
        <v>225.5446</v>
      </c>
      <c r="F11" s="175">
        <v>2.1409999999999911</v>
      </c>
      <c r="G11" s="88"/>
    </row>
    <row r="12" spans="1:7">
      <c r="A12" s="631" t="s">
        <v>826</v>
      </c>
      <c r="B12" s="173">
        <v>226.59139999999999</v>
      </c>
      <c r="C12" s="173">
        <v>224.1037</v>
      </c>
      <c r="D12" s="174">
        <v>223.98849999999999</v>
      </c>
      <c r="E12" s="173">
        <v>226.83099999999999</v>
      </c>
      <c r="F12" s="175">
        <v>2.8425000000000011</v>
      </c>
      <c r="G12" s="88"/>
    </row>
    <row r="13" spans="1:7">
      <c r="A13" s="631" t="s">
        <v>829</v>
      </c>
      <c r="B13" s="173">
        <v>201.0797</v>
      </c>
      <c r="C13" s="173">
        <v>199.3389</v>
      </c>
      <c r="D13" s="174">
        <v>199.2407</v>
      </c>
      <c r="E13" s="173">
        <v>201.12299999999999</v>
      </c>
      <c r="F13" s="175">
        <v>1.8822999999999865</v>
      </c>
      <c r="G13" s="88"/>
    </row>
    <row r="14" spans="1:7">
      <c r="A14" s="631" t="s">
        <v>832</v>
      </c>
      <c r="B14" s="173">
        <v>221.126</v>
      </c>
      <c r="C14" s="173">
        <v>219.29650000000001</v>
      </c>
      <c r="D14" s="174">
        <v>219.3141</v>
      </c>
      <c r="E14" s="173">
        <v>221.36269999999999</v>
      </c>
      <c r="F14" s="175">
        <v>2.0485999999999933</v>
      </c>
      <c r="G14" s="88"/>
    </row>
    <row r="15" spans="1:7">
      <c r="A15" s="632" t="s">
        <v>845</v>
      </c>
      <c r="B15" s="633">
        <v>220.30707652873474</v>
      </c>
      <c r="C15" s="633">
        <v>218.56220120343059</v>
      </c>
      <c r="D15" s="634">
        <v>218.34205506587375</v>
      </c>
      <c r="E15" s="633">
        <v>220.50083922244619</v>
      </c>
      <c r="F15" s="635">
        <v>2.1587841565724375</v>
      </c>
      <c r="G15" s="88"/>
    </row>
    <row r="16" spans="1:7">
      <c r="A16" s="631" t="s">
        <v>824</v>
      </c>
      <c r="B16" s="173">
        <v>109.85639999999999</v>
      </c>
      <c r="C16" s="173">
        <v>109.7546</v>
      </c>
      <c r="D16" s="174">
        <v>109.7662</v>
      </c>
      <c r="E16" s="173">
        <v>110.0487</v>
      </c>
      <c r="F16" s="175">
        <v>0.28249999999999886</v>
      </c>
      <c r="G16" s="88"/>
    </row>
    <row r="17" spans="1:7">
      <c r="A17" s="631" t="s">
        <v>827</v>
      </c>
      <c r="B17" s="173">
        <v>112.01819999999999</v>
      </c>
      <c r="C17" s="173">
        <v>111.67359999999999</v>
      </c>
      <c r="D17" s="174">
        <v>111.6853</v>
      </c>
      <c r="E17" s="173">
        <v>112.1247</v>
      </c>
      <c r="F17" s="175">
        <v>0.43940000000000623</v>
      </c>
      <c r="G17" s="88"/>
    </row>
    <row r="18" spans="1:7">
      <c r="A18" s="631" t="s">
        <v>830</v>
      </c>
      <c r="B18" s="173">
        <v>111.9393</v>
      </c>
      <c r="C18" s="173">
        <v>111.5522</v>
      </c>
      <c r="D18" s="174">
        <v>111.56440000000001</v>
      </c>
      <c r="E18" s="173">
        <v>111.96120000000001</v>
      </c>
      <c r="F18" s="175">
        <v>0.39679999999999893</v>
      </c>
      <c r="G18" s="88"/>
    </row>
    <row r="19" spans="1:7">
      <c r="A19" s="631" t="s">
        <v>833</v>
      </c>
      <c r="B19" s="173">
        <v>115.4562</v>
      </c>
      <c r="C19" s="173">
        <v>115.0141</v>
      </c>
      <c r="D19" s="174">
        <v>115.0256</v>
      </c>
      <c r="E19" s="173">
        <v>115.4948</v>
      </c>
      <c r="F19" s="175">
        <v>0.46920000000000073</v>
      </c>
      <c r="G19" s="88"/>
    </row>
    <row r="20" spans="1:7">
      <c r="A20" s="632" t="s">
        <v>846</v>
      </c>
      <c r="B20" s="633">
        <v>112.34525325882979</v>
      </c>
      <c r="C20" s="633">
        <v>112.05826750994525</v>
      </c>
      <c r="D20" s="634">
        <v>112.06992578803775</v>
      </c>
      <c r="E20" s="633">
        <v>112.40684804533903</v>
      </c>
      <c r="F20" s="635">
        <v>0.336922257301282</v>
      </c>
      <c r="G20" s="88"/>
    </row>
    <row r="21" spans="1:7" ht="12.75" customHeight="1">
      <c r="A21" s="37" t="s">
        <v>128</v>
      </c>
    </row>
    <row r="22" spans="1:7" ht="21" customHeight="1">
      <c r="A22" s="755" t="s">
        <v>848</v>
      </c>
      <c r="B22" s="755"/>
      <c r="C22" s="755"/>
      <c r="D22" s="755"/>
      <c r="E22" s="755"/>
      <c r="F22" s="755"/>
    </row>
    <row r="23" spans="1:7" ht="21" customHeight="1">
      <c r="A23" s="756" t="s">
        <v>847</v>
      </c>
      <c r="B23" s="756"/>
      <c r="C23" s="756"/>
      <c r="D23" s="756"/>
      <c r="E23" s="756"/>
      <c r="F23" s="756"/>
    </row>
    <row r="24" spans="1:7" ht="12.75" customHeight="1"/>
    <row r="25" spans="1:7" ht="12.75" customHeight="1">
      <c r="A25" s="533" t="s">
        <v>882</v>
      </c>
      <c r="F25" s="364" t="str">
        <f>Naslovnica!A20</f>
        <v>Svibanj 2016.</v>
      </c>
    </row>
    <row r="26" spans="1:7" ht="12.75" customHeight="1">
      <c r="A26" s="116" t="s">
        <v>883</v>
      </c>
      <c r="F26" s="114" t="str">
        <f>Naslovnica!A24</f>
        <v>May 2016</v>
      </c>
    </row>
    <row r="27" spans="1:7" ht="12.75" customHeight="1">
      <c r="A27" s="39"/>
      <c r="F27" s="19"/>
    </row>
    <row r="28" spans="1:7" ht="12.75" customHeight="1">
      <c r="A28" s="757" t="s">
        <v>650</v>
      </c>
      <c r="B28" s="759" t="s">
        <v>1032</v>
      </c>
      <c r="C28" s="759"/>
      <c r="D28" s="747" t="s">
        <v>1048</v>
      </c>
      <c r="E28" s="747" t="s">
        <v>651</v>
      </c>
      <c r="F28" s="754" t="s">
        <v>861</v>
      </c>
    </row>
    <row r="29" spans="1:7" ht="12.75" customHeight="1">
      <c r="A29" s="758"/>
      <c r="B29" s="551" t="str">
        <f>B4</f>
        <v>Svibanj 2016.</v>
      </c>
      <c r="C29" s="551" t="str">
        <f>C4</f>
        <v>Travanj 2016.</v>
      </c>
      <c r="D29" s="747"/>
      <c r="E29" s="747"/>
      <c r="F29" s="754"/>
    </row>
    <row r="30" spans="1:7" ht="12.75" customHeight="1">
      <c r="A30" s="758"/>
      <c r="B30" s="384" t="str">
        <f>Naslovnica!A24</f>
        <v>May 2016</v>
      </c>
      <c r="C30" s="393" t="str">
        <f>C5</f>
        <v>April 2016</v>
      </c>
      <c r="D30" s="747"/>
      <c r="E30" s="747"/>
      <c r="F30" s="754"/>
    </row>
    <row r="31" spans="1:7" ht="16.5" customHeight="1">
      <c r="A31" s="758"/>
      <c r="B31" s="394"/>
      <c r="C31" s="395"/>
      <c r="D31" s="747"/>
      <c r="E31" s="747"/>
      <c r="F31" s="754"/>
      <c r="G31" s="78"/>
    </row>
    <row r="32" spans="1:7" ht="15" customHeight="1">
      <c r="A32" s="631" t="s">
        <v>822</v>
      </c>
      <c r="B32" s="340">
        <v>1.3854334060508178E-2</v>
      </c>
      <c r="C32" s="340">
        <v>1.0143307747165764E-2</v>
      </c>
      <c r="D32" s="340">
        <v>2.049930865763927E-2</v>
      </c>
      <c r="E32" s="340">
        <v>5.4460792701862548E-2</v>
      </c>
      <c r="F32" s="340">
        <v>8.9760800905368532E-2</v>
      </c>
      <c r="G32" s="88"/>
    </row>
    <row r="33" spans="1:7" ht="15" customHeight="1">
      <c r="A33" s="631" t="s">
        <v>825</v>
      </c>
      <c r="B33" s="340">
        <v>9.5836335586312327E-3</v>
      </c>
      <c r="C33" s="340">
        <v>-5.3710727108527978E-3</v>
      </c>
      <c r="D33" s="340">
        <v>1.2747869073158835E-2</v>
      </c>
      <c r="E33" s="340">
        <v>3.3357072338207505E-2</v>
      </c>
      <c r="F33" s="340">
        <v>7.7721491083307725E-2</v>
      </c>
      <c r="G33" s="88"/>
    </row>
    <row r="34" spans="1:7" ht="15" customHeight="1">
      <c r="A34" s="631" t="s">
        <v>828</v>
      </c>
      <c r="B34" s="340">
        <v>1.7420261649907953E-2</v>
      </c>
      <c r="C34" s="340">
        <v>1.6639069717543808E-2</v>
      </c>
      <c r="D34" s="340">
        <v>2.3420255153578484E-2</v>
      </c>
      <c r="E34" s="340">
        <v>3.600814527621532E-2</v>
      </c>
      <c r="F34" s="340">
        <v>9.5874969835220369E-2</v>
      </c>
      <c r="G34" s="88"/>
    </row>
    <row r="35" spans="1:7" ht="15" customHeight="1">
      <c r="A35" s="631" t="s">
        <v>831</v>
      </c>
      <c r="B35" s="340">
        <v>1.0402810073074642E-2</v>
      </c>
      <c r="C35" s="340">
        <v>-3.1366431499036951E-3</v>
      </c>
      <c r="D35" s="340">
        <v>4.655444686678667E-4</v>
      </c>
      <c r="E35" s="340">
        <v>2.1197286504828217E-2</v>
      </c>
      <c r="F35" s="340">
        <v>7.9579873364993503E-2</v>
      </c>
      <c r="G35" s="88"/>
    </row>
    <row r="36" spans="1:7" ht="15" customHeight="1">
      <c r="A36" s="636" t="s">
        <v>844</v>
      </c>
      <c r="B36" s="637">
        <v>1.29106665449783E-2</v>
      </c>
      <c r="C36" s="637">
        <v>5.4122947750303574E-3</v>
      </c>
      <c r="D36" s="637">
        <v>1.4647541451243695E-2</v>
      </c>
      <c r="E36" s="637">
        <v>4.0267815939545759E-2</v>
      </c>
      <c r="F36" s="637">
        <v>8.6308914335162079E-2</v>
      </c>
      <c r="G36" s="88"/>
    </row>
    <row r="37" spans="1:7" ht="15" customHeight="1">
      <c r="A37" s="631" t="s">
        <v>823</v>
      </c>
      <c r="B37" s="340">
        <v>6.4568459718856719E-3</v>
      </c>
      <c r="C37" s="340">
        <v>4.920324143521615E-3</v>
      </c>
      <c r="D37" s="340">
        <v>1.3021752373159945E-2</v>
      </c>
      <c r="E37" s="340">
        <v>2.1321419457829061E-2</v>
      </c>
      <c r="F37" s="340">
        <v>5.9494654423982718E-2</v>
      </c>
      <c r="G37" s="88"/>
    </row>
    <row r="38" spans="1:7" ht="15" customHeight="1">
      <c r="A38" s="631" t="s">
        <v>826</v>
      </c>
      <c r="B38" s="340">
        <v>1.1100664558416407E-2</v>
      </c>
      <c r="C38" s="340">
        <v>1.1771790768593249E-3</v>
      </c>
      <c r="D38" s="340">
        <v>1.072948355383474E-2</v>
      </c>
      <c r="E38" s="340">
        <v>3.0747088006215506E-2</v>
      </c>
      <c r="F38" s="340">
        <v>5.9914810408845831E-2</v>
      </c>
      <c r="G38" s="88"/>
    </row>
    <row r="39" spans="1:7" ht="15" customHeight="1">
      <c r="A39" s="631" t="s">
        <v>829</v>
      </c>
      <c r="B39" s="340">
        <v>8.7328664901833442E-3</v>
      </c>
      <c r="C39" s="340">
        <v>1.1169340561931751E-3</v>
      </c>
      <c r="D39" s="340">
        <v>4.2389219605509787E-4</v>
      </c>
      <c r="E39" s="340">
        <v>1.2539434360829826E-2</v>
      </c>
      <c r="F39" s="340">
        <v>5.094675519405123E-2</v>
      </c>
      <c r="G39" s="88"/>
    </row>
    <row r="40" spans="1:7" ht="15" customHeight="1">
      <c r="A40" s="631" t="s">
        <v>832</v>
      </c>
      <c r="B40" s="340">
        <v>8.3425864069877065E-3</v>
      </c>
      <c r="C40" s="340">
        <v>3.4577026713278336E-4</v>
      </c>
      <c r="D40" s="340">
        <v>5.1200093091079424E-3</v>
      </c>
      <c r="E40" s="340">
        <v>1.4576339154417361E-2</v>
      </c>
      <c r="F40" s="340">
        <v>5.8075482690130187E-2</v>
      </c>
      <c r="G40" s="88"/>
    </row>
    <row r="41" spans="1:7" ht="15" customHeight="1">
      <c r="A41" s="636" t="s">
        <v>845</v>
      </c>
      <c r="B41" s="637">
        <v>7.9834267576766038E-3</v>
      </c>
      <c r="C41" s="637">
        <v>2.4725729078227676E-3</v>
      </c>
      <c r="D41" s="637">
        <v>8.5205078347334595E-3</v>
      </c>
      <c r="E41" s="637">
        <v>1.9343422897069473E-2</v>
      </c>
      <c r="F41" s="637">
        <v>5.7796251462393755E-2</v>
      </c>
      <c r="G41" s="88"/>
    </row>
    <row r="42" spans="1:7" ht="15" customHeight="1">
      <c r="A42" s="631" t="s">
        <v>824</v>
      </c>
      <c r="B42" s="340">
        <v>9.2752376665750091E-4</v>
      </c>
      <c r="C42" s="340">
        <v>4.1656259463691558E-3</v>
      </c>
      <c r="D42" s="340">
        <v>2.4550473774527903E-2</v>
      </c>
      <c r="E42" s="340">
        <v>5.6371467227467553E-2</v>
      </c>
      <c r="F42" s="340">
        <v>5.4443320790660055E-2</v>
      </c>
      <c r="G42" s="88"/>
    </row>
    <row r="43" spans="1:7" ht="15" customHeight="1">
      <c r="A43" s="631" t="s">
        <v>827</v>
      </c>
      <c r="B43" s="340">
        <v>3.0857785546449801E-3</v>
      </c>
      <c r="C43" s="340">
        <v>2.1722920457861949E-2</v>
      </c>
      <c r="D43" s="340">
        <v>2.6387620111363308E-2</v>
      </c>
      <c r="E43" s="340">
        <v>5.4265127187715256E-2</v>
      </c>
      <c r="F43" s="340">
        <v>6.6095304631985208E-2</v>
      </c>
      <c r="G43" s="88"/>
    </row>
    <row r="44" spans="1:7" ht="15" customHeight="1">
      <c r="A44" s="631" t="s">
        <v>830</v>
      </c>
      <c r="B44" s="340">
        <v>3.4701243005517135E-3</v>
      </c>
      <c r="C44" s="340">
        <v>2.0612208861355841E-2</v>
      </c>
      <c r="D44" s="340">
        <v>2.0216713102584549E-2</v>
      </c>
      <c r="E44" s="340">
        <v>5.2823991821141059E-2</v>
      </c>
      <c r="F44" s="340">
        <v>6.5671771349988362E-2</v>
      </c>
      <c r="G44" s="88"/>
    </row>
    <row r="45" spans="1:7" ht="15" customHeight="1">
      <c r="A45" s="631" t="s">
        <v>833</v>
      </c>
      <c r="B45" s="340">
        <v>3.8438765333990155E-3</v>
      </c>
      <c r="C45" s="340">
        <v>5.2285787740635081E-2</v>
      </c>
      <c r="D45" s="340">
        <v>1.9234198525036827E-2</v>
      </c>
      <c r="E45" s="340">
        <v>5.8005265458464184E-2</v>
      </c>
      <c r="F45" s="340">
        <v>8.4425876342914874E-2</v>
      </c>
      <c r="G45" s="78"/>
    </row>
    <row r="46" spans="1:7" ht="15" customHeight="1">
      <c r="A46" s="636" t="s">
        <v>846</v>
      </c>
      <c r="B46" s="637">
        <v>2.5610403878415511E-3</v>
      </c>
      <c r="C46" s="637">
        <v>2.5242316372980023E-2</v>
      </c>
      <c r="D46" s="637">
        <v>2.1986143341120146E-2</v>
      </c>
      <c r="E46" s="637">
        <v>5.6041716101610684E-2</v>
      </c>
      <c r="F46" s="637">
        <v>6.7849533090697189E-2</v>
      </c>
    </row>
    <row r="47" spans="1:7" ht="12.75" customHeight="1">
      <c r="A47" s="37" t="s">
        <v>128</v>
      </c>
      <c r="G47" s="92"/>
    </row>
    <row r="48" spans="1:7" ht="12.75" customHeight="1">
      <c r="A48" s="642" t="s">
        <v>860</v>
      </c>
      <c r="B48" s="642"/>
      <c r="C48" s="642"/>
      <c r="D48" s="642"/>
      <c r="E48" s="642"/>
      <c r="F48" s="642"/>
    </row>
    <row r="49" spans="1:6" ht="12.75" customHeight="1">
      <c r="A49" s="647" t="s">
        <v>1363</v>
      </c>
      <c r="B49" s="643"/>
      <c r="C49" s="643"/>
      <c r="D49" s="643"/>
      <c r="E49" s="643"/>
      <c r="F49" s="643"/>
    </row>
    <row r="50" spans="1:6" ht="12.75" customHeight="1">
      <c r="A50" s="642"/>
    </row>
    <row r="51" spans="1:6" ht="12.75" customHeight="1">
      <c r="A51" s="647"/>
    </row>
    <row r="52" spans="1:6" ht="12.75" customHeight="1"/>
    <row r="53" spans="1:6" ht="12.75" customHeight="1">
      <c r="A53" s="74" t="s">
        <v>316</v>
      </c>
    </row>
    <row r="54" spans="1:6" ht="12.75" customHeight="1"/>
    <row r="55" spans="1:6" ht="12.75" customHeight="1"/>
    <row r="56" spans="1:6" ht="12.75" customHeight="1"/>
    <row r="57" spans="1:6" ht="12.75" customHeight="1">
      <c r="F57" s="117" t="s">
        <v>465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51B11D0-DCB1-4A67-82DA-5AA98A306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