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7" sheetId="45" r:id="rId18"/>
    <sheet name="19 Tablice 5.1 - 5.4"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4.2 - 4.7'!$A$1:$K$76</definedName>
    <definedName name="_xlnm.Print_Area" localSheetId="18">'19 Tablice 5.1 - 5.4'!$A$1:$J$76</definedName>
    <definedName name="_xlnm.Print_Area" localSheetId="1">'2 Sadržaj'!$A$1:$A$163</definedName>
    <definedName name="_xlnm.Print_Area" localSheetId="19">'20 Tablica 6.1'!$A$1:$L$147</definedName>
    <definedName name="_xlnm.Print_Area" localSheetId="20">'21 Tablice 6.2, 6.3'!$A$1:$O$56</definedName>
    <definedName name="_xlnm.Print_Area" localSheetId="21">'22 Tablice 6.4 - 6.8'!$A$1:$G$86</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7.5'!$A$1:$E$60</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1.4'!$A$1:$D$61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H130" i="46" l="1"/>
  <c r="F40" i="65" l="1"/>
  <c r="H16" i="45" l="1"/>
  <c r="B34" i="45"/>
  <c r="B16" i="45"/>
  <c r="S31" i="3" l="1"/>
  <c r="S32" i="3"/>
  <c r="I33" i="8" l="1"/>
  <c r="I32" i="8"/>
  <c r="B27" i="31"/>
  <c r="B26" i="31"/>
  <c r="G23" i="31"/>
  <c r="G22" i="31"/>
  <c r="C35"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3" i="5"/>
  <c r="D32" i="5"/>
  <c r="D2" i="5"/>
  <c r="D1" i="5"/>
  <c r="S5" i="3"/>
  <c r="S4" i="3"/>
  <c r="B6" i="5" l="1"/>
  <c r="B36" i="5"/>
  <c r="B5" i="5"/>
  <c r="B35" i="5"/>
</calcChain>
</file>

<file path=xl/sharedStrings.xml><?xml version="1.0" encoding="utf-8"?>
<sst xmlns="http://schemas.openxmlformats.org/spreadsheetml/2006/main" count="3116" uniqueCount="1486">
  <si>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</si>
  <si>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</si>
  <si>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</si>
  <si>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</si>
  <si>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</si>
  <si>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</si>
  <si>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</si>
  <si>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</si>
  <si>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</si>
  <si>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</si>
  <si>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</si>
  <si>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</si>
  <si>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</si>
  <si>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</si>
  <si>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</si>
  <si>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</si>
  <si>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</si>
  <si>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</si>
  <si>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</si>
  <si>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</si>
  <si>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</si>
  <si>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</si>
  <si>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</si>
  <si>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</si>
  <si>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</si>
  <si>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</si>
  <si>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</si>
  <si>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</si>
  <si>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</si>
  <si>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</si>
  <si>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</si>
  <si>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</si>
  <si>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</si>
  <si>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</si>
  <si>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</si>
  <si>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</si>
  <si>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</si>
  <si>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</si>
  <si>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</si>
  <si>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</si>
  <si>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</si>
  <si>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</si>
  <si>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</si>
  <si>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</si>
  <si>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</si>
  <si>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</si>
  <si>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</si>
  <si>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</si>
  <si>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</si>
  <si>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</si>
  <si>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</si>
  <si>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</si>
  <si>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</si>
  <si>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</si>
  <si>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</si>
  <si>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</si>
  <si>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</si>
  <si>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</si>
  <si>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</si>
  <si>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</si>
  <si>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</si>
  <si>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</si>
  <si>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</si>
  <si>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</si>
  <si>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</si>
  <si>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</si>
  <si>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</si>
  <si>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</si>
  <si>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</si>
  <si>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</si>
  <si>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</si>
  <si>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</si>
  <si>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</si>
  <si>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</si>
  <si>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</si>
  <si>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</si>
  <si>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</si>
  <si>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</si>
  <si>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</si>
  <si>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</si>
  <si>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</si>
  <si>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</si>
  <si>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</si>
  <si>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</si>
  <si>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</si>
  <si>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</si>
  <si>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</si>
  <si>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</si>
  <si>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</si>
  <si>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</si>
  <si>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</si>
  <si>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</si>
  <si>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</si>
  <si>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</si>
  <si>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</si>
  <si>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</si>
  <si>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</si>
  <si>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</si>
  <si>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</si>
  <si>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</si>
  <si>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</si>
  <si>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</si>
  <si>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</si>
  <si>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</si>
  <si>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</si>
  <si>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</si>
  <si>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</si>
  <si>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</si>
  <si>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</si>
  <si>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</si>
  <si>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</si>
  <si>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</si>
  <si>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</si>
  <si>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</si>
  <si>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</si>
  <si>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</si>
  <si>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</si>
  <si>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</si>
  <si>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</si>
  <si>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</si>
  <si>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</si>
  <si>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</si>
  <si>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</si>
  <si>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</si>
  <si>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</si>
  <si>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</si>
  <si>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</si>
  <si>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</si>
  <si>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</si>
  <si>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</si>
  <si>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</si>
  <si>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</si>
  <si>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</si>
  <si>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</si>
  <si>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</si>
  <si>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</si>
  <si>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</si>
  <si>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</si>
  <si>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</si>
  <si>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</si>
  <si>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</si>
  <si>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</si>
  <si>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</si>
  <si>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</si>
  <si>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</si>
  <si>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</si>
  <si>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</si>
  <si>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</si>
  <si>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</si>
  <si>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</si>
  <si>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</si>
  <si>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</si>
  <si>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</si>
  <si>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</si>
  <si>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</si>
  <si>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</si>
  <si>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</si>
  <si>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</si>
  <si>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</si>
  <si>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</si>
  <si>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</si>
  <si>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</si>
  <si>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</si>
  <si>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</si>
  <si>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</si>
  <si>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</si>
  <si>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</si>
  <si>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</si>
  <si>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</si>
  <si>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</si>
  <si>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</si>
  <si>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</si>
  <si>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</si>
  <si>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</si>
  <si>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</si>
  <si>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</si>
  <si>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</si>
  <si>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</si>
  <si>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</si>
  <si>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</si>
  <si>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</si>
  <si>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</si>
  <si>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</si>
  <si>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</si>
  <si>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</si>
  <si>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</si>
  <si>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</si>
  <si>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</si>
  <si>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</si>
  <si>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</si>
  <si>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</si>
  <si>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</si>
  <si>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</si>
  <si>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</si>
  <si>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</si>
  <si>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</si>
  <si>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</si>
  <si>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</si>
  <si>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</si>
  <si>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</si>
  <si>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</si>
  <si>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</si>
  <si>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</si>
  <si>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</si>
  <si>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</si>
  <si>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</si>
  <si>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</si>
  <si>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</si>
  <si>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</si>
  <si>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</si>
  <si>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</si>
  <si>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</si>
  <si>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</si>
  <si>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</si>
  <si>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</si>
  <si>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</si>
  <si>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</si>
  <si>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</si>
  <si>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</si>
  <si>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</si>
  <si>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</si>
  <si>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</si>
  <si>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</si>
  <si>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</si>
  <si>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</si>
  <si>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</si>
  <si>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</si>
  <si>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</si>
  <si>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</si>
  <si>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</si>
  <si>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</si>
  <si>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</si>
  <si>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</si>
  <si>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</si>
  <si>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</si>
  <si>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</si>
  <si>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</si>
  <si>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</si>
  <si>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</si>
  <si>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</si>
  <si>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</si>
  <si>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</si>
  <si>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</si>
  <si>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</si>
  <si>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</si>
  <si>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</si>
  <si>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</si>
  <si>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</si>
  <si>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</si>
  <si>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</si>
  <si>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</si>
  <si>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</si>
  <si>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</si>
  <si>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</si>
  <si>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</si>
  <si>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</si>
  <si>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</si>
  <si>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</si>
  <si>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</si>
  <si>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</si>
  <si>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</si>
  <si>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</si>
  <si>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</si>
  <si>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</si>
  <si>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</si>
  <si>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</si>
  <si>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</si>
  <si>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</si>
  <si>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</si>
  <si>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</si>
  <si>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</si>
  <si>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</si>
  <si>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</si>
  <si>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</si>
  <si>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</si>
  <si>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</si>
  <si>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</si>
  <si>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</si>
  <si>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</si>
  <si>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</si>
  <si>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</si>
  <si>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</si>
  <si>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</si>
  <si>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</si>
  <si>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</si>
  <si>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</si>
  <si>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</si>
  <si>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</si>
  <si>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</si>
  <si>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EUROLEASING d.o.o.</t>
  </si>
  <si>
    <t>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</si>
  <si>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</si>
  <si>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</si>
  <si>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</si>
  <si>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</si>
  <si>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</si>
  <si>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</si>
  <si>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</si>
  <si>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</si>
  <si>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</si>
  <si>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</si>
  <si>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</si>
  <si>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</si>
  <si>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</si>
  <si>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</si>
  <si>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</si>
  <si>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</si>
  <si>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</si>
  <si>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</si>
  <si>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</si>
  <si>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</si>
  <si>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</si>
  <si>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</si>
  <si>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</si>
  <si>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</si>
  <si>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</si>
  <si>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</si>
  <si>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</si>
  <si>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</si>
  <si>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</si>
  <si>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</si>
  <si>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</si>
  <si>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</si>
  <si>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</si>
  <si>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</si>
  <si>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</si>
  <si>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</si>
  <si>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</si>
  <si>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</si>
  <si>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</si>
  <si>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</si>
  <si>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</si>
  <si>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</si>
  <si>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</si>
  <si>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</si>
  <si>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</si>
  <si>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</si>
  <si>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</si>
  <si>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</si>
  <si>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</si>
  <si>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</si>
  <si>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</si>
  <si>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</si>
  <si>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</si>
  <si>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</si>
  <si>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</si>
  <si>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</si>
  <si>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</si>
  <si>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</si>
  <si>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</si>
  <si>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</si>
  <si>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</si>
  <si>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</si>
  <si>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</si>
  <si>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</si>
  <si>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</si>
  <si>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</si>
  <si>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</si>
  <si>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</si>
  <si>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</si>
  <si>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</si>
  <si>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</si>
  <si>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</si>
  <si>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</si>
  <si>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</si>
  <si>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</si>
  <si>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</si>
  <si>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</si>
  <si>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</si>
  <si>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</si>
  <si>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</si>
  <si>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</si>
  <si>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</si>
  <si>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</si>
  <si>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</si>
  <si>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</si>
  <si>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</si>
  <si>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</si>
  <si>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</si>
  <si>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</si>
  <si>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</si>
  <si>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</si>
  <si>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</si>
  <si>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</si>
  <si>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</si>
  <si>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</si>
  <si>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</si>
  <si>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</si>
  <si>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</si>
  <si>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</si>
  <si>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</si>
  <si>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</si>
  <si>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</si>
  <si>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</si>
  <si>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</si>
  <si>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</si>
  <si>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</si>
  <si>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</si>
  <si>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</si>
  <si>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</si>
  <si>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</si>
  <si>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</si>
  <si>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</si>
  <si>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</si>
  <si>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</si>
  <si>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</si>
  <si>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</si>
  <si>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</si>
  <si>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</si>
  <si>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</si>
  <si>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</si>
  <si>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</si>
  <si>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</si>
  <si>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</si>
  <si>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</si>
  <si>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</si>
  <si>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</si>
  <si>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</si>
  <si>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</si>
  <si>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</si>
  <si>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</si>
  <si>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</si>
  <si>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</si>
  <si>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</si>
  <si>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</si>
  <si>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</si>
  <si>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</si>
  <si>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</si>
  <si>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</si>
  <si>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</si>
  <si>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</si>
  <si>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</si>
  <si>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</si>
  <si>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</si>
  <si>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</si>
  <si>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</si>
  <si>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</si>
  <si>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</si>
  <si>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</si>
  <si>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</si>
  <si>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</si>
  <si>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</si>
  <si>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</si>
  <si>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</si>
  <si>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</si>
  <si>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</si>
  <si>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</si>
  <si>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</si>
  <si>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</si>
  <si>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</si>
  <si>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</si>
  <si>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</si>
  <si>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</si>
  <si>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</si>
  <si>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</si>
  <si>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</si>
  <si>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</si>
  <si>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</si>
  <si>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</si>
  <si>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</si>
  <si>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</si>
  <si>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</si>
  <si>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</si>
  <si>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</si>
  <si>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</si>
  <si>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</si>
  <si>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</si>
  <si>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</si>
  <si>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</si>
  <si>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</si>
  <si>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</si>
  <si>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</si>
  <si>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</si>
  <si>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</si>
  <si>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</si>
  <si>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</si>
  <si>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</si>
  <si>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</si>
  <si>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</si>
  <si>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</si>
  <si>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</si>
  <si>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</si>
  <si>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</si>
  <si>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</si>
  <si>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</si>
  <si>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</si>
  <si>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</si>
  <si>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</si>
  <si>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</si>
  <si>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</si>
  <si>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</si>
  <si>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</si>
  <si>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</si>
  <si>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</si>
  <si>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</si>
  <si>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</si>
  <si>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</si>
  <si>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</si>
  <si>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</si>
  <si>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</si>
  <si>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</si>
  <si>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</si>
  <si>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</si>
  <si>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</si>
  <si>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</si>
  <si>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</si>
  <si>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</si>
  <si>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</si>
  <si>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</si>
  <si>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</si>
  <si>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</si>
  <si>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</si>
  <si>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</si>
  <si>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</si>
  <si>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</si>
  <si>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</si>
  <si>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</si>
  <si>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</si>
  <si>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</si>
  <si>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</si>
  <si>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</si>
  <si>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</si>
  <si>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</si>
  <si>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</si>
  <si>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</si>
  <si>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</si>
  <si>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</si>
  <si>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</si>
  <si>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</si>
  <si>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</si>
  <si>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</si>
  <si>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</si>
  <si>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</si>
  <si>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</si>
  <si>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</si>
  <si>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</si>
  <si>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</si>
  <si>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</si>
  <si>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</si>
  <si>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</si>
  <si>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</si>
  <si>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</si>
  <si>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</si>
  <si>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</si>
  <si>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</si>
  <si>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</si>
  <si>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</si>
  <si>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</si>
  <si>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</si>
  <si>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</si>
  <si>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</si>
  <si>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</si>
  <si>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</si>
  <si>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</si>
  <si>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</si>
  <si>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</si>
  <si>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</si>
  <si>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</si>
  <si>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</si>
  <si>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</si>
  <si>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</si>
  <si>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</si>
  <si>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</si>
  <si>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</si>
  <si>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</si>
  <si>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</si>
  <si>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</si>
  <si>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</si>
  <si>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</si>
  <si>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</si>
  <si>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</si>
  <si>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</si>
  <si>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</si>
  <si>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</si>
  <si>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</si>
  <si>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</si>
  <si>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</si>
  <si>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</si>
  <si>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</si>
  <si>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</si>
  <si>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</si>
  <si>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</si>
  <si>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</si>
  <si>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</si>
  <si>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</si>
  <si>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</si>
  <si>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</si>
  <si>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</si>
  <si>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</si>
  <si>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</si>
  <si>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</si>
  <si>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</si>
  <si>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</si>
  <si>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</si>
  <si>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</si>
  <si>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</si>
  <si>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</si>
  <si>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</si>
  <si>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</si>
  <si>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</si>
  <si>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</si>
  <si>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</si>
  <si>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</si>
  <si>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</si>
  <si>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</si>
  <si>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</si>
  <si>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</si>
  <si>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</si>
  <si>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</si>
  <si>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</si>
  <si>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</si>
  <si>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</si>
  <si>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</si>
  <si>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</si>
  <si>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</si>
  <si>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</si>
  <si>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</si>
  <si>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</si>
  <si>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</si>
  <si>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</si>
  <si>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</si>
  <si>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</si>
  <si>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</si>
  <si>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</si>
  <si>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</si>
  <si>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</si>
  <si>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</si>
  <si>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</si>
  <si>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</si>
  <si>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</si>
  <si>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</si>
  <si>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</si>
  <si>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</si>
  <si>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</si>
  <si>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</si>
  <si>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</si>
  <si>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</si>
  <si>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</si>
  <si>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</si>
  <si>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</si>
  <si>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</si>
  <si>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</si>
  <si>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</si>
  <si>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</si>
  <si>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</si>
  <si>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</si>
  <si>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</si>
  <si>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</si>
  <si>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</si>
  <si>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</si>
  <si>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</si>
  <si>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</si>
  <si>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</si>
  <si>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</si>
  <si>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</si>
  <si>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</si>
  <si>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</si>
  <si>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</si>
  <si>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</si>
  <si>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</si>
  <si>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</si>
  <si>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</si>
  <si>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</si>
  <si>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</si>
  <si>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</si>
  <si>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</si>
  <si>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</si>
  <si>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</si>
  <si>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</si>
  <si>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</si>
  <si>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</si>
  <si>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</si>
  <si>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</si>
  <si>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</si>
  <si>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</si>
  <si>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</si>
  <si>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</si>
  <si>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</si>
  <si>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</si>
  <si>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</si>
  <si>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</si>
  <si>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</si>
  <si>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</si>
  <si>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</si>
  <si>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</si>
  <si>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</si>
  <si>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</si>
  <si>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</si>
  <si>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</si>
  <si>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</si>
  <si>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</si>
  <si>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</si>
  <si>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</si>
  <si>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</si>
  <si>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</si>
  <si>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</si>
  <si>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</si>
  <si>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</si>
  <si>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</si>
  <si>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</si>
  <si>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</si>
  <si>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</si>
  <si>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</si>
  <si>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</si>
  <si>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</si>
  <si>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</si>
  <si>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</si>
  <si>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</si>
  <si>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</si>
  <si>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</si>
  <si>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</si>
  <si>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</si>
  <si>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</si>
  <si>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</si>
  <si>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</si>
  <si>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</si>
  <si>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</si>
  <si>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</si>
  <si>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</si>
  <si>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</si>
  <si>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</si>
  <si>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</si>
  <si>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</si>
  <si>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</si>
  <si>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</si>
  <si>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</si>
  <si>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</si>
  <si>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</si>
  <si>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</si>
  <si>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</si>
  <si>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</si>
  <si>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</si>
  <si>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</si>
  <si>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</si>
  <si>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</si>
  <si>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</si>
  <si>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</si>
  <si>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</si>
  <si>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</si>
  <si>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</si>
  <si>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</si>
  <si>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</si>
  <si>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</si>
  <si>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</si>
  <si>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</si>
  <si>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</si>
  <si>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</si>
  <si>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</si>
  <si>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</si>
  <si>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</si>
  <si>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</si>
  <si>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</si>
  <si>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</si>
  <si>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</si>
  <si>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</si>
  <si>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</si>
  <si>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</si>
  <si>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</si>
  <si>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</si>
  <si>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</si>
  <si>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</si>
  <si>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</si>
  <si>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</si>
  <si>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</si>
  <si>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</si>
  <si>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</si>
  <si>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</si>
  <si>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</si>
  <si>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</si>
  <si>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</si>
  <si>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</si>
  <si>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</si>
  <si>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r>
      <t>Tablica 1.16: Cijene udjela i prinosi</t>
    </r>
    <r>
      <rPr>
        <b/>
        <vertAlign val="superscript"/>
        <sz val="10"/>
        <color theme="1"/>
        <rFont val="Arial"/>
        <family val="2"/>
      </rPr>
      <t>1)</t>
    </r>
    <r>
      <rPr>
        <b/>
        <sz val="10"/>
        <color theme="1"/>
        <rFont val="Arial"/>
        <family val="2"/>
      </rPr>
      <t>ODMF-ova</t>
    </r>
  </si>
  <si>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</si>
  <si>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</si>
  <si>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</si>
  <si>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</si>
  <si>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</si>
  <si>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</si>
  <si>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</si>
  <si>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</si>
  <si>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</si>
  <si>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</si>
  <si>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</si>
  <si>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</si>
  <si>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</si>
  <si>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</si>
  <si>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</si>
  <si>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</si>
  <si>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</si>
  <si>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</si>
  <si>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</si>
  <si>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</si>
  <si>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</si>
  <si>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</si>
  <si>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</si>
  <si>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</si>
  <si>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</si>
  <si>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</si>
  <si>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</si>
  <si>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</si>
  <si>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</si>
  <si>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</si>
  <si>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</si>
  <si>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</si>
  <si>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</si>
  <si>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</si>
  <si>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</si>
  <si>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</si>
  <si>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</si>
  <si>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</si>
  <si>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</si>
  <si>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</si>
  <si>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</si>
  <si>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</si>
  <si>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</si>
  <si>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</si>
  <si>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</si>
  <si>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</si>
  <si>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</si>
  <si>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</si>
  <si>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</si>
  <si>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</si>
  <si>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</si>
  <si>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</si>
  <si>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</si>
  <si>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</si>
  <si>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</si>
  <si>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</si>
  <si>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</si>
  <si>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</si>
  <si>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</si>
  <si>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</si>
  <si>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</si>
  <si>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</si>
  <si>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</si>
  <si>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</si>
  <si>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</si>
  <si>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</si>
  <si>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</si>
  <si>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</si>
  <si>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</si>
  <si>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</si>
  <si>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</si>
  <si>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</si>
  <si>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</si>
  <si>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</si>
  <si>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</si>
  <si>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</si>
  <si>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</si>
  <si>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</si>
  <si>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</si>
  <si>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</si>
  <si>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</si>
  <si>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</si>
  <si>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</si>
  <si>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</si>
  <si>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</si>
  <si>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</si>
  <si>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</si>
  <si>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</si>
  <si>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</si>
  <si>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</si>
  <si>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</si>
  <si>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</si>
  <si>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</si>
  <si>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</si>
  <si>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</si>
  <si>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</si>
  <si>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</si>
  <si>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</si>
  <si>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</si>
  <si>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</si>
  <si>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</si>
  <si>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</si>
  <si>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</si>
  <si>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</si>
  <si>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</si>
  <si>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</si>
  <si>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</si>
  <si>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</si>
  <si>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</si>
  <si>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</si>
  <si>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</si>
  <si>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</si>
  <si>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</si>
  <si>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</si>
  <si>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</si>
  <si>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</si>
  <si>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</si>
  <si>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</si>
  <si>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</si>
  <si>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</si>
  <si>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</si>
  <si>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</si>
  <si>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</si>
  <si>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</si>
  <si>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</si>
  <si>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</si>
  <si>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</si>
  <si>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</si>
  <si>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</si>
  <si>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</si>
  <si>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</si>
  <si>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</si>
  <si>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</si>
  <si>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</si>
  <si>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</si>
  <si>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</si>
  <si>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</si>
  <si>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</si>
  <si>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</si>
  <si>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</si>
  <si>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</si>
  <si>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</si>
  <si>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</si>
  <si>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</si>
  <si>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</si>
  <si>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</si>
  <si>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</si>
  <si>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</si>
  <si>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</si>
  <si>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</si>
  <si>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</si>
  <si>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</si>
  <si>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</si>
  <si>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</si>
  <si>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</si>
  <si>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</si>
  <si>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</si>
  <si>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</si>
  <si>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</si>
  <si>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</si>
  <si>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</si>
  <si>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</si>
  <si>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</si>
  <si>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</si>
  <si>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</si>
  <si>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</si>
  <si>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</si>
  <si>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</si>
  <si>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</si>
  <si>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</si>
  <si>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</si>
  <si>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</si>
  <si>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</si>
  <si>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</si>
  <si>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</si>
  <si>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</si>
  <si>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</si>
  <si>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</si>
  <si>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</si>
  <si>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</si>
  <si>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</si>
  <si>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</si>
  <si>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</si>
  <si>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</si>
  <si>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</si>
  <si>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</si>
  <si>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</si>
  <si>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</si>
  <si>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</si>
  <si>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</si>
  <si>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</si>
  <si>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</si>
  <si>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</si>
  <si>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</si>
  <si>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</si>
  <si>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</si>
  <si>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</si>
  <si>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</si>
  <si>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</si>
  <si>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</si>
  <si>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</si>
  <si>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</si>
  <si>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</si>
  <si>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</si>
  <si>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</si>
  <si>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</si>
  <si>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</si>
  <si>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</si>
  <si>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</si>
  <si>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</si>
  <si>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</si>
  <si>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</si>
  <si>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</si>
  <si>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</si>
  <si>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</si>
  <si>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</si>
  <si>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</si>
  <si>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</si>
  <si>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</si>
  <si>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</si>
  <si>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</si>
  <si>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</si>
  <si>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</si>
  <si>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</si>
  <si>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</si>
  <si>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</si>
  <si>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</si>
  <si>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</si>
  <si>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</si>
  <si>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</si>
  <si>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</si>
  <si>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</si>
  <si>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</si>
  <si>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</si>
  <si>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</si>
  <si>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</si>
  <si>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</si>
  <si>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</si>
  <si>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</si>
  <si>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</si>
  <si>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</si>
  <si>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</si>
  <si>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</si>
  <si>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</si>
  <si>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</si>
  <si>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</si>
  <si>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</si>
  <si>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</si>
  <si>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</si>
  <si>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</si>
  <si>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</si>
  <si>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</si>
  <si>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</si>
  <si>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</si>
  <si>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</si>
  <si>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</si>
  <si>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</si>
  <si>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</si>
  <si>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</si>
  <si>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</si>
  <si>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</si>
  <si>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</si>
  <si>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</si>
  <si>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</si>
  <si>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</si>
  <si>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</si>
  <si>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</si>
  <si>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</si>
  <si>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</si>
  <si>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</si>
  <si>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</si>
  <si>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</si>
  <si>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</si>
  <si>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</si>
  <si>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</si>
  <si>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</si>
  <si>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</si>
  <si>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</si>
  <si>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</si>
  <si>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</si>
  <si>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</si>
  <si>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</si>
  <si>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</si>
  <si>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</si>
  <si>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</si>
  <si>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</si>
  <si>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</si>
  <si>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</si>
  <si>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</si>
  <si>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</si>
  <si>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</si>
  <si>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</si>
  <si>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</si>
  <si>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</si>
  <si>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</si>
  <si>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</si>
  <si>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</si>
  <si>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</si>
  <si>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</si>
  <si>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</si>
  <si>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</si>
  <si>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</si>
  <si>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</si>
  <si>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</si>
  <si>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</si>
  <si>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</si>
  <si>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</si>
  <si>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</si>
  <si>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</si>
  <si>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</si>
  <si>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</si>
  <si>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</si>
  <si>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</si>
  <si>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</si>
  <si>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</si>
  <si>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</si>
  <si>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</si>
  <si>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</si>
  <si>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</si>
  <si>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</si>
  <si>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</si>
  <si>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</si>
  <si>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</si>
  <si>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</si>
  <si>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</si>
  <si>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</si>
  <si>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</si>
  <si>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</si>
  <si>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</si>
  <si>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</si>
  <si>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</si>
  <si>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</si>
  <si>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</si>
  <si>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</si>
  <si>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</si>
  <si>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</si>
  <si>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</si>
  <si>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</si>
  <si>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</si>
  <si>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</si>
  <si>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</si>
  <si>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</si>
  <si>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</si>
  <si>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</si>
  <si>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</si>
  <si>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</si>
  <si>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</si>
  <si>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</si>
  <si>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</si>
  <si>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</si>
  <si>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</si>
  <si>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</si>
  <si>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</si>
  <si>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</si>
  <si>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</si>
  <si>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</si>
  <si>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</si>
  <si>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</si>
  <si>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</si>
  <si>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</si>
  <si>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</si>
  <si>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</si>
  <si>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</si>
  <si>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</si>
  <si>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</si>
  <si>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</si>
  <si>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</si>
  <si>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</si>
  <si>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</si>
  <si>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</si>
  <si>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</si>
  <si>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</si>
  <si>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</si>
  <si>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</si>
  <si>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</si>
  <si>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</si>
  <si>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</si>
  <si>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</si>
  <si>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</si>
  <si>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</si>
  <si>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</si>
  <si>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</si>
  <si>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</si>
  <si>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</si>
  <si>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</si>
  <si>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</si>
  <si>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</si>
  <si>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</si>
  <si>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</si>
  <si>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</si>
  <si>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</si>
  <si>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</si>
  <si>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</si>
  <si>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</si>
  <si>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</si>
  <si>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</si>
  <si>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</si>
  <si>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</si>
  <si>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</si>
  <si>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</si>
  <si>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</si>
  <si>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</si>
  <si>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</si>
  <si>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</si>
  <si>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</si>
  <si>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</si>
  <si>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</si>
  <si>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</si>
  <si>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</si>
  <si>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</si>
  <si>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</si>
  <si>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</si>
  <si>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</si>
  <si>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</si>
  <si>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</si>
  <si>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</si>
  <si>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</si>
  <si>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</si>
  <si>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</si>
  <si>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</si>
  <si>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</si>
  <si>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</si>
  <si>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</si>
  <si>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</si>
  <si>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</si>
  <si>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</si>
  <si>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</si>
  <si>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</si>
  <si>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</si>
  <si>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</si>
  <si>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</si>
  <si>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</si>
  <si>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</si>
  <si>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</si>
  <si>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</si>
  <si>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</si>
  <si>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</si>
  <si>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</si>
  <si>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</si>
  <si>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</si>
  <si>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</si>
  <si>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</si>
  <si>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</si>
  <si>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</si>
  <si>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</si>
  <si>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</si>
  <si>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</si>
  <si>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</si>
  <si>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</si>
  <si>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</si>
  <si>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</si>
  <si>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</si>
  <si>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</si>
  <si>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</si>
  <si>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</si>
  <si>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</si>
  <si>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</si>
  <si>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</si>
  <si>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</si>
  <si>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</si>
  <si>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</si>
  <si>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</si>
  <si>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</si>
  <si>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</si>
  <si>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</si>
  <si>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</si>
  <si>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</si>
  <si>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</si>
  <si>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</si>
  <si>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</si>
  <si>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</si>
  <si>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</si>
  <si>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</si>
  <si>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</si>
  <si>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</si>
  <si>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</si>
  <si>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</si>
  <si>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</si>
  <si>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</si>
  <si>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</si>
  <si>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</si>
  <si>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</si>
  <si>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</si>
  <si>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</si>
  <si>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</si>
  <si>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</si>
  <si>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</si>
  <si>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</si>
  <si>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</si>
  <si>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</si>
  <si>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</si>
  <si>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</si>
  <si>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</si>
  <si>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</si>
  <si>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</si>
  <si>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</si>
  <si>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</si>
  <si>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</si>
  <si>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</si>
  <si>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</si>
  <si>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</si>
  <si>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</si>
  <si>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</si>
  <si>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</si>
  <si>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</si>
  <si>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</si>
  <si>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</si>
  <si>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</si>
  <si>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</si>
  <si>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</si>
  <si>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</si>
  <si>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</si>
  <si>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</si>
  <si>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</si>
  <si>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</si>
  <si>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</si>
  <si>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</si>
  <si>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</si>
  <si>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</si>
  <si>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</si>
  <si>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</si>
  <si>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</si>
  <si>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</si>
  <si>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</si>
  <si>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</si>
  <si>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</si>
  <si>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</si>
  <si>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</si>
  <si>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</si>
  <si>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</si>
  <si>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</si>
  <si>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</si>
  <si>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</si>
  <si>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</si>
  <si>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</si>
  <si>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</si>
  <si>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1.1. - 31.12.2019</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</si>
  <si>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31.12.2019</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</si>
  <si>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</si>
  <si>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</si>
  <si>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</si>
  <si>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</si>
  <si>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</si>
  <si>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</si>
  <si>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</si>
  <si>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</si>
  <si>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</si>
  <si>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</si>
  <si>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</si>
  <si>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</si>
  <si>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</si>
  <si>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</si>
  <si>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</si>
  <si>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</si>
  <si>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</si>
  <si>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</si>
  <si>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</si>
  <si>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</si>
  <si>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</si>
  <si>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Triglav Emerging Bond</t>
  </si>
  <si>
    <t>Triglav Multicash</t>
  </si>
  <si>
    <t>Triglav Special Opportunity</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</si>
  <si>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</si>
  <si>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</si>
  <si>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</si>
  <si>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</si>
  <si>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</si>
  <si>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</si>
  <si>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</si>
  <si>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Raiffeisen Flexi Euro</t>
  </si>
  <si>
    <t>Raiffeisen Flexi Kuna</t>
  </si>
  <si>
    <t>Triglav Skladi d.o.o.</t>
  </si>
  <si>
    <t>ZB Invest Funds – ZB Bridge</t>
  </si>
  <si>
    <t>Manuela Andrić - likvidator</t>
  </si>
  <si>
    <t>- Društvo za osiguranje ERGO osiguranje d.d. i ERGO životno osiguranje d.d. od 30. studenog 2019. prekogrančno su prenijela portfelj na društvo Zavarovalnica Sava d.d.</t>
  </si>
  <si>
    <t>- Društvo Allianz Zagreb d.d. je 16.12.2019 promijenilo naziv tvrtke u Allianz Hrvatska d.d.</t>
  </si>
  <si>
    <t>- As of 30 November 2019 ERGO osiguranje d.d. and ERGO životno osiguranje d.d. have transfered portfolio to an accepting undertaking Zavarovalnica Sava d.d.</t>
  </si>
  <si>
    <t>-On 16 December Allianz Zagreb d.d. changed the company name into Allianz Hrvatska d.d.</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</si>
  <si>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</si>
  <si>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</si>
  <si>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</si>
  <si>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</si>
  <si>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</si>
  <si>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</si>
  <si>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</si>
  <si>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</si>
  <si>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</si>
  <si>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</si>
  <si>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</si>
  <si>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</si>
  <si>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</si>
  <si>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</si>
  <si>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</si>
  <si>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</si>
  <si>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</si>
  <si>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</si>
  <si>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Travanj 2020.</t>
  </si>
  <si>
    <t>April 2020</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</si>
  <si>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</si>
  <si>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</si>
  <si>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</si>
  <si>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</si>
  <si>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OŽUJAK 2020.</t>
  </si>
  <si>
    <t>Ožujak 2020.</t>
  </si>
  <si>
    <t>MARCH 2020</t>
  </si>
  <si>
    <t>March 2020</t>
  </si>
  <si>
    <t>FOND ZA STABILNOST</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</si>
  <si>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</si>
  <si>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</si>
  <si>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</si>
  <si>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</si>
  <si>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</si>
  <si>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</si>
  <si>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</si>
  <si>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</si>
  <si>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</si>
  <si>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</si>
  <si>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</si>
  <si>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</si>
  <si>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</si>
  <si>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</si>
  <si>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</si>
  <si>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</si>
  <si>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</si>
  <si>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</si>
  <si>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HRRIVPRA0000</t>
  </si>
  <si>
    <t>HRHT00RA0005</t>
  </si>
  <si>
    <t>HRADRSPA0009</t>
  </si>
  <si>
    <t>HROPTERA0001</t>
  </si>
  <si>
    <t>HRADPLRA0006</t>
  </si>
  <si>
    <t>HRARNTRA0004</t>
  </si>
  <si>
    <t>HRPODRRA0004</t>
  </si>
  <si>
    <t>HRATPLRA0008</t>
  </si>
  <si>
    <t>HRATGRRA0003</t>
  </si>
  <si>
    <t>HRZABARA0009</t>
  </si>
  <si>
    <t>HRRHMFO222E0</t>
  </si>
  <si>
    <t>HRLNGUO31AE3</t>
  </si>
  <si>
    <t>HRRHMFO26CA5</t>
  </si>
  <si>
    <t>HRRHMFO282A2</t>
  </si>
  <si>
    <t>HRRHMFO297A0</t>
  </si>
  <si>
    <t>HRRHMFO257A4</t>
  </si>
  <si>
    <t>HRRHMFO403E6</t>
  </si>
  <si>
    <t>HRRHMFO24BA2</t>
  </si>
  <si>
    <t>HRRHMFO253A3</t>
  </si>
  <si>
    <t>HRRHMFO217A8</t>
  </si>
  <si>
    <t>HRRHMFO222A8</t>
  </si>
  <si>
    <t>HRLULGRA0003</t>
  </si>
  <si>
    <t>HRTSHCRA0009</t>
  </si>
  <si>
    <t>HRKOTRPA0003</t>
  </si>
  <si>
    <t>HRBCINRA0003</t>
  </si>
  <si>
    <t>HRNEXERA0009</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</si>
  <si>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</si>
  <si>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</si>
  <si>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</si>
  <si>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t>* Mirovinska društva su u travnju 2020. na prolazni račun Regosa u korist OMF-ova uplatila 57,6 mil. HRK viška upravljačke naknade.</t>
  </si>
  <si>
    <r>
      <t>Generali Flow</t>
    </r>
    <r>
      <rPr>
        <b/>
        <vertAlign val="superscript"/>
        <sz val="8"/>
        <color rgb="FFFF0000"/>
        <rFont val="Arial"/>
        <family val="2"/>
      </rPr>
      <t xml:space="preserve"> 3</t>
    </r>
  </si>
  <si>
    <r>
      <t xml:space="preserve">    Fond PBZ Moderate 30 brisan je iz evidencije 9.4.2020. / </t>
    </r>
    <r>
      <rPr>
        <i/>
        <sz val="8"/>
        <color theme="1" tint="0.34998626667073579"/>
        <rFont val="Arial"/>
        <family val="2"/>
      </rPr>
      <t>The PBZ Moderate 30 fund was removed from the registry on April 9, 2020.</t>
    </r>
  </si>
  <si>
    <r>
      <t xml:space="preserve"> </t>
    </r>
    <r>
      <rPr>
        <b/>
        <vertAlign val="superscript"/>
        <sz val="8"/>
        <color rgb="FFFF0000"/>
        <rFont val="Arial"/>
        <family val="2"/>
      </rPr>
      <t>3</t>
    </r>
    <r>
      <rPr>
        <sz val="8"/>
        <rFont val="Arial"/>
        <family val="2"/>
        <charset val="238"/>
      </rPr>
      <t xml:space="preserve">  Fond SQ Flow promijenio je ime u Generali Flow; a upravljanje fondom preneseno je s društva SQ KAPITAL d.o.o. na društvo Generali investment d.o.o. (22.4.2020.).</t>
    </r>
  </si>
  <si>
    <t xml:space="preserve">    The SQ Flow Fund changed its name to Generali Flow; and the management of the fund was transferred from SQ KAPITAL to Generali investment d.o.o. (22 April 2020).</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</si>
  <si>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</si>
  <si>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</si>
  <si>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</si>
  <si>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</si>
  <si>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</si>
  <si>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</si>
  <si>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</si>
  <si>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</si>
  <si>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</si>
  <si>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</si>
  <si>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</si>
  <si>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</si>
  <si>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</si>
  <si>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r>
      <t>Table 1.16: OVPFs' unit prices and rates of return</t>
    </r>
    <r>
      <rPr>
        <b/>
        <i/>
        <vertAlign val="superscript"/>
        <sz val="9"/>
        <color theme="1" tint="0.34998626667073579"/>
        <rFont val="Arial"/>
        <family val="2"/>
        <charset val="238"/>
      </rPr>
      <t>1)</t>
    </r>
  </si>
  <si>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</si>
  <si>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</si>
  <si>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</si>
  <si>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</si>
  <si>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</si>
  <si>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</si>
  <si>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</si>
  <si>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</si>
  <si>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</si>
  <si>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Prinosi ZDMF-ova
CVP</t>
    </r>
    <r>
      <rPr>
        <b/>
        <i/>
        <sz val="10"/>
        <color theme="1" tint="0.34998626667073579"/>
        <rFont val="Arial"/>
        <family val="2"/>
        <charset val="238"/>
      </rPr>
      <t>Fs' rates of return</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</si>
  <si>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</si>
  <si>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</si>
  <si>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</si>
  <si>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</si>
  <si>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</si>
  <si>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</si>
  <si>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</si>
  <si>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</si>
  <si>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</si>
  <si>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</si>
  <si>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</si>
  <si>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</si>
  <si>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</si>
  <si>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</si>
  <si>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</si>
  <si>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</si>
  <si>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</si>
  <si>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</si>
  <si>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</si>
  <si>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</si>
  <si>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20.5.2020.</t>
    </r>
  </si>
  <si>
    <t>Tablica 3.1: Zaračunata bruto premija osiguranja za period od 1. siječnja do 30. travnja 2020.</t>
  </si>
  <si>
    <t>Table 3.1: Written premium for the period 1 January - 30 April 2020</t>
  </si>
  <si>
    <t>I-IV/2019</t>
  </si>
  <si>
    <t>I-IV/2020</t>
  </si>
  <si>
    <t>- Društvo za osiguranje Izvor osiguranje d.d. je prenijelo portfelj na društvo Generali osiguranje d.d. 30. travnja 2020. godine</t>
  </si>
  <si>
    <t>- As of 30 April 2020 Izvor osiguranje d.d. has transfered portfolio to an accepting undertaking Generali osiguranje d.d.</t>
  </si>
  <si>
    <t>Tablica 3.2: Podaci o osiguranju za period od 1. siječnja do 30. travnja 2020.</t>
  </si>
  <si>
    <t>Table 3.2: Insurance data for the period 1  January - 30 April 2020</t>
  </si>
  <si>
    <r>
      <t xml:space="preserve">Uplata više naplaćenog iznosa naknade za upravljanje
</t>
    </r>
    <r>
      <rPr>
        <i/>
        <sz val="9"/>
        <color theme="1" tint="0.499984740745262"/>
        <rFont val="Arial"/>
        <family val="2"/>
      </rPr>
      <t>Payment of the overpaid amount of the management fee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</si>
</sst>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0">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b/>
      <i/>
      <sz val="8"/>
      <color theme="1" tint="0.34998626667073579"/>
      <name val="Arial"/>
      <family val="2"/>
    </font>
    <font>
      <i/>
      <sz val="8"/>
      <color theme="1" tint="0.249977111117893"/>
      <name val="Arial"/>
      <family val="2"/>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4">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cellStyleXfs>
  <cellXfs count="1110">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6"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40"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2" fillId="0" borderId="0" xfId="0" applyNumberFormat="1" applyFont="1"/>
    <xf numFmtId="170" fontId="87" fillId="0" borderId="0" xfId="0" applyNumberFormat="1" applyFont="1"/>
    <xf numFmtId="3" fontId="143"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7" fillId="3" borderId="0" xfId="3" applyNumberFormat="1" applyFont="1" applyFill="1" applyAlignment="1">
      <alignment horizontal="right" vertical="center"/>
    </xf>
    <xf numFmtId="3" fontId="137"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7"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7"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7"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6" fillId="0" borderId="0" xfId="0" applyFont="1" applyFill="1" applyBorder="1" applyAlignment="1">
      <alignment vertical="top"/>
    </xf>
    <xf numFmtId="0" fontId="126"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9"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9" fillId="0" borderId="0" xfId="0" applyNumberFormat="1" applyFont="1"/>
    <xf numFmtId="175" fontId="143" fillId="0" borderId="0" xfId="0" applyNumberFormat="1" applyFont="1"/>
    <xf numFmtId="0" fontId="143" fillId="0" borderId="0" xfId="0" applyFont="1"/>
    <xf numFmtId="175" fontId="90" fillId="0" borderId="0" xfId="0" applyNumberFormat="1" applyFont="1"/>
    <xf numFmtId="0" fontId="49" fillId="0" borderId="0" xfId="3" applyFont="1">
      <alignment vertical="top"/>
    </xf>
    <xf numFmtId="49" fontId="49" fillId="0" borderId="0" xfId="3" quotePrefix="1" applyNumberFormat="1" applyFont="1" applyAlignme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3"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8"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3"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7" fillId="17" borderId="6" xfId="3" applyNumberFormat="1" applyFont="1" applyFill="1" applyBorder="1" applyAlignment="1">
      <alignment horizontal="right" vertical="center"/>
    </xf>
    <xf numFmtId="3" fontId="137"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7"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7"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right" vertical="center" indent="1"/>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right" vertical="center" indent="1"/>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30"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5"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10" fontId="51" fillId="3" borderId="0" xfId="23" quotePrefix="1" applyNumberFormat="1" applyFont="1" applyFill="1" applyBorder="1" applyAlignment="1" applyProtection="1">
      <alignment horizontal="right" vertical="center" inden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4" fillId="0" borderId="0" xfId="0" applyFont="1"/>
    <xf numFmtId="0" fontId="155" fillId="0" borderId="0" xfId="3" applyFont="1" applyFill="1" applyBorder="1" applyAlignment="1"/>
    <xf numFmtId="0" fontId="156" fillId="0" borderId="0" xfId="3" applyFont="1" applyFill="1" applyBorder="1" applyAlignment="1">
      <alignment horizontal="right" vertical="center"/>
    </xf>
    <xf numFmtId="0" fontId="156" fillId="0" borderId="0" xfId="3" applyFont="1" applyFill="1" applyBorder="1" applyAlignment="1">
      <alignment horizontal="left" vertical="center"/>
    </xf>
    <xf numFmtId="0" fontId="156" fillId="0" borderId="0" xfId="28" applyFont="1" applyFill="1" applyBorder="1" applyAlignment="1">
      <alignment horizontal="left" vertical="center"/>
    </xf>
    <xf numFmtId="0" fontId="160" fillId="0" borderId="0" xfId="28" applyFont="1" applyFill="1" applyBorder="1" applyAlignment="1">
      <alignment horizontal="left" vertical="center"/>
    </xf>
    <xf numFmtId="0" fontId="158" fillId="0" borderId="0" xfId="3" applyFont="1" applyFill="1" applyBorder="1" applyAlignment="1">
      <alignment horizontal="left" vertical="center"/>
    </xf>
    <xf numFmtId="0" fontId="158" fillId="0" borderId="0" xfId="3" applyFont="1" applyFill="1" applyAlignment="1">
      <alignment horizontal="left" vertical="center"/>
    </xf>
    <xf numFmtId="0" fontId="156" fillId="8" borderId="0" xfId="3" applyFont="1" applyFill="1" applyBorder="1" applyAlignment="1">
      <alignment horizontal="left" vertical="center"/>
    </xf>
    <xf numFmtId="0" fontId="158" fillId="0" borderId="0" xfId="0" applyFont="1" applyAlignment="1">
      <alignment horizontal="left" vertical="center"/>
    </xf>
    <xf numFmtId="14" fontId="158" fillId="0" borderId="0" xfId="0" applyNumberFormat="1" applyFont="1" applyAlignment="1">
      <alignment horizontal="right" vertical="center"/>
    </xf>
    <xf numFmtId="0" fontId="158" fillId="0" borderId="0" xfId="0" applyFont="1" applyAlignment="1">
      <alignment horizontal="right" vertical="center"/>
    </xf>
    <xf numFmtId="0" fontId="170" fillId="0" borderId="0" xfId="3" applyFont="1" applyAlignment="1">
      <alignment horizontal="left" vertical="center"/>
    </xf>
    <xf numFmtId="0" fontId="158" fillId="0" borderId="0" xfId="3" applyFont="1" applyAlignment="1">
      <alignment horizontal="left" vertical="center"/>
    </xf>
    <xf numFmtId="0" fontId="156" fillId="0" borderId="0" xfId="0" applyFont="1" applyAlignment="1">
      <alignment horizontal="right" vertical="center" indent="1"/>
    </xf>
    <xf numFmtId="14" fontId="171" fillId="0" borderId="0" xfId="0" applyNumberFormat="1" applyFont="1" applyAlignment="1">
      <alignment horizontal="right" vertical="center"/>
    </xf>
    <xf numFmtId="0" fontId="171" fillId="0" borderId="0" xfId="3" applyFont="1" applyFill="1">
      <alignment vertical="top"/>
    </xf>
    <xf numFmtId="0" fontId="158" fillId="0" borderId="0" xfId="0" applyFont="1" applyAlignment="1">
      <alignment horizontal="left"/>
    </xf>
    <xf numFmtId="0" fontId="157"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60" fillId="0" borderId="0" xfId="3" applyFont="1" applyFill="1" applyAlignment="1">
      <alignment horizontal="left" vertical="center"/>
    </xf>
    <xf numFmtId="0" fontId="26" fillId="0" borderId="0" xfId="3" applyFont="1" applyFill="1" applyAlignment="1">
      <alignment horizontal="center"/>
    </xf>
    <xf numFmtId="0" fontId="158" fillId="0" borderId="0" xfId="0" applyFont="1" applyFill="1" applyAlignment="1">
      <alignment horizontal="right" vertical="center"/>
    </xf>
    <xf numFmtId="0" fontId="156" fillId="0" borderId="0" xfId="3" applyFont="1" applyAlignment="1">
      <alignment horizontal="left" vertical="center"/>
    </xf>
    <xf numFmtId="0" fontId="156" fillId="16" borderId="0" xfId="3" applyFont="1" applyFill="1" applyAlignment="1">
      <alignment horizontal="center"/>
    </xf>
    <xf numFmtId="0" fontId="156" fillId="0" borderId="0" xfId="3" applyFont="1" applyFill="1" applyAlignment="1">
      <alignment horizontal="left" vertical="center"/>
    </xf>
    <xf numFmtId="0" fontId="171" fillId="0" borderId="0" xfId="3" applyFont="1" applyFill="1" applyBorder="1" applyAlignment="1">
      <alignment horizontal="left" vertical="center"/>
    </xf>
    <xf numFmtId="0" fontId="23" fillId="0" borderId="0" xfId="15" applyFont="1" applyFill="1" applyAlignment="1"/>
    <xf numFmtId="0" fontId="160" fillId="0" borderId="0" xfId="15" applyFont="1" applyFill="1" applyAlignment="1">
      <alignment horizontal="left" vertical="center"/>
    </xf>
    <xf numFmtId="0" fontId="157" fillId="0" borderId="0" xfId="24" applyFont="1"/>
    <xf numFmtId="0" fontId="157" fillId="0" borderId="0" xfId="24" quotePrefix="1" applyFont="1"/>
    <xf numFmtId="0" fontId="171" fillId="0" borderId="0" xfId="24" applyFont="1" applyAlignment="1">
      <alignment vertical="center"/>
    </xf>
    <xf numFmtId="0" fontId="89" fillId="0" borderId="0" xfId="24" applyFont="1" applyFill="1" applyAlignment="1">
      <alignment vertical="center"/>
    </xf>
    <xf numFmtId="0" fontId="177" fillId="0" borderId="0" xfId="24" applyFont="1" applyAlignment="1">
      <alignment vertical="center"/>
    </xf>
    <xf numFmtId="0" fontId="158" fillId="0" borderId="0" xfId="0" applyFont="1" applyFill="1" applyAlignment="1">
      <alignment horizontal="left" vertical="center"/>
    </xf>
    <xf numFmtId="0" fontId="171" fillId="0" borderId="0" xfId="0" applyFont="1" applyFill="1" applyAlignment="1">
      <alignment horizontal="left" vertical="center"/>
    </xf>
    <xf numFmtId="0" fontId="165" fillId="0" borderId="0" xfId="0" applyFont="1" applyFill="1" applyBorder="1" applyAlignment="1">
      <alignment vertical="center"/>
    </xf>
    <xf numFmtId="0" fontId="158" fillId="0" borderId="0" xfId="0" applyFont="1" applyFill="1" applyAlignment="1">
      <alignment horizontal="left"/>
    </xf>
    <xf numFmtId="0" fontId="171" fillId="0" borderId="0" xfId="0" applyFont="1" applyAlignment="1">
      <alignment horizontal="left" vertical="center"/>
    </xf>
    <xf numFmtId="0" fontId="170" fillId="0" borderId="0" xfId="0" applyFont="1" applyFill="1" applyBorder="1" applyAlignment="1">
      <alignment vertical="center"/>
    </xf>
    <xf numFmtId="0" fontId="157" fillId="0" borderId="0" xfId="0" applyFont="1" applyAlignment="1">
      <alignment vertical="center"/>
    </xf>
    <xf numFmtId="0" fontId="158" fillId="0" borderId="0" xfId="27" applyFont="1" applyFill="1" applyAlignment="1" applyProtection="1">
      <alignment horizontal="left"/>
      <protection locked="0"/>
    </xf>
    <xf numFmtId="0" fontId="158" fillId="0" borderId="0" xfId="0" applyFont="1" applyFill="1" applyBorder="1" applyAlignment="1">
      <alignment horizontal="left" vertical="center"/>
    </xf>
    <xf numFmtId="0" fontId="23" fillId="0" borderId="0" xfId="0" applyFont="1" applyFill="1" applyAlignment="1">
      <alignment horizontal="center"/>
    </xf>
    <xf numFmtId="0" fontId="184"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9" fillId="11" borderId="0" xfId="3" applyFont="1" applyFill="1" applyBorder="1" applyAlignment="1">
      <alignment horizontal="left" vertical="center"/>
    </xf>
    <xf numFmtId="0" fontId="159" fillId="11" borderId="0" xfId="3" applyFont="1" applyFill="1" applyBorder="1" applyAlignment="1">
      <alignment horizontal="center" vertical="center"/>
    </xf>
    <xf numFmtId="0" fontId="159" fillId="11" borderId="0" xfId="3" applyFont="1" applyFill="1" applyBorder="1" applyAlignment="1">
      <alignment horizontal="left" vertical="center" indent="1"/>
    </xf>
    <xf numFmtId="0" fontId="159"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7"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60" fillId="7" borderId="0" xfId="24" applyFont="1" applyFill="1" applyAlignment="1">
      <alignment vertical="center"/>
    </xf>
    <xf numFmtId="0" fontId="100" fillId="12" borderId="0" xfId="15" applyFont="1" applyFill="1" applyAlignment="1">
      <alignment horizontal="left" vertical="center"/>
    </xf>
    <xf numFmtId="0" fontId="160" fillId="12" borderId="0" xfId="15" applyFont="1" applyFill="1" applyAlignment="1">
      <alignment horizontal="left" vertical="center"/>
    </xf>
    <xf numFmtId="0" fontId="24" fillId="16" borderId="0" xfId="3" applyFont="1" applyFill="1" applyAlignment="1">
      <alignment horizontal="left" vertical="center"/>
    </xf>
    <xf numFmtId="0" fontId="156" fillId="16" borderId="0" xfId="3" applyFont="1" applyFill="1" applyAlignment="1">
      <alignment horizontal="left" vertical="center"/>
    </xf>
    <xf numFmtId="0" fontId="19" fillId="11" borderId="0" xfId="3" applyFont="1" applyFill="1" applyAlignment="1">
      <alignment horizontal="left" vertical="center"/>
    </xf>
    <xf numFmtId="0" fontId="160"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6"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3" fillId="11" borderId="0" xfId="0" applyFont="1" applyFill="1" applyAlignment="1">
      <alignment vertical="center"/>
    </xf>
    <xf numFmtId="0" fontId="185" fillId="0" borderId="0" xfId="2" applyFont="1" applyAlignment="1" applyProtection="1"/>
    <xf numFmtId="0" fontId="185"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20" fillId="0" borderId="0" xfId="0" applyFont="1" applyAlignment="1">
      <alignment vertical="center"/>
    </xf>
    <xf numFmtId="0" fontId="186"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1"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1"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7"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4"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7" fillId="0" borderId="0" xfId="0" applyFont="1"/>
    <xf numFmtId="0" fontId="188" fillId="0" borderId="0" xfId="0" applyFont="1"/>
    <xf numFmtId="0" fontId="189" fillId="0" borderId="0" xfId="3" applyFont="1" applyFill="1" applyBorder="1" applyAlignment="1"/>
    <xf numFmtId="0" fontId="15" fillId="19" borderId="0" xfId="0" applyFont="1" applyFill="1" applyBorder="1" applyAlignment="1">
      <alignment horizontal="center" vertical="center"/>
    </xf>
    <xf numFmtId="0" fontId="190"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6"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2"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180" fontId="117" fillId="32" borderId="0" xfId="0" applyNumberFormat="1" applyFont="1" applyFill="1" applyBorder="1" applyAlignment="1">
      <alignment horizontal="center" vertical="center"/>
    </xf>
    <xf numFmtId="180" fontId="156" fillId="32" borderId="0" xfId="0" applyNumberFormat="1" applyFont="1" applyFill="1" applyBorder="1" applyAlignment="1">
      <alignment horizontal="center"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7"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2"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1" fillId="35" borderId="0" xfId="9" applyNumberFormat="1" applyFont="1" applyFill="1" applyBorder="1" applyAlignment="1" applyProtection="1">
      <alignment horizontal="right" vertical="center"/>
    </xf>
    <xf numFmtId="0" fontId="141"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1"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7" fillId="32" borderId="0" xfId="0" applyFont="1" applyFill="1" applyAlignment="1">
      <alignment horizontal="center" vertical="center" wrapText="1"/>
    </xf>
    <xf numFmtId="0" fontId="157"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2"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8"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8"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180" fontId="117"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6" fillId="37" borderId="0" xfId="0" applyFont="1" applyFill="1" applyAlignment="1">
      <alignment vertical="center"/>
    </xf>
    <xf numFmtId="0" fontId="192" fillId="0" borderId="0" xfId="3" applyFont="1" applyFill="1" applyBorder="1" applyAlignment="1">
      <alignment horizontal="left" vertical="center"/>
    </xf>
    <xf numFmtId="0" fontId="193"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5" fillId="0" borderId="0" xfId="0" applyFont="1"/>
    <xf numFmtId="10" fontId="41" fillId="39" borderId="0" xfId="1" applyNumberFormat="1" applyFont="1" applyFill="1" applyBorder="1" applyAlignment="1" applyProtection="1">
      <alignment horizontal="right" vertical="center" indent="3"/>
      <protection hidden="1"/>
    </xf>
    <xf numFmtId="10" fontId="74" fillId="38" borderId="0" xfId="1" applyNumberFormat="1" applyFont="1" applyFill="1" applyBorder="1" applyAlignment="1">
      <alignment horizontal="right" vertical="center" indent="3"/>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7"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80" fontId="117" fillId="32" borderId="0" xfId="0" applyNumberFormat="1" applyFont="1" applyFill="1" applyBorder="1" applyAlignment="1">
      <alignment horizontal="center" vertical="center" wrapTex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1" fillId="32" borderId="0" xfId="0" applyFont="1" applyFill="1" applyAlignment="1"/>
    <xf numFmtId="0" fontId="124" fillId="0" borderId="0" xfId="0" applyFont="1" applyFill="1" applyAlignment="1">
      <alignment horizontal="right" vertical="center"/>
    </xf>
    <xf numFmtId="0" fontId="156" fillId="0" borderId="0" xfId="0" applyFont="1" applyFill="1" applyAlignment="1">
      <alignment horizontal="right" vertical="center"/>
    </xf>
    <xf numFmtId="0" fontId="153"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7"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3"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xf>
    <xf numFmtId="0" fontId="133" fillId="3" borderId="0" xfId="0" applyFont="1" applyFill="1" applyBorder="1" applyAlignment="1">
      <alignment vertical="center" wrapText="1"/>
    </xf>
    <xf numFmtId="3" fontId="133"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3" fillId="3" borderId="0" xfId="0" applyFont="1" applyFill="1" applyBorder="1" applyAlignment="1">
      <alignment horizontal="right" vertical="center" indent="1"/>
    </xf>
    <xf numFmtId="0" fontId="133" fillId="3" borderId="0" xfId="0" applyFont="1" applyFill="1" applyBorder="1" applyAlignment="1">
      <alignment horizontal="left" vertical="center" indent="1"/>
    </xf>
    <xf numFmtId="0" fontId="133"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3" fillId="3" borderId="0" xfId="0" applyFont="1" applyFill="1" applyBorder="1" applyAlignment="1">
      <alignment horizontal="left" vertical="center" indent="2"/>
    </xf>
    <xf numFmtId="4" fontId="133"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5"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180" fontId="156" fillId="32" borderId="0" xfId="0" applyNumberFormat="1" applyFont="1" applyFill="1" applyBorder="1" applyAlignment="1">
      <alignment horizontal="center" vertical="center" wrapText="1"/>
    </xf>
    <xf numFmtId="3" fontId="137"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5"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3" fillId="0" borderId="0" xfId="0" applyFont="1" applyAlignment="1">
      <alignment vertical="center"/>
    </xf>
    <xf numFmtId="0" fontId="120" fillId="20" borderId="0" xfId="0" applyFont="1" applyFill="1" applyAlignment="1">
      <alignment horizontal="center" vertical="center" wrapText="1"/>
    </xf>
    <xf numFmtId="3" fontId="133" fillId="3" borderId="0" xfId="0" applyNumberFormat="1" applyFont="1" applyFill="1" applyAlignment="1">
      <alignment horizontal="right" vertical="center" indent="1"/>
    </xf>
    <xf numFmtId="14" fontId="133"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10"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51" fillId="40" borderId="0" xfId="0" applyFont="1" applyFill="1" applyBorder="1" applyAlignment="1">
      <alignment horizontal="center" vertical="center" wrapText="1"/>
    </xf>
    <xf numFmtId="0" fontId="33" fillId="40" borderId="0" xfId="0" applyFont="1" applyFill="1" applyBorder="1" applyAlignment="1">
      <alignment horizontal="center" wrapText="1"/>
    </xf>
    <xf numFmtId="0" fontId="33" fillId="40" borderId="0" xfId="0" applyFont="1" applyFill="1" applyBorder="1" applyAlignment="1">
      <alignment horizontal="center" vertical="center" wrapText="1"/>
    </xf>
    <xf numFmtId="0" fontId="157" fillId="40" borderId="0" xfId="0" applyFont="1" applyFill="1" applyBorder="1" applyAlignment="1">
      <alignment horizontal="center" vertical="center" wrapText="1"/>
    </xf>
    <xf numFmtId="0" fontId="152" fillId="40"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7"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3" fillId="3" borderId="0" xfId="24" applyNumberFormat="1" applyFont="1" applyFill="1" applyAlignment="1">
      <alignment horizontal="right" vertical="center" indent="1"/>
    </xf>
    <xf numFmtId="3" fontId="133"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8"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8"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0" borderId="0" xfId="0" applyFont="1" applyFill="1" applyBorder="1" applyAlignment="1">
      <alignment vertical="center" wrapText="1"/>
    </xf>
    <xf numFmtId="3" fontId="3" fillId="0" borderId="0" xfId="0" applyNumberFormat="1" applyFont="1" applyAlignment="1">
      <alignment vertical="center"/>
    </xf>
    <xf numFmtId="3" fontId="133" fillId="0" borderId="0" xfId="0" applyNumberFormat="1" applyFont="1" applyAlignment="1">
      <alignment vertical="center"/>
    </xf>
    <xf numFmtId="168" fontId="0" fillId="0" borderId="0" xfId="0" applyNumberFormat="1"/>
    <xf numFmtId="0" fontId="133"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2" fillId="32" borderId="0" xfId="0" applyFont="1" applyFill="1" applyAlignment="1">
      <alignment horizontal="center" vertical="center" wrapText="1"/>
    </xf>
    <xf numFmtId="0" fontId="162"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8"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0" borderId="0" xfId="0" applyFont="1" applyAlignment="1">
      <alignment horizontal="left" vertical="top" wrapText="1"/>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7" fillId="0" borderId="0" xfId="24" quotePrefix="1" applyNumberFormat="1" applyFont="1"/>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226" fillId="0" borderId="0" xfId="2" applyFont="1" applyFill="1" applyBorder="1" applyAlignment="1" applyProtection="1">
      <alignment horizontal="left" vertical="center"/>
    </xf>
    <xf numFmtId="0" fontId="165" fillId="0" borderId="0" xfId="0" applyFont="1" applyFill="1" applyBorder="1" applyAlignment="1">
      <alignment vertical="center" wrapText="1"/>
    </xf>
    <xf numFmtId="0" fontId="218"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32" fillId="3" borderId="0" xfId="0" applyFont="1" applyFill="1" applyAlignment="1">
      <alignment vertical="center" wrapText="1"/>
    </xf>
    <xf numFmtId="10" fontId="40" fillId="3" borderId="0" xfId="1" applyNumberFormat="1" applyFont="1" applyFill="1" applyAlignment="1">
      <alignment horizontal="right" vertical="center" wrapText="1"/>
    </xf>
    <xf numFmtId="178" fontId="40" fillId="3" borderId="0" xfId="1" applyNumberFormat="1" applyFont="1" applyFill="1" applyAlignment="1">
      <alignment horizontal="right" vertical="center" wrapText="1"/>
    </xf>
    <xf numFmtId="179" fontId="40" fillId="3" borderId="0" xfId="1" applyNumberFormat="1" applyFont="1" applyFill="1" applyAlignment="1">
      <alignment horizontal="right" vertical="center" wrapText="1"/>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7" fillId="0" borderId="0" xfId="0" applyFont="1" applyFill="1" applyBorder="1" applyAlignment="1">
      <alignment horizontal="left" vertical="center"/>
    </xf>
    <xf numFmtId="0" fontId="169" fillId="0" borderId="0" xfId="0" applyFont="1" applyFill="1" applyAlignment="1">
      <alignment vertical="center"/>
    </xf>
    <xf numFmtId="0" fontId="228" fillId="0" borderId="0" xfId="0" applyFont="1" applyFill="1" applyAlignment="1">
      <alignment horizontal="left" vertical="center"/>
    </xf>
    <xf numFmtId="0" fontId="32" fillId="3" borderId="0" xfId="0" applyFont="1" applyFill="1" applyAlignment="1">
      <alignment horizontal="left" vertical="center" wrapText="1"/>
    </xf>
    <xf numFmtId="0" fontId="32" fillId="3" borderId="0" xfId="0" applyFont="1" applyFill="1" applyAlignment="1">
      <alignment horizontal="center" vertical="center" wrapText="1"/>
    </xf>
    <xf numFmtId="3" fontId="165" fillId="0" borderId="0" xfId="0" applyNumberFormat="1" applyFont="1" applyFill="1" applyBorder="1" applyAlignment="1">
      <alignment vertical="center" wrapText="1"/>
    </xf>
    <xf numFmtId="0" fontId="215" fillId="0" borderId="0" xfId="0" applyFont="1" applyAlignment="1">
      <alignment horizontal="left" vertical="center"/>
    </xf>
    <xf numFmtId="0" fontId="34" fillId="0" borderId="0" xfId="0" applyFont="1" applyFill="1" applyBorder="1" applyAlignment="1">
      <alignment horizontal="center" vertical="center" wrapText="1"/>
    </xf>
    <xf numFmtId="0" fontId="183"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6"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5"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2" fillId="3" borderId="0" xfId="0" applyFont="1" applyFill="1" applyBorder="1" applyAlignment="1">
      <alignment horizontal="center" vertical="center"/>
    </xf>
    <xf numFmtId="0" fontId="141"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31"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5"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5"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79" fillId="0" borderId="0" xfId="0" applyFont="1" applyFill="1" applyBorder="1" applyAlignment="1">
      <alignment horizontal="justify" vertical="top" wrapText="1"/>
    </xf>
    <xf numFmtId="0" fontId="170" fillId="0" borderId="0" xfId="0" applyFont="1" applyFill="1" applyBorder="1" applyAlignment="1">
      <alignment horizontal="justify" vertical="top" wrapText="1"/>
    </xf>
    <xf numFmtId="0" fontId="157" fillId="32" borderId="0" xfId="0" applyFont="1" applyFill="1" applyBorder="1" applyAlignment="1">
      <alignment horizontal="center" vertical="center"/>
    </xf>
    <xf numFmtId="0" fontId="157"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5" fillId="0" borderId="0" xfId="0" applyFont="1" applyFill="1" applyAlignment="1">
      <alignment horizontal="justify" vertical="top" wrapText="1"/>
    </xf>
    <xf numFmtId="0" fontId="166"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6" fillId="32" borderId="0" xfId="0" applyFont="1" applyFill="1" applyAlignment="1">
      <alignment horizontal="center" vertical="center"/>
    </xf>
    <xf numFmtId="14" fontId="157"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0" borderId="0" xfId="0" applyFont="1" applyFill="1" applyAlignment="1">
      <alignment horizontal="left" vertical="center" wrapText="1"/>
    </xf>
    <xf numFmtId="0" fontId="41" fillId="3" borderId="0" xfId="0" applyFont="1" applyFill="1" applyAlignment="1">
      <alignment horizontal="left" vertical="center" wrapText="1"/>
    </xf>
    <xf numFmtId="0" fontId="32" fillId="0" borderId="0" xfId="0" applyFont="1" applyFill="1" applyAlignment="1">
      <alignment horizontal="center" vertical="center" wrapText="1"/>
    </xf>
    <xf numFmtId="0" fontId="151" fillId="32" borderId="0" xfId="0" applyFont="1" applyFill="1" applyAlignment="1">
      <alignment horizontal="center"/>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15" fillId="40" borderId="0" xfId="0" applyFont="1" applyFill="1" applyBorder="1" applyAlignment="1">
      <alignment horizontal="center" vertical="center" wrapText="1"/>
    </xf>
    <xf numFmtId="0" fontId="151"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71" fillId="0" borderId="0" xfId="24" applyFont="1" applyAlignment="1">
      <alignment horizontal="left" vertical="center" wrapText="1"/>
    </xf>
    <xf numFmtId="0" fontId="171" fillId="0" borderId="0" xfId="24" applyFont="1" applyAlignment="1">
      <alignment horizontal="left" vertical="center" wrapText="1"/>
    </xf>
    <xf numFmtId="0" fontId="71" fillId="0" borderId="0" xfId="24" applyFont="1" applyAlignment="1">
      <alignment horizontal="right"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0"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20" fillId="0" borderId="0" xfId="0" applyFont="1" applyAlignment="1">
      <alignment horizontal="left" vertical="top" wrapText="1"/>
    </xf>
    <xf numFmtId="0" fontId="119" fillId="37" borderId="0" xfId="0" applyFont="1" applyFill="1" applyAlignment="1">
      <alignment horizontal="center" vertical="center" wrapText="1"/>
    </xf>
    <xf numFmtId="0" fontId="119" fillId="37" borderId="0" xfId="0" applyFont="1" applyFill="1" applyAlignment="1">
      <alignment horizontal="center" vertical="center"/>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60"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9" fillId="0" borderId="0" xfId="0" applyFont="1" applyAlignment="1">
      <alignment horizontal="left" vertical="center" wrapText="1"/>
    </xf>
    <xf numFmtId="0" fontId="169" fillId="0" borderId="0" xfId="0" applyFont="1" applyAlignment="1">
      <alignment horizontal="left" vertical="top" wrapText="1"/>
    </xf>
    <xf numFmtId="0" fontId="79"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4">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0000FF"/>
      <color rgb="FFFFFFCC"/>
      <color rgb="FFFFFF99"/>
      <color rgb="FFFF7C80"/>
      <color rgb="FFFFFF00"/>
      <color rgb="FF00CCFF"/>
      <color rgb="FF00FFFF"/>
      <color rgb="FF008000"/>
      <color rgb="FFF8F8F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0"/>
      <c r="B1" s="701"/>
      <c r="C1" s="701"/>
      <c r="D1" s="701"/>
      <c r="E1" s="701"/>
      <c r="F1" s="701"/>
      <c r="G1" s="701"/>
      <c r="H1" s="701"/>
      <c r="I1" s="701"/>
    </row>
    <row r="2" spans="1:9" ht="18">
      <c r="A2" s="977"/>
      <c r="B2" s="977"/>
      <c r="C2" s="977"/>
      <c r="D2" s="977"/>
      <c r="E2" s="977"/>
      <c r="F2" s="977"/>
      <c r="G2" s="977"/>
      <c r="H2" s="977"/>
      <c r="I2" s="977"/>
    </row>
    <row r="3" spans="1:9" ht="18">
      <c r="A3" s="702"/>
      <c r="B3" s="702"/>
      <c r="C3" s="702"/>
      <c r="D3" s="702"/>
      <c r="E3" s="702"/>
      <c r="F3" s="702"/>
      <c r="G3" s="702"/>
      <c r="H3" s="702"/>
      <c r="I3" s="702"/>
    </row>
    <row r="4" spans="1:9" ht="16.5">
      <c r="A4" s="978"/>
      <c r="B4" s="978"/>
      <c r="C4" s="978"/>
      <c r="D4" s="978"/>
      <c r="E4" s="978"/>
      <c r="F4" s="978"/>
      <c r="G4" s="978"/>
      <c r="H4" s="978"/>
      <c r="I4" s="978"/>
    </row>
    <row r="5" spans="1:9" ht="15" customHeight="1">
      <c r="A5" s="703"/>
      <c r="B5" s="703"/>
      <c r="C5" s="703"/>
      <c r="D5" s="703"/>
      <c r="E5" s="703"/>
      <c r="F5" s="703"/>
      <c r="G5" s="703"/>
      <c r="H5" s="703"/>
      <c r="I5" s="703"/>
    </row>
    <row r="6" spans="1:9" ht="15" customHeight="1">
      <c r="A6" s="704"/>
      <c r="B6" s="704"/>
      <c r="C6" s="704"/>
      <c r="D6" s="704"/>
      <c r="E6" s="704"/>
      <c r="F6" s="704"/>
      <c r="G6" s="704"/>
      <c r="H6" s="704"/>
      <c r="I6" s="704"/>
    </row>
    <row r="7" spans="1:9">
      <c r="A7" s="711"/>
      <c r="B7" s="711"/>
      <c r="C7" s="711"/>
      <c r="D7" s="711"/>
      <c r="E7" s="711"/>
      <c r="F7" s="711"/>
      <c r="G7" s="711"/>
      <c r="H7" s="711"/>
      <c r="I7" s="711"/>
    </row>
    <row r="8" spans="1:9">
      <c r="A8" s="705"/>
      <c r="B8" s="705"/>
      <c r="C8" s="705"/>
      <c r="D8" s="705"/>
      <c r="E8" s="705"/>
      <c r="F8" s="705"/>
      <c r="G8" s="705"/>
      <c r="H8" s="705"/>
      <c r="I8" s="705"/>
    </row>
    <row r="9" spans="1:9">
      <c r="A9" s="979" t="s">
        <v>1476</v>
      </c>
      <c r="B9" s="980"/>
      <c r="C9" s="980"/>
      <c r="D9" s="980"/>
      <c r="E9" s="980"/>
      <c r="F9" s="980"/>
      <c r="G9" s="980"/>
      <c r="H9" s="980"/>
      <c r="I9" s="980"/>
    </row>
    <row r="10" spans="1:9">
      <c r="A10" s="706"/>
      <c r="B10" s="706"/>
      <c r="C10" s="706"/>
      <c r="D10" s="706"/>
      <c r="E10" s="706"/>
      <c r="F10" s="706"/>
      <c r="G10" s="706"/>
      <c r="H10" s="706"/>
      <c r="I10" s="706"/>
    </row>
    <row r="11" spans="1:9">
      <c r="A11" s="706"/>
      <c r="B11" s="706"/>
      <c r="C11" s="706"/>
      <c r="D11" s="706"/>
      <c r="E11" s="706"/>
      <c r="F11" s="706"/>
      <c r="G11" s="706"/>
      <c r="H11" s="706"/>
      <c r="I11" s="706"/>
    </row>
    <row r="12" spans="1:9">
      <c r="A12" s="706"/>
      <c r="B12" s="706"/>
      <c r="C12" s="706"/>
      <c r="D12" s="706"/>
      <c r="E12" s="706"/>
      <c r="F12" s="706"/>
      <c r="G12" s="706"/>
      <c r="H12" s="706"/>
      <c r="I12" s="706"/>
    </row>
    <row r="13" spans="1:9">
      <c r="A13" s="706"/>
      <c r="B13" s="706"/>
      <c r="C13" s="706"/>
      <c r="D13" s="706"/>
      <c r="E13" s="706"/>
      <c r="F13" s="706"/>
      <c r="G13" s="706"/>
      <c r="H13" s="706"/>
      <c r="I13" s="706"/>
    </row>
    <row r="14" spans="1:9">
      <c r="A14" s="706"/>
      <c r="B14" s="706"/>
      <c r="C14" s="706"/>
      <c r="D14" s="706"/>
      <c r="E14" s="706"/>
      <c r="F14" s="706"/>
      <c r="G14" s="706"/>
      <c r="H14" s="706"/>
      <c r="I14" s="706"/>
    </row>
    <row r="15" spans="1:9">
      <c r="A15" s="706"/>
      <c r="B15" s="706"/>
      <c r="C15" s="706"/>
      <c r="D15" s="706"/>
      <c r="E15" s="706"/>
      <c r="F15" s="706"/>
      <c r="G15" s="706"/>
      <c r="H15" s="706"/>
      <c r="I15" s="706"/>
    </row>
    <row r="16" spans="1:9">
      <c r="A16" s="706"/>
      <c r="B16" s="706"/>
      <c r="C16" s="706"/>
      <c r="D16" s="706"/>
      <c r="E16" s="706"/>
      <c r="F16" s="706"/>
      <c r="G16" s="706"/>
      <c r="H16" s="706"/>
      <c r="I16" s="706"/>
    </row>
    <row r="17" spans="1:9">
      <c r="A17" s="706"/>
      <c r="B17" s="706"/>
      <c r="C17" s="706"/>
      <c r="D17" s="706"/>
      <c r="E17" s="706"/>
      <c r="F17" s="706"/>
      <c r="G17" s="706"/>
      <c r="H17" s="706"/>
      <c r="I17" s="706"/>
    </row>
    <row r="18" spans="1:9" ht="30">
      <c r="A18" s="981" t="s">
        <v>0</v>
      </c>
      <c r="B18" s="981"/>
      <c r="C18" s="981"/>
      <c r="D18" s="981"/>
      <c r="E18" s="981"/>
      <c r="F18" s="981"/>
      <c r="G18" s="981"/>
      <c r="H18" s="981"/>
      <c r="I18" s="981"/>
    </row>
    <row r="19" spans="1:9" ht="18.75" customHeight="1">
      <c r="A19" s="707"/>
      <c r="B19" s="707"/>
      <c r="C19" s="707"/>
      <c r="D19" s="707"/>
      <c r="E19" s="707"/>
      <c r="F19" s="707"/>
      <c r="G19" s="707"/>
      <c r="H19" s="707"/>
      <c r="I19" s="707"/>
    </row>
    <row r="20" spans="1:9" ht="18.75" customHeight="1">
      <c r="A20" s="982" t="s">
        <v>1369</v>
      </c>
      <c r="B20" s="982"/>
      <c r="C20" s="982"/>
      <c r="D20" s="982"/>
      <c r="E20" s="982"/>
      <c r="F20" s="982"/>
      <c r="G20" s="982"/>
      <c r="H20" s="982"/>
      <c r="I20" s="982"/>
    </row>
    <row r="21" spans="1:9" ht="18.75" customHeight="1">
      <c r="A21" s="708"/>
      <c r="B21" s="708"/>
      <c r="C21" s="708"/>
      <c r="D21" s="708"/>
      <c r="E21" s="708"/>
      <c r="F21" s="708"/>
      <c r="G21" s="708"/>
      <c r="H21" s="708"/>
      <c r="I21" s="708"/>
    </row>
    <row r="22" spans="1:9" ht="26.25" customHeight="1">
      <c r="A22" s="983" t="s">
        <v>1</v>
      </c>
      <c r="B22" s="983"/>
      <c r="C22" s="983"/>
      <c r="D22" s="983"/>
      <c r="E22" s="983"/>
      <c r="F22" s="983"/>
      <c r="G22" s="983"/>
      <c r="H22" s="983"/>
      <c r="I22" s="983"/>
    </row>
    <row r="23" spans="1:9" ht="18.75">
      <c r="A23" s="709"/>
      <c r="B23" s="709"/>
      <c r="C23" s="709"/>
      <c r="D23" s="709"/>
      <c r="E23" s="709"/>
      <c r="F23" s="709"/>
      <c r="G23" s="709"/>
      <c r="H23" s="709"/>
      <c r="I23" s="709"/>
    </row>
    <row r="24" spans="1:9" ht="18.75" customHeight="1">
      <c r="A24" s="973" t="s">
        <v>1370</v>
      </c>
      <c r="B24" s="973"/>
      <c r="C24" s="973"/>
      <c r="D24" s="973"/>
      <c r="E24" s="973"/>
      <c r="F24" s="973"/>
      <c r="G24" s="973"/>
      <c r="H24" s="973"/>
      <c r="I24" s="973"/>
    </row>
    <row r="25" spans="1:9">
      <c r="A25" s="706"/>
      <c r="B25" s="706"/>
      <c r="C25" s="706"/>
      <c r="D25" s="706"/>
      <c r="E25" s="706"/>
      <c r="F25" s="706"/>
      <c r="G25" s="706"/>
      <c r="H25" s="706"/>
      <c r="I25" s="706"/>
    </row>
    <row r="26" spans="1:9">
      <c r="A26" s="706"/>
      <c r="B26" s="706"/>
      <c r="C26" s="706"/>
      <c r="D26" s="706"/>
      <c r="E26" s="706"/>
      <c r="F26" s="706"/>
      <c r="G26" s="706"/>
      <c r="H26" s="706"/>
      <c r="I26" s="706"/>
    </row>
    <row r="27" spans="1:9">
      <c r="A27" s="706"/>
      <c r="B27" s="706"/>
      <c r="C27" s="706"/>
      <c r="D27" s="706"/>
      <c r="E27" s="706"/>
      <c r="F27" s="706"/>
      <c r="G27" s="706"/>
      <c r="H27" s="706"/>
      <c r="I27" s="706"/>
    </row>
    <row r="28" spans="1:9">
      <c r="A28" s="706"/>
      <c r="B28" s="706"/>
      <c r="C28" s="706"/>
      <c r="D28" s="706"/>
      <c r="E28" s="706"/>
      <c r="F28" s="706"/>
      <c r="G28" s="706"/>
      <c r="H28" s="706"/>
      <c r="I28" s="706"/>
    </row>
    <row r="29" spans="1:9">
      <c r="A29" s="706"/>
      <c r="B29" s="706"/>
      <c r="C29" s="706"/>
      <c r="D29" s="706"/>
      <c r="E29" s="706"/>
      <c r="F29" s="706"/>
      <c r="G29" s="706"/>
      <c r="H29" s="706"/>
      <c r="I29" s="706"/>
    </row>
    <row r="30" spans="1:9">
      <c r="A30" s="706"/>
      <c r="B30" s="706"/>
      <c r="C30" s="706"/>
      <c r="D30" s="706"/>
      <c r="E30" s="706"/>
      <c r="F30" s="706"/>
      <c r="G30" s="706"/>
      <c r="H30" s="706"/>
      <c r="I30" s="706"/>
    </row>
    <row r="31" spans="1:9">
      <c r="A31" s="706"/>
      <c r="B31" s="706"/>
      <c r="C31" s="706"/>
      <c r="D31" s="706"/>
      <c r="E31" s="706"/>
      <c r="F31" s="706"/>
      <c r="G31" s="706"/>
      <c r="H31" s="706"/>
      <c r="I31" s="706"/>
    </row>
    <row r="32" spans="1:9">
      <c r="A32" s="706"/>
      <c r="B32" s="706"/>
      <c r="C32" s="706"/>
      <c r="D32" s="706"/>
      <c r="E32" s="706"/>
      <c r="F32" s="706"/>
      <c r="G32" s="706"/>
      <c r="H32" s="706"/>
      <c r="I32" s="706"/>
    </row>
    <row r="33" spans="1:9">
      <c r="A33" s="706"/>
      <c r="B33" s="706"/>
      <c r="C33" s="706"/>
      <c r="D33" s="706"/>
      <c r="E33" s="706"/>
      <c r="F33" s="706"/>
      <c r="G33" s="706"/>
      <c r="H33" s="706"/>
      <c r="I33" s="706"/>
    </row>
    <row r="34" spans="1:9">
      <c r="A34" s="706"/>
      <c r="B34" s="706"/>
      <c r="C34" s="706"/>
      <c r="D34" s="706"/>
      <c r="E34" s="706"/>
      <c r="F34" s="706"/>
      <c r="G34" s="706"/>
      <c r="H34" s="706"/>
      <c r="I34" s="706"/>
    </row>
    <row r="35" spans="1:9">
      <c r="A35" s="706"/>
      <c r="B35" s="706"/>
      <c r="C35" s="706"/>
      <c r="D35" s="706"/>
      <c r="E35" s="706"/>
      <c r="F35" s="706"/>
      <c r="G35" s="706"/>
      <c r="H35" s="706"/>
      <c r="I35" s="706"/>
    </row>
    <row r="36" spans="1:9">
      <c r="A36" s="974"/>
      <c r="B36" s="974"/>
      <c r="C36" s="974"/>
      <c r="D36" s="974"/>
      <c r="E36" s="974"/>
      <c r="F36" s="974"/>
      <c r="G36" s="974"/>
      <c r="H36" s="974"/>
      <c r="I36" s="974"/>
    </row>
    <row r="37" spans="1:9" ht="50.25" customHeight="1">
      <c r="A37" s="975" t="s">
        <v>2</v>
      </c>
      <c r="B37" s="975"/>
      <c r="C37" s="975"/>
      <c r="D37" s="975"/>
      <c r="E37" s="975"/>
      <c r="F37" s="975"/>
      <c r="G37" s="975"/>
      <c r="H37" s="975"/>
      <c r="I37" s="975"/>
    </row>
    <row r="38" spans="1:9">
      <c r="A38" s="710"/>
      <c r="B38" s="710"/>
      <c r="C38" s="710"/>
      <c r="D38" s="710"/>
      <c r="E38" s="710"/>
      <c r="F38" s="710"/>
      <c r="G38" s="710"/>
      <c r="H38" s="710"/>
      <c r="I38" s="710"/>
    </row>
    <row r="39" spans="1:9" ht="65.25" customHeight="1">
      <c r="A39" s="976" t="s">
        <v>3</v>
      </c>
      <c r="B39" s="976"/>
      <c r="C39" s="976"/>
      <c r="D39" s="976"/>
      <c r="E39" s="976"/>
      <c r="F39" s="976"/>
      <c r="G39" s="976"/>
      <c r="H39" s="976"/>
      <c r="I39" s="976"/>
    </row>
    <row r="40" spans="1:9">
      <c r="A40" s="711"/>
      <c r="B40" s="711"/>
      <c r="C40" s="711"/>
      <c r="D40" s="711"/>
      <c r="E40" s="711"/>
      <c r="F40" s="711"/>
      <c r="G40" s="711"/>
      <c r="H40" s="711"/>
      <c r="I40" s="71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771</v>
      </c>
      <c r="G1" s="141" t="str">
        <f>Naslovnica!A20</f>
        <v>Travanj 2020.</v>
      </c>
    </row>
    <row r="2" spans="1:8" ht="12.75" customHeight="1">
      <c r="A2" s="571" t="s">
        <v>1444</v>
      </c>
      <c r="G2" s="573" t="str">
        <f>Naslovnica!A24</f>
        <v>April 2020</v>
      </c>
    </row>
    <row r="3" spans="1:8" ht="12.75" customHeight="1"/>
    <row r="4" spans="1:8" ht="12.75" customHeight="1">
      <c r="F4" s="73"/>
      <c r="G4" s="14" t="s">
        <v>386</v>
      </c>
    </row>
    <row r="5" spans="1:8" ht="19.5" customHeight="1">
      <c r="A5" s="1010" t="s">
        <v>641</v>
      </c>
      <c r="B5" s="1033" t="s">
        <v>644</v>
      </c>
      <c r="C5" s="1033"/>
      <c r="D5" s="1033"/>
      <c r="E5" s="1033"/>
      <c r="F5" s="1033"/>
      <c r="G5" s="1033"/>
    </row>
    <row r="6" spans="1:8" ht="26.25" customHeight="1">
      <c r="A6" s="1010"/>
      <c r="B6" s="1015" t="str">
        <f>Naslovnica!A20</f>
        <v>Travanj 2020.</v>
      </c>
      <c r="C6" s="1034"/>
      <c r="D6" s="1035" t="s">
        <v>17</v>
      </c>
      <c r="E6" s="1035"/>
      <c r="F6" s="1036" t="s">
        <v>287</v>
      </c>
      <c r="G6" s="1036"/>
    </row>
    <row r="7" spans="1:8">
      <c r="A7" s="1010"/>
      <c r="B7" s="1013" t="str">
        <f>Naslovnica!A24</f>
        <v>April 2020</v>
      </c>
      <c r="C7" s="1037"/>
      <c r="D7" s="1038" t="s">
        <v>46</v>
      </c>
      <c r="E7" s="1038"/>
      <c r="F7" s="1038" t="s">
        <v>54</v>
      </c>
      <c r="G7" s="1038"/>
    </row>
    <row r="8" spans="1:8">
      <c r="A8" s="1010"/>
      <c r="B8" s="746" t="s">
        <v>27</v>
      </c>
      <c r="C8" s="746" t="s">
        <v>28</v>
      </c>
      <c r="D8" s="725" t="s">
        <v>27</v>
      </c>
      <c r="E8" s="725" t="s">
        <v>303</v>
      </c>
      <c r="F8" s="725" t="s">
        <v>27</v>
      </c>
      <c r="G8" s="725" t="s">
        <v>303</v>
      </c>
    </row>
    <row r="9" spans="1:8">
      <c r="A9" s="1010"/>
      <c r="B9" s="747" t="s">
        <v>29</v>
      </c>
      <c r="C9" s="747" t="s">
        <v>30</v>
      </c>
      <c r="D9" s="775" t="s">
        <v>29</v>
      </c>
      <c r="E9" s="775" t="s">
        <v>304</v>
      </c>
      <c r="F9" s="775" t="s">
        <v>29</v>
      </c>
      <c r="G9" s="775" t="s">
        <v>304</v>
      </c>
    </row>
    <row r="10" spans="1:8">
      <c r="A10" s="397" t="s">
        <v>33</v>
      </c>
      <c r="B10" s="398">
        <v>762877.92344000004</v>
      </c>
      <c r="C10" s="399">
        <v>0.15456547581620761</v>
      </c>
      <c r="D10" s="940">
        <v>5114.4197100000456</v>
      </c>
      <c r="E10" s="400">
        <v>6.7493613572373601E-3</v>
      </c>
      <c r="F10" s="401">
        <v>2044.8139899999369</v>
      </c>
      <c r="G10" s="400">
        <v>2.6875985871304131E-3</v>
      </c>
      <c r="H10" s="53"/>
    </row>
    <row r="11" spans="1:8">
      <c r="A11" s="397" t="s">
        <v>34</v>
      </c>
      <c r="B11" s="398">
        <v>1767279.37219</v>
      </c>
      <c r="C11" s="399">
        <v>0.35806564676949909</v>
      </c>
      <c r="D11" s="941">
        <v>37713.535029999912</v>
      </c>
      <c r="E11" s="400">
        <v>2.1805203490794289E-2</v>
      </c>
      <c r="F11" s="401">
        <v>-93223.361000000034</v>
      </c>
      <c r="G11" s="400">
        <v>-5.0106543428807604E-2</v>
      </c>
      <c r="H11" s="53"/>
    </row>
    <row r="12" spans="1:8">
      <c r="A12" s="397" t="s">
        <v>47</v>
      </c>
      <c r="B12" s="398">
        <v>301244.98223000002</v>
      </c>
      <c r="C12" s="399">
        <v>6.1034763996925444E-2</v>
      </c>
      <c r="D12" s="941">
        <v>7061.9882400000351</v>
      </c>
      <c r="E12" s="400">
        <v>2.4005426500758542E-2</v>
      </c>
      <c r="F12" s="401">
        <v>-11111.274310000008</v>
      </c>
      <c r="G12" s="400">
        <v>-3.5572440370110203E-2</v>
      </c>
    </row>
    <row r="13" spans="1:8">
      <c r="A13" s="397" t="s">
        <v>272</v>
      </c>
      <c r="B13" s="398">
        <v>15113.09794</v>
      </c>
      <c r="C13" s="399">
        <v>3.0620405996540406E-3</v>
      </c>
      <c r="D13" s="941">
        <v>650.2599799999989</v>
      </c>
      <c r="E13" s="400">
        <v>4.496074572628328E-2</v>
      </c>
      <c r="F13" s="401">
        <v>467.36608999999953</v>
      </c>
      <c r="G13" s="400">
        <v>3.1911419298585653E-2</v>
      </c>
    </row>
    <row r="14" spans="1:8">
      <c r="A14" s="397" t="s">
        <v>273</v>
      </c>
      <c r="B14" s="398">
        <v>11039.796910000001</v>
      </c>
      <c r="C14" s="399">
        <v>2.2367555933641508E-3</v>
      </c>
      <c r="D14" s="941">
        <v>283.61907000000065</v>
      </c>
      <c r="E14" s="400">
        <v>2.6368016057272792E-2</v>
      </c>
      <c r="F14" s="401">
        <v>1754.2703300000012</v>
      </c>
      <c r="G14" s="400">
        <v>0.18892523917582715</v>
      </c>
    </row>
    <row r="15" spans="1:8">
      <c r="A15" s="397" t="s">
        <v>36</v>
      </c>
      <c r="B15" s="398">
        <v>294376.02369999996</v>
      </c>
      <c r="C15" s="399">
        <v>5.9643055296320011E-2</v>
      </c>
      <c r="D15" s="941">
        <v>8498.7888099999982</v>
      </c>
      <c r="E15" s="400">
        <v>2.9728805839577044E-2</v>
      </c>
      <c r="F15" s="401">
        <v>-24388.454390000028</v>
      </c>
      <c r="G15" s="400">
        <v>-7.6509322921213929E-2</v>
      </c>
    </row>
    <row r="16" spans="1:8">
      <c r="A16" s="397" t="s">
        <v>37</v>
      </c>
      <c r="B16" s="398">
        <v>285661.09905000002</v>
      </c>
      <c r="C16" s="399">
        <v>5.7877338352833728E-2</v>
      </c>
      <c r="D16" s="941">
        <v>1883.4292400000268</v>
      </c>
      <c r="E16" s="400">
        <v>6.6369888838013757E-3</v>
      </c>
      <c r="F16" s="401">
        <v>8683.0832900000387</v>
      </c>
      <c r="G16" s="400">
        <v>3.1349359140199429E-2</v>
      </c>
    </row>
    <row r="17" spans="1:9">
      <c r="A17" s="397" t="s">
        <v>38</v>
      </c>
      <c r="B17" s="398">
        <v>1498037.2130799999</v>
      </c>
      <c r="C17" s="399">
        <v>0.30351492357519594</v>
      </c>
      <c r="D17" s="941">
        <v>40344.481399999931</v>
      </c>
      <c r="E17" s="400">
        <v>2.7676944889134969E-2</v>
      </c>
      <c r="F17" s="401">
        <v>-68062.448640000075</v>
      </c>
      <c r="G17" s="400">
        <v>-4.3459845055613622E-2</v>
      </c>
    </row>
    <row r="18" spans="1:9" ht="18.75" customHeight="1">
      <c r="A18" s="776" t="s">
        <v>412</v>
      </c>
      <c r="B18" s="777">
        <v>4935629.5085399998</v>
      </c>
      <c r="C18" s="778">
        <v>1</v>
      </c>
      <c r="D18" s="942">
        <v>101550.52147999965</v>
      </c>
      <c r="E18" s="778">
        <v>2.1007211870520237E-2</v>
      </c>
      <c r="F18" s="779">
        <v>-183836.00464000087</v>
      </c>
      <c r="G18" s="778">
        <v>-3.5909218289822853E-2</v>
      </c>
    </row>
    <row r="19" spans="1:9" ht="12.75" customHeight="1">
      <c r="A19" s="23" t="s">
        <v>640</v>
      </c>
    </row>
    <row r="20" spans="1:9" ht="12.75" customHeight="1"/>
    <row r="22" spans="1:9">
      <c r="A22" s="155" t="s">
        <v>772</v>
      </c>
      <c r="B22" s="273"/>
      <c r="C22" s="273"/>
      <c r="D22" s="273"/>
      <c r="E22" s="273"/>
      <c r="F22" s="273"/>
      <c r="G22" s="141" t="str">
        <f>Naslovnica!A20</f>
        <v>Travanj 2020.</v>
      </c>
    </row>
    <row r="23" spans="1:9">
      <c r="A23" s="571" t="s">
        <v>1445</v>
      </c>
      <c r="B23" s="273"/>
      <c r="C23" s="273"/>
      <c r="D23" s="273"/>
      <c r="E23" s="273"/>
      <c r="F23" s="273"/>
      <c r="G23" s="573" t="str">
        <f>Naslovnica!A24</f>
        <v>April 2020</v>
      </c>
    </row>
    <row r="24" spans="1:9">
      <c r="A24" s="273"/>
      <c r="B24" s="273"/>
      <c r="C24" s="273"/>
      <c r="D24" s="273"/>
      <c r="E24" s="273"/>
      <c r="F24" s="273"/>
      <c r="G24" s="273"/>
      <c r="H24" s="273"/>
      <c r="I24" s="273"/>
    </row>
    <row r="25" spans="1:9" ht="21.75">
      <c r="A25" s="799"/>
      <c r="B25" s="800" t="s">
        <v>642</v>
      </c>
      <c r="C25" s="1019" t="s">
        <v>643</v>
      </c>
      <c r="D25" s="1019"/>
      <c r="E25" s="1019"/>
      <c r="F25" s="1019"/>
      <c r="G25" s="1019"/>
      <c r="H25" s="273"/>
      <c r="I25" s="273"/>
    </row>
    <row r="26" spans="1:9" ht="33.75">
      <c r="A26" s="799" t="s">
        <v>641</v>
      </c>
      <c r="B26" s="799" t="str">
        <f>Naslovnica!A20</f>
        <v>Travanj 2020.</v>
      </c>
      <c r="C26" s="799" t="s">
        <v>305</v>
      </c>
      <c r="D26" s="799" t="s">
        <v>67</v>
      </c>
      <c r="E26" s="799" t="s">
        <v>51</v>
      </c>
      <c r="F26" s="799" t="s">
        <v>962</v>
      </c>
      <c r="G26" s="799" t="s">
        <v>53</v>
      </c>
      <c r="H26" s="273"/>
      <c r="I26" s="273"/>
    </row>
    <row r="27" spans="1:9" ht="33.75">
      <c r="A27" s="799"/>
      <c r="B27" s="770" t="str">
        <f>Naslovnica!A24</f>
        <v>April 2020</v>
      </c>
      <c r="C27" s="770" t="s">
        <v>306</v>
      </c>
      <c r="D27" s="770" t="s">
        <v>54</v>
      </c>
      <c r="E27" s="770" t="s">
        <v>55</v>
      </c>
      <c r="F27" s="770" t="s">
        <v>56</v>
      </c>
      <c r="G27" s="770" t="s">
        <v>57</v>
      </c>
      <c r="H27" s="273"/>
      <c r="I27" s="273"/>
    </row>
    <row r="28" spans="1:9">
      <c r="A28" s="397" t="s">
        <v>33</v>
      </c>
      <c r="B28" s="782">
        <v>265.14319999999998</v>
      </c>
      <c r="C28" s="394">
        <v>3.6615754881499374E-3</v>
      </c>
      <c r="D28" s="394">
        <v>-2.9810801850926438E-2</v>
      </c>
      <c r="E28" s="394">
        <v>5.9302656004758258E-3</v>
      </c>
      <c r="F28" s="394">
        <v>6.1186754255669218E-2</v>
      </c>
      <c r="G28" s="781">
        <v>37958</v>
      </c>
      <c r="H28" s="273"/>
      <c r="I28" s="273"/>
    </row>
    <row r="29" spans="1:9">
      <c r="A29" s="397" t="s">
        <v>34</v>
      </c>
      <c r="B29" s="780">
        <v>258.11939999999998</v>
      </c>
      <c r="C29" s="394">
        <v>1.7550941725638092E-2</v>
      </c>
      <c r="D29" s="394">
        <v>-6.2906181123244642E-2</v>
      </c>
      <c r="E29" s="394">
        <v>-8.5040984000126496E-3</v>
      </c>
      <c r="F29" s="394">
        <v>5.8796672740402789E-2</v>
      </c>
      <c r="G29" s="781">
        <v>37893</v>
      </c>
      <c r="H29" s="273"/>
      <c r="I29" s="273"/>
    </row>
    <row r="30" spans="1:9">
      <c r="A30" s="397" t="s">
        <v>47</v>
      </c>
      <c r="B30" s="780">
        <v>166.892</v>
      </c>
      <c r="C30" s="394">
        <v>1.9778167757578125E-2</v>
      </c>
      <c r="D30" s="394">
        <v>-6.5174833008920241E-2</v>
      </c>
      <c r="E30" s="394">
        <v>-4.1875057430524887E-3</v>
      </c>
      <c r="F30" s="394">
        <v>3.1498594215783493E-2</v>
      </c>
      <c r="G30" s="781">
        <v>37923</v>
      </c>
      <c r="H30" s="273"/>
      <c r="I30" s="273"/>
    </row>
    <row r="31" spans="1:9">
      <c r="A31" s="397" t="s">
        <v>272</v>
      </c>
      <c r="B31" s="780">
        <v>1157.1036999999999</v>
      </c>
      <c r="C31" s="394">
        <v>3.2229894909323598E-2</v>
      </c>
      <c r="D31" s="394">
        <v>-7.7663351148963611E-2</v>
      </c>
      <c r="E31" s="394">
        <v>-5.147491936785431E-3</v>
      </c>
      <c r="F31" s="394">
        <v>6.174198457123703E-2</v>
      </c>
      <c r="G31" s="781">
        <v>43062</v>
      </c>
      <c r="H31" s="273"/>
      <c r="I31" s="273"/>
    </row>
    <row r="32" spans="1:9">
      <c r="A32" s="397" t="s">
        <v>273</v>
      </c>
      <c r="B32" s="780">
        <v>1089.9192</v>
      </c>
      <c r="C32" s="394">
        <v>6.7419765491165684E-3</v>
      </c>
      <c r="D32" s="394">
        <v>-1.5132481730256719E-2</v>
      </c>
      <c r="E32" s="394">
        <v>2.1966884505524087E-2</v>
      </c>
      <c r="F32" s="394">
        <v>3.5984163390373247E-2</v>
      </c>
      <c r="G32" s="781">
        <v>43062</v>
      </c>
      <c r="H32" s="273"/>
      <c r="I32" s="273"/>
    </row>
    <row r="33" spans="1:9">
      <c r="A33" s="397" t="s">
        <v>36</v>
      </c>
      <c r="B33" s="780">
        <v>216.01740000000001</v>
      </c>
      <c r="C33" s="394">
        <v>2.5802067489489877E-2</v>
      </c>
      <c r="D33" s="402">
        <v>-8.806859198156014E-2</v>
      </c>
      <c r="E33" s="394">
        <v>-3.0048125494478328E-2</v>
      </c>
      <c r="F33" s="394">
        <v>5.2188248464307696E-2</v>
      </c>
      <c r="G33" s="781">
        <v>38425</v>
      </c>
      <c r="H33" s="273"/>
      <c r="I33" s="273"/>
    </row>
    <row r="34" spans="1:9">
      <c r="A34" s="397" t="s">
        <v>37</v>
      </c>
      <c r="B34" s="780">
        <v>223.37889999999999</v>
      </c>
      <c r="C34" s="394">
        <v>7.5892827142221009E-4</v>
      </c>
      <c r="D34" s="402">
        <v>-1.3573259922827097E-2</v>
      </c>
      <c r="E34" s="394">
        <v>1.9321015146149811E-2</v>
      </c>
      <c r="F34" s="394">
        <v>5.4519755396100544E-2</v>
      </c>
      <c r="G34" s="781">
        <v>38425</v>
      </c>
      <c r="H34" s="273"/>
      <c r="I34" s="273"/>
    </row>
    <row r="35" spans="1:9">
      <c r="A35" s="397" t="s">
        <v>38</v>
      </c>
      <c r="B35" s="780">
        <v>243.84010000000001</v>
      </c>
      <c r="C35" s="394">
        <v>2.5785987577326308E-2</v>
      </c>
      <c r="D35" s="394">
        <v>-5.7292717759339085E-2</v>
      </c>
      <c r="E35" s="394">
        <v>-1.2877442453296473E-2</v>
      </c>
      <c r="F35" s="394">
        <v>5.1512965445433156E-2</v>
      </c>
      <c r="G35" s="781">
        <v>37474</v>
      </c>
      <c r="H35" s="273"/>
      <c r="I35" s="273"/>
    </row>
    <row r="36" spans="1:9">
      <c r="A36" s="23" t="s">
        <v>640</v>
      </c>
      <c r="B36" s="825"/>
      <c r="C36" s="826"/>
      <c r="D36" s="826"/>
      <c r="E36" s="826"/>
      <c r="F36" s="826"/>
      <c r="G36" s="827"/>
      <c r="H36" s="273"/>
      <c r="I36" s="273"/>
    </row>
    <row r="37" spans="1:9">
      <c r="A37" s="276" t="s">
        <v>134</v>
      </c>
      <c r="B37" s="273"/>
      <c r="C37" s="273"/>
      <c r="D37" s="273"/>
      <c r="E37" s="273"/>
      <c r="F37" s="273"/>
      <c r="G37" s="273"/>
      <c r="H37" s="273"/>
      <c r="I37" s="273"/>
    </row>
    <row r="38" spans="1:9">
      <c r="A38" s="599" t="s">
        <v>274</v>
      </c>
      <c r="B38" s="275"/>
      <c r="C38" s="275"/>
      <c r="D38" s="275"/>
      <c r="E38" s="275"/>
      <c r="F38" s="275"/>
      <c r="G38" s="275"/>
      <c r="H38" s="275"/>
      <c r="I38" s="275"/>
    </row>
    <row r="39" spans="1:9">
      <c r="A39" s="276" t="s">
        <v>275</v>
      </c>
      <c r="B39" s="274"/>
      <c r="C39" s="274"/>
      <c r="D39" s="274"/>
      <c r="E39" s="274"/>
      <c r="F39" s="274"/>
      <c r="G39" s="274"/>
      <c r="H39" s="274"/>
      <c r="I39" s="274"/>
    </row>
    <row r="40" spans="1:9">
      <c r="A40" s="599" t="s">
        <v>1465</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60" t="s">
        <v>95</v>
      </c>
      <c r="B43" s="294"/>
      <c r="C43" s="294"/>
      <c r="D43" s="294"/>
      <c r="E43" s="294"/>
      <c r="F43" s="294"/>
      <c r="G43" s="294"/>
      <c r="H43" s="294"/>
      <c r="I43" s="8"/>
    </row>
    <row r="44" spans="1:9">
      <c r="G44" s="27" t="s">
        <v>933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773</v>
      </c>
      <c r="S1" s="141" t="str">
        <f>Naslovnica!A20</f>
        <v>Travanj 2020.</v>
      </c>
    </row>
    <row r="2" spans="1:20" ht="12.75" customHeight="1">
      <c r="A2" s="598" t="s">
        <v>1446</v>
      </c>
      <c r="S2" s="573" t="str">
        <f>Naslovnica!A24</f>
        <v>April 2020</v>
      </c>
    </row>
    <row r="3" spans="1:20" ht="12.75" customHeight="1"/>
    <row r="4" spans="1:20" ht="12.75" customHeight="1">
      <c r="P4" s="70"/>
      <c r="Q4" s="70"/>
      <c r="R4" s="70"/>
      <c r="S4" s="25" t="s">
        <v>497</v>
      </c>
    </row>
    <row r="5" spans="1:20" ht="33" customHeight="1">
      <c r="A5" s="1039" t="s">
        <v>639</v>
      </c>
      <c r="B5" s="1009" t="s">
        <v>58</v>
      </c>
      <c r="C5" s="1009"/>
      <c r="D5" s="1009" t="s">
        <v>59</v>
      </c>
      <c r="E5" s="1040"/>
      <c r="F5" s="1009" t="s">
        <v>60</v>
      </c>
      <c r="G5" s="1009"/>
      <c r="H5" s="1041" t="s">
        <v>272</v>
      </c>
      <c r="I5" s="1042"/>
      <c r="J5" s="1041" t="s">
        <v>273</v>
      </c>
      <c r="K5" s="1042"/>
      <c r="L5" s="1009" t="s">
        <v>61</v>
      </c>
      <c r="M5" s="1009"/>
      <c r="N5" s="1009" t="s">
        <v>62</v>
      </c>
      <c r="O5" s="1009"/>
      <c r="P5" s="1009" t="s">
        <v>63</v>
      </c>
      <c r="Q5" s="1009"/>
      <c r="R5" s="1009" t="s">
        <v>496</v>
      </c>
      <c r="S5" s="1009"/>
    </row>
    <row r="6" spans="1:20">
      <c r="A6" s="1039"/>
      <c r="B6" s="784" t="s">
        <v>31</v>
      </c>
      <c r="C6" s="784" t="s">
        <v>32</v>
      </c>
      <c r="D6" s="784" t="s">
        <v>31</v>
      </c>
      <c r="E6" s="784" t="s">
        <v>32</v>
      </c>
      <c r="F6" s="784" t="s">
        <v>31</v>
      </c>
      <c r="G6" s="784" t="s">
        <v>32</v>
      </c>
      <c r="H6" s="784" t="s">
        <v>31</v>
      </c>
      <c r="I6" s="784" t="s">
        <v>32</v>
      </c>
      <c r="J6" s="784" t="s">
        <v>31</v>
      </c>
      <c r="K6" s="784" t="s">
        <v>32</v>
      </c>
      <c r="L6" s="784" t="s">
        <v>32</v>
      </c>
      <c r="M6" s="784" t="s">
        <v>32</v>
      </c>
      <c r="N6" s="784" t="s">
        <v>31</v>
      </c>
      <c r="O6" s="784" t="s">
        <v>32</v>
      </c>
      <c r="P6" s="784" t="s">
        <v>31</v>
      </c>
      <c r="Q6" s="784" t="s">
        <v>32</v>
      </c>
      <c r="R6" s="784" t="s">
        <v>31</v>
      </c>
      <c r="S6" s="784" t="s">
        <v>32</v>
      </c>
    </row>
    <row r="7" spans="1:20">
      <c r="A7" s="1039"/>
      <c r="B7" s="785" t="s">
        <v>29</v>
      </c>
      <c r="C7" s="785" t="s">
        <v>30</v>
      </c>
      <c r="D7" s="785" t="s">
        <v>29</v>
      </c>
      <c r="E7" s="785" t="s">
        <v>30</v>
      </c>
      <c r="F7" s="785" t="s">
        <v>29</v>
      </c>
      <c r="G7" s="785" t="s">
        <v>30</v>
      </c>
      <c r="H7" s="785" t="s">
        <v>29</v>
      </c>
      <c r="I7" s="785" t="s">
        <v>30</v>
      </c>
      <c r="J7" s="785" t="s">
        <v>29</v>
      </c>
      <c r="K7" s="785" t="s">
        <v>30</v>
      </c>
      <c r="L7" s="785" t="s">
        <v>30</v>
      </c>
      <c r="M7" s="785" t="s">
        <v>30</v>
      </c>
      <c r="N7" s="785" t="s">
        <v>29</v>
      </c>
      <c r="O7" s="785" t="s">
        <v>30</v>
      </c>
      <c r="P7" s="785" t="s">
        <v>29</v>
      </c>
      <c r="Q7" s="785" t="s">
        <v>30</v>
      </c>
      <c r="R7" s="785" t="s">
        <v>29</v>
      </c>
      <c r="S7" s="785" t="s">
        <v>30</v>
      </c>
    </row>
    <row r="8" spans="1:20" ht="18">
      <c r="A8" s="379" t="s">
        <v>498</v>
      </c>
      <c r="B8" s="403">
        <v>34072.60082</v>
      </c>
      <c r="C8" s="404">
        <v>4.466324135689375E-2</v>
      </c>
      <c r="D8" s="403">
        <v>72098.317079999993</v>
      </c>
      <c r="E8" s="404">
        <v>4.0796219439967946E-2</v>
      </c>
      <c r="F8" s="403">
        <v>14841.090390000001</v>
      </c>
      <c r="G8" s="404">
        <v>4.9265850936792879E-2</v>
      </c>
      <c r="H8" s="403">
        <v>836.35865999999999</v>
      </c>
      <c r="I8" s="404">
        <v>5.5339988089827728E-2</v>
      </c>
      <c r="J8" s="403">
        <v>942.97199999999998</v>
      </c>
      <c r="K8" s="404">
        <v>8.541570172779564E-2</v>
      </c>
      <c r="L8" s="403">
        <v>28017.17439</v>
      </c>
      <c r="M8" s="404">
        <v>9.5174783726790321E-2</v>
      </c>
      <c r="N8" s="403">
        <v>10755.857410000001</v>
      </c>
      <c r="O8" s="404">
        <v>3.7652510074945043E-2</v>
      </c>
      <c r="P8" s="403">
        <v>54682.30618</v>
      </c>
      <c r="Q8" s="404">
        <v>3.6502635383517536E-2</v>
      </c>
      <c r="R8" s="403">
        <v>216246.67693000002</v>
      </c>
      <c r="S8" s="404">
        <v>4.3813393318083059E-2</v>
      </c>
      <c r="T8" s="53"/>
    </row>
    <row r="9" spans="1:20" ht="18">
      <c r="A9" s="379" t="s">
        <v>499</v>
      </c>
      <c r="B9" s="403">
        <v>2980.3063500000003</v>
      </c>
      <c r="C9" s="404">
        <v>3.9066622043539409E-3</v>
      </c>
      <c r="D9" s="403">
        <v>2117.4669100000001</v>
      </c>
      <c r="E9" s="404">
        <v>1.1981506395132471E-3</v>
      </c>
      <c r="F9" s="403">
        <v>46003.913690000001</v>
      </c>
      <c r="G9" s="404">
        <v>0.15271263059537402</v>
      </c>
      <c r="H9" s="403">
        <v>1473.1086799999998</v>
      </c>
      <c r="I9" s="404">
        <v>9.7472317445988832E-2</v>
      </c>
      <c r="J9" s="403">
        <v>579.72527000000002</v>
      </c>
      <c r="K9" s="404">
        <v>5.2512312928046423E-2</v>
      </c>
      <c r="L9" s="403">
        <v>1200.45526</v>
      </c>
      <c r="M9" s="404">
        <v>4.0779654705282303E-3</v>
      </c>
      <c r="N9" s="403">
        <v>721.63604000000009</v>
      </c>
      <c r="O9" s="404">
        <v>2.5261963998594369E-3</v>
      </c>
      <c r="P9" s="403">
        <v>4307.3438200000001</v>
      </c>
      <c r="Q9" s="404">
        <v>2.8753249801745577E-3</v>
      </c>
      <c r="R9" s="403">
        <v>59383.956020000005</v>
      </c>
      <c r="S9" s="404">
        <v>1.2031688342337971E-2</v>
      </c>
      <c r="T9" s="53"/>
    </row>
    <row r="10" spans="1:20" ht="18">
      <c r="A10" s="379" t="s">
        <v>500</v>
      </c>
      <c r="B10" s="403">
        <v>732045.64603999991</v>
      </c>
      <c r="C10" s="404">
        <v>0.95958425792245494</v>
      </c>
      <c r="D10" s="403">
        <v>1699959.69462</v>
      </c>
      <c r="E10" s="404">
        <v>0.96190773307323951</v>
      </c>
      <c r="F10" s="403">
        <v>245471.01066</v>
      </c>
      <c r="G10" s="404">
        <v>0.81485510179413811</v>
      </c>
      <c r="H10" s="403">
        <v>13053.11585</v>
      </c>
      <c r="I10" s="404">
        <v>0.86369557729472379</v>
      </c>
      <c r="J10" s="403">
        <v>9525.3287200000013</v>
      </c>
      <c r="K10" s="404">
        <v>0.86281738673759723</v>
      </c>
      <c r="L10" s="403">
        <v>265818.41115</v>
      </c>
      <c r="M10" s="404">
        <v>0.90298933931146796</v>
      </c>
      <c r="N10" s="403">
        <v>274954.0197</v>
      </c>
      <c r="O10" s="404">
        <v>0.96251824492166527</v>
      </c>
      <c r="P10" s="403">
        <v>1443830.0395199999</v>
      </c>
      <c r="Q10" s="404">
        <v>0.96381453472137135</v>
      </c>
      <c r="R10" s="403">
        <v>4684657.2662599999</v>
      </c>
      <c r="S10" s="404">
        <v>0.94915091543120311</v>
      </c>
      <c r="T10" s="53"/>
    </row>
    <row r="11" spans="1:20" ht="18.75">
      <c r="A11" s="379" t="s">
        <v>501</v>
      </c>
      <c r="B11" s="405">
        <v>716879.39730999991</v>
      </c>
      <c r="C11" s="406">
        <v>0.93970394907590904</v>
      </c>
      <c r="D11" s="405">
        <v>1441856.91408</v>
      </c>
      <c r="E11" s="406">
        <v>0.81586247016797486</v>
      </c>
      <c r="F11" s="405">
        <v>141262.18786999999</v>
      </c>
      <c r="G11" s="406">
        <v>0.46892793640674341</v>
      </c>
      <c r="H11" s="405">
        <v>6716.2819500000005</v>
      </c>
      <c r="I11" s="406">
        <v>0.44440140444163634</v>
      </c>
      <c r="J11" s="405">
        <v>7982.9479199999996</v>
      </c>
      <c r="K11" s="406">
        <v>0.72310641084066818</v>
      </c>
      <c r="L11" s="405">
        <v>214078.34508</v>
      </c>
      <c r="M11" s="406">
        <v>0.72722751802017782</v>
      </c>
      <c r="N11" s="405">
        <v>259413.40340000001</v>
      </c>
      <c r="O11" s="406">
        <v>0.90811596070557088</v>
      </c>
      <c r="P11" s="405">
        <v>1111739.5878599999</v>
      </c>
      <c r="Q11" s="406">
        <v>0.74213082168649003</v>
      </c>
      <c r="R11" s="405">
        <v>3899929.0654700003</v>
      </c>
      <c r="S11" s="406">
        <v>0.79015838987145359</v>
      </c>
    </row>
    <row r="12" spans="1:20" ht="19.5">
      <c r="A12" s="386" t="s">
        <v>502</v>
      </c>
      <c r="B12" s="405">
        <v>32853.253349999999</v>
      </c>
      <c r="C12" s="406">
        <v>4.3064889336799042E-2</v>
      </c>
      <c r="D12" s="405">
        <v>384958.85380000004</v>
      </c>
      <c r="E12" s="406">
        <v>0.21782569290150403</v>
      </c>
      <c r="F12" s="405">
        <v>31214.615710000002</v>
      </c>
      <c r="G12" s="406">
        <v>0.10361870753474559</v>
      </c>
      <c r="H12" s="405">
        <v>1673.80421</v>
      </c>
      <c r="I12" s="406">
        <v>0.11075189326801915</v>
      </c>
      <c r="J12" s="405">
        <v>430.54419999999999</v>
      </c>
      <c r="K12" s="406">
        <v>3.8999286264949952E-2</v>
      </c>
      <c r="L12" s="405">
        <v>68324.193079999997</v>
      </c>
      <c r="M12" s="406">
        <v>0.23209836256783439</v>
      </c>
      <c r="N12" s="405">
        <v>0</v>
      </c>
      <c r="O12" s="406">
        <v>0</v>
      </c>
      <c r="P12" s="405">
        <v>276725.47313</v>
      </c>
      <c r="Q12" s="406">
        <v>0.18472536644202975</v>
      </c>
      <c r="R12" s="405">
        <v>796180.73748000001</v>
      </c>
      <c r="S12" s="406">
        <v>0.16131290569974668</v>
      </c>
    </row>
    <row r="13" spans="1:20" ht="19.5">
      <c r="A13" s="386" t="s">
        <v>503</v>
      </c>
      <c r="B13" s="405">
        <v>650337.61079999991</v>
      </c>
      <c r="C13" s="406">
        <v>0.85247926414752717</v>
      </c>
      <c r="D13" s="405">
        <v>960023.69712000003</v>
      </c>
      <c r="E13" s="406">
        <v>0.54322124290112273</v>
      </c>
      <c r="F13" s="405">
        <v>91795.788409999994</v>
      </c>
      <c r="G13" s="406">
        <v>0.30472138566581691</v>
      </c>
      <c r="H13" s="405">
        <v>3883.7409300000004</v>
      </c>
      <c r="I13" s="406">
        <v>0.25697847955586006</v>
      </c>
      <c r="J13" s="405">
        <v>6684.4569299999994</v>
      </c>
      <c r="K13" s="406">
        <v>0.60548730963928565</v>
      </c>
      <c r="L13" s="405">
        <v>125840.93724</v>
      </c>
      <c r="M13" s="406">
        <v>0.42748365053074128</v>
      </c>
      <c r="N13" s="405">
        <v>237651.20466999998</v>
      </c>
      <c r="O13" s="406">
        <v>0.83193408364085042</v>
      </c>
      <c r="P13" s="405">
        <v>758084.40088999993</v>
      </c>
      <c r="Q13" s="406">
        <v>0.50605178180544697</v>
      </c>
      <c r="R13" s="405">
        <v>2834301.8369899997</v>
      </c>
      <c r="S13" s="406">
        <v>0.5742533616200074</v>
      </c>
    </row>
    <row r="14" spans="1:20" ht="19.5">
      <c r="A14" s="386" t="s">
        <v>504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505</v>
      </c>
      <c r="B15" s="405">
        <v>30869.446980000001</v>
      </c>
      <c r="C15" s="406">
        <v>4.0464464931960396E-2</v>
      </c>
      <c r="D15" s="405">
        <v>88716.844790000003</v>
      </c>
      <c r="E15" s="406">
        <v>5.0199671984832099E-2</v>
      </c>
      <c r="F15" s="405">
        <v>15975.56601</v>
      </c>
      <c r="G15" s="406">
        <v>5.3031807838720059E-2</v>
      </c>
      <c r="H15" s="405">
        <v>1158.7368100000001</v>
      </c>
      <c r="I15" s="406">
        <v>7.6671031617757124E-2</v>
      </c>
      <c r="J15" s="405">
        <v>867.94679000000008</v>
      </c>
      <c r="K15" s="406">
        <v>7.8619814936432553E-2</v>
      </c>
      <c r="L15" s="405">
        <v>18733.608270000001</v>
      </c>
      <c r="M15" s="406">
        <v>6.3638363051915919E-2</v>
      </c>
      <c r="N15" s="405">
        <v>16762.47654</v>
      </c>
      <c r="O15" s="406">
        <v>5.8679591291028461E-2</v>
      </c>
      <c r="P15" s="405">
        <v>76929.713839999997</v>
      </c>
      <c r="Q15" s="406">
        <v>5.1353673439013363E-2</v>
      </c>
      <c r="R15" s="405">
        <v>250014.34003000002</v>
      </c>
      <c r="S15" s="406">
        <v>5.0655005526125146E-2</v>
      </c>
    </row>
    <row r="16" spans="1:20" ht="19.5" customHeight="1">
      <c r="A16" s="387" t="s">
        <v>506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507</v>
      </c>
      <c r="B17" s="405">
        <v>2819.0861800000002</v>
      </c>
      <c r="C17" s="406">
        <v>3.6953306596224679E-3</v>
      </c>
      <c r="D17" s="405">
        <v>8157.5183699999998</v>
      </c>
      <c r="E17" s="406">
        <v>4.6158623805160484E-3</v>
      </c>
      <c r="F17" s="405">
        <v>2276.21774</v>
      </c>
      <c r="G17" s="406">
        <v>7.5560353674608656E-3</v>
      </c>
      <c r="H17" s="405">
        <v>0</v>
      </c>
      <c r="I17" s="406">
        <v>0</v>
      </c>
      <c r="J17" s="405">
        <v>0</v>
      </c>
      <c r="K17" s="406">
        <v>0</v>
      </c>
      <c r="L17" s="405">
        <v>1179.6064899999999</v>
      </c>
      <c r="M17" s="406">
        <v>4.007141869686176E-3</v>
      </c>
      <c r="N17" s="405">
        <v>4999.7221900000004</v>
      </c>
      <c r="O17" s="406">
        <v>1.7502285773691874E-2</v>
      </c>
      <c r="P17" s="405">
        <v>0</v>
      </c>
      <c r="Q17" s="406">
        <v>0</v>
      </c>
      <c r="R17" s="405">
        <v>19432.150970000002</v>
      </c>
      <c r="S17" s="406">
        <v>3.9371170255743512E-3</v>
      </c>
    </row>
    <row r="18" spans="1:19" ht="19.5">
      <c r="A18" s="388" t="s">
        <v>508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509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510</v>
      </c>
      <c r="B20" s="405">
        <v>15166.248730000001</v>
      </c>
      <c r="C20" s="406">
        <v>1.9880308846545909E-2</v>
      </c>
      <c r="D20" s="405">
        <v>258102.78053999998</v>
      </c>
      <c r="E20" s="406">
        <v>0.14604526290526459</v>
      </c>
      <c r="F20" s="405">
        <v>104208.82279000001</v>
      </c>
      <c r="G20" s="406">
        <v>0.34592716538739471</v>
      </c>
      <c r="H20" s="405">
        <v>6336.8339000000005</v>
      </c>
      <c r="I20" s="406">
        <v>0.41929417285308751</v>
      </c>
      <c r="J20" s="405">
        <v>1542.3808000000001</v>
      </c>
      <c r="K20" s="406">
        <v>0.13971097589692888</v>
      </c>
      <c r="L20" s="405">
        <v>51740.066070000001</v>
      </c>
      <c r="M20" s="406">
        <v>0.1757618212912902</v>
      </c>
      <c r="N20" s="405">
        <v>15540.616300000002</v>
      </c>
      <c r="O20" s="406">
        <v>5.4402284216094422E-2</v>
      </c>
      <c r="P20" s="405">
        <v>332090.45166000002</v>
      </c>
      <c r="Q20" s="406">
        <v>0.2216837130348813</v>
      </c>
      <c r="R20" s="405">
        <v>784728.20079000003</v>
      </c>
      <c r="S20" s="406">
        <v>0.15899252555974955</v>
      </c>
    </row>
    <row r="21" spans="1:19" ht="19.5">
      <c r="A21" s="386" t="s">
        <v>511</v>
      </c>
      <c r="B21" s="405">
        <v>1399.0122200000001</v>
      </c>
      <c r="C21" s="406">
        <v>1.8338611946061517E-3</v>
      </c>
      <c r="D21" s="405">
        <v>113074.64313</v>
      </c>
      <c r="E21" s="406">
        <v>6.3982324984215078E-2</v>
      </c>
      <c r="F21" s="405">
        <v>30081.814780000001</v>
      </c>
      <c r="G21" s="406">
        <v>9.9858309862345146E-2</v>
      </c>
      <c r="H21" s="405">
        <v>1506.13336</v>
      </c>
      <c r="I21" s="406">
        <v>9.9657486901722547E-2</v>
      </c>
      <c r="J21" s="405">
        <v>308.28457000000003</v>
      </c>
      <c r="K21" s="406">
        <v>2.7924840693468879E-2</v>
      </c>
      <c r="L21" s="405">
        <v>36174.267899999999</v>
      </c>
      <c r="M21" s="406">
        <v>0.12288455916119505</v>
      </c>
      <c r="N21" s="405">
        <v>0</v>
      </c>
      <c r="O21" s="406">
        <v>0</v>
      </c>
      <c r="P21" s="405">
        <v>112060.72275</v>
      </c>
      <c r="Q21" s="406">
        <v>7.4805032726523862E-2</v>
      </c>
      <c r="R21" s="405">
        <v>294604.87871000002</v>
      </c>
      <c r="S21" s="406">
        <v>5.968942324383391E-2</v>
      </c>
    </row>
    <row r="22" spans="1:19" ht="19.5">
      <c r="A22" s="386" t="s">
        <v>512</v>
      </c>
      <c r="B22" s="405">
        <v>8409.6551199999994</v>
      </c>
      <c r="C22" s="406">
        <v>1.1023592191774378E-2</v>
      </c>
      <c r="D22" s="405">
        <v>20393.413670000002</v>
      </c>
      <c r="E22" s="406">
        <v>1.1539439655549894E-2</v>
      </c>
      <c r="F22" s="405">
        <v>43030.962049999995</v>
      </c>
      <c r="G22" s="406">
        <v>0.14284374707740669</v>
      </c>
      <c r="H22" s="405">
        <v>861.65137000000004</v>
      </c>
      <c r="I22" s="406">
        <v>5.7013550327061541E-2</v>
      </c>
      <c r="J22" s="405">
        <v>475.43185</v>
      </c>
      <c r="K22" s="406">
        <v>4.3065271388221575E-2</v>
      </c>
      <c r="L22" s="405">
        <v>2646.24316</v>
      </c>
      <c r="M22" s="406">
        <v>8.9893297923502053E-3</v>
      </c>
      <c r="N22" s="405">
        <v>2291.2607599999997</v>
      </c>
      <c r="O22" s="406">
        <v>8.0209057782801366E-3</v>
      </c>
      <c r="P22" s="405">
        <v>85596.12423999999</v>
      </c>
      <c r="Q22" s="406">
        <v>5.7138850418817257E-2</v>
      </c>
      <c r="R22" s="405">
        <v>163704.74221999999</v>
      </c>
      <c r="S22" s="406">
        <v>3.3167955969293408E-2</v>
      </c>
    </row>
    <row r="23" spans="1:19" ht="19.5">
      <c r="A23" s="386" t="s">
        <v>504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513</v>
      </c>
      <c r="B24" s="405">
        <v>0</v>
      </c>
      <c r="C24" s="406">
        <v>0</v>
      </c>
      <c r="D24" s="405">
        <v>0</v>
      </c>
      <c r="E24" s="406">
        <v>0</v>
      </c>
      <c r="F24" s="405">
        <v>0</v>
      </c>
      <c r="G24" s="406">
        <v>0</v>
      </c>
      <c r="H24" s="405">
        <v>0</v>
      </c>
      <c r="I24" s="406">
        <v>0</v>
      </c>
      <c r="J24" s="405">
        <v>0</v>
      </c>
      <c r="K24" s="406">
        <v>0</v>
      </c>
      <c r="L24" s="405">
        <v>0</v>
      </c>
      <c r="M24" s="406">
        <v>0</v>
      </c>
      <c r="N24" s="405">
        <v>4847.1321699999999</v>
      </c>
      <c r="O24" s="406">
        <v>1.6968121267192889E-2</v>
      </c>
      <c r="P24" s="405">
        <v>40254.871249999997</v>
      </c>
      <c r="Q24" s="406">
        <v>2.6871743170675335E-2</v>
      </c>
      <c r="R24" s="405">
        <v>45102.003419999994</v>
      </c>
      <c r="S24" s="406">
        <v>9.138044770573053E-3</v>
      </c>
    </row>
    <row r="25" spans="1:19" ht="19.5">
      <c r="A25" s="387" t="s">
        <v>506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514</v>
      </c>
      <c r="B26" s="405">
        <v>5357.5813899999994</v>
      </c>
      <c r="C26" s="406">
        <v>7.0228554601653769E-3</v>
      </c>
      <c r="D26" s="405">
        <v>124634.72374</v>
      </c>
      <c r="E26" s="406">
        <v>7.052349826549964E-2</v>
      </c>
      <c r="F26" s="405">
        <v>31096.045959999999</v>
      </c>
      <c r="G26" s="406">
        <v>0.10322510844764286</v>
      </c>
      <c r="H26" s="405">
        <v>3969.0491699999998</v>
      </c>
      <c r="I26" s="406">
        <v>0.26262313562430339</v>
      </c>
      <c r="J26" s="405">
        <v>758.66438000000005</v>
      </c>
      <c r="K26" s="406">
        <v>6.8720863815238425E-2</v>
      </c>
      <c r="L26" s="405">
        <v>12919.55501</v>
      </c>
      <c r="M26" s="406">
        <v>4.3887932337744941E-2</v>
      </c>
      <c r="N26" s="405">
        <v>8402.2233699999997</v>
      </c>
      <c r="O26" s="406">
        <v>2.9413257170621387E-2</v>
      </c>
      <c r="P26" s="405">
        <v>94178.733420000004</v>
      </c>
      <c r="Q26" s="406">
        <v>6.2868086718864818E-2</v>
      </c>
      <c r="R26" s="405">
        <v>281316.57643999998</v>
      </c>
      <c r="S26" s="406">
        <v>5.6997101576049161E-2</v>
      </c>
    </row>
    <row r="27" spans="1:19" ht="19.5">
      <c r="A27" s="388" t="s">
        <v>508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509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515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516</v>
      </c>
      <c r="B30" s="403">
        <v>769098.55321000004</v>
      </c>
      <c r="C30" s="404">
        <v>1.0081541614837028</v>
      </c>
      <c r="D30" s="403">
        <v>1774175.4786099999</v>
      </c>
      <c r="E30" s="404">
        <v>1.0039021031527207</v>
      </c>
      <c r="F30" s="403">
        <v>306316.01474000001</v>
      </c>
      <c r="G30" s="404">
        <v>1.0168335833263051</v>
      </c>
      <c r="H30" s="403">
        <v>15362.583189999999</v>
      </c>
      <c r="I30" s="404">
        <v>1.0165078828305403</v>
      </c>
      <c r="J30" s="403">
        <v>11048.02599</v>
      </c>
      <c r="K30" s="404">
        <v>1.0007454013934391</v>
      </c>
      <c r="L30" s="403">
        <v>295036.04080000002</v>
      </c>
      <c r="M30" s="404">
        <v>1.0022420885087866</v>
      </c>
      <c r="N30" s="403">
        <v>286431.51314999996</v>
      </c>
      <c r="O30" s="404">
        <v>1.0026969513964696</v>
      </c>
      <c r="P30" s="403">
        <v>1502819.68952</v>
      </c>
      <c r="Q30" s="404">
        <v>1.0031924950850635</v>
      </c>
      <c r="R30" s="403">
        <v>4960287.8992100004</v>
      </c>
      <c r="S30" s="404">
        <v>1.0049959970916242</v>
      </c>
    </row>
    <row r="31" spans="1:19" ht="19.5">
      <c r="A31" s="386" t="s">
        <v>517</v>
      </c>
      <c r="B31" s="405">
        <v>6220.6297800000002</v>
      </c>
      <c r="C31" s="406">
        <v>8.154161483702696E-3</v>
      </c>
      <c r="D31" s="405">
        <v>6896.1064100000003</v>
      </c>
      <c r="E31" s="406">
        <v>3.9021031527207684E-3</v>
      </c>
      <c r="F31" s="405">
        <v>5071.03251</v>
      </c>
      <c r="G31" s="406">
        <v>1.6833583326305086E-2</v>
      </c>
      <c r="H31" s="405">
        <v>249.48525000000001</v>
      </c>
      <c r="I31" s="406">
        <v>1.6507882830540301E-2</v>
      </c>
      <c r="J31" s="405">
        <v>8.2290799999999997</v>
      </c>
      <c r="K31" s="406">
        <v>7.4540139343922036E-4</v>
      </c>
      <c r="L31" s="405">
        <v>660.01710000000003</v>
      </c>
      <c r="M31" s="406">
        <v>2.2420885087863903E-3</v>
      </c>
      <c r="N31" s="405">
        <v>770.41409999999996</v>
      </c>
      <c r="O31" s="406">
        <v>2.6969513964698161E-3</v>
      </c>
      <c r="P31" s="405">
        <v>4782.4764400000004</v>
      </c>
      <c r="Q31" s="406">
        <v>3.1924950850634182E-3</v>
      </c>
      <c r="R31" s="405">
        <v>24658.390670000001</v>
      </c>
      <c r="S31" s="406">
        <v>4.9959970916241157E-3</v>
      </c>
    </row>
    <row r="32" spans="1:19" ht="22.5" customHeight="1">
      <c r="A32" s="759" t="s">
        <v>518</v>
      </c>
      <c r="B32" s="760">
        <v>762877.92342999997</v>
      </c>
      <c r="C32" s="761">
        <v>1</v>
      </c>
      <c r="D32" s="760">
        <v>1767279.3722000001</v>
      </c>
      <c r="E32" s="761">
        <v>1</v>
      </c>
      <c r="F32" s="760">
        <v>301244.98223000002</v>
      </c>
      <c r="G32" s="761">
        <v>1</v>
      </c>
      <c r="H32" s="760">
        <v>15113.09794</v>
      </c>
      <c r="I32" s="761">
        <v>1</v>
      </c>
      <c r="J32" s="760">
        <v>11039.796910000001</v>
      </c>
      <c r="K32" s="761">
        <v>1</v>
      </c>
      <c r="L32" s="760">
        <v>294376.02369999996</v>
      </c>
      <c r="M32" s="761">
        <v>1</v>
      </c>
      <c r="N32" s="760">
        <v>285661.09905000002</v>
      </c>
      <c r="O32" s="761">
        <v>1</v>
      </c>
      <c r="P32" s="760">
        <v>1498037.2130799999</v>
      </c>
      <c r="Q32" s="761">
        <v>1</v>
      </c>
      <c r="R32" s="760">
        <v>4935629.5085399998</v>
      </c>
      <c r="S32" s="761">
        <v>1</v>
      </c>
    </row>
    <row r="33" spans="1:19" ht="19.5">
      <c r="A33" s="388" t="s">
        <v>519</v>
      </c>
      <c r="B33" s="405">
        <v>4794.3588300000001</v>
      </c>
      <c r="C33" s="406">
        <v>6.2845688448342155E-3</v>
      </c>
      <c r="D33" s="405">
        <v>3652.4648500000003</v>
      </c>
      <c r="E33" s="406">
        <v>2.0667161669256765E-3</v>
      </c>
      <c r="F33" s="405">
        <v>14.082450000000001</v>
      </c>
      <c r="G33" s="406">
        <v>4.6747500641348695E-5</v>
      </c>
      <c r="H33" s="405">
        <v>0</v>
      </c>
      <c r="I33" s="406">
        <v>0</v>
      </c>
      <c r="J33" s="405">
        <v>0</v>
      </c>
      <c r="K33" s="406">
        <v>0</v>
      </c>
      <c r="L33" s="405">
        <v>108.45466</v>
      </c>
      <c r="M33" s="406">
        <v>3.6842219225885963E-4</v>
      </c>
      <c r="N33" s="405">
        <v>425.66151000000002</v>
      </c>
      <c r="O33" s="406">
        <v>1.4900926707052098E-3</v>
      </c>
      <c r="P33" s="405">
        <v>1448.8313600000001</v>
      </c>
      <c r="Q33" s="406">
        <v>9.6715311699177933E-4</v>
      </c>
      <c r="R33" s="405">
        <v>10443.853660000001</v>
      </c>
      <c r="S33" s="406">
        <v>2.1160124847153243E-3</v>
      </c>
    </row>
    <row r="34" spans="1:19" ht="19.5">
      <c r="A34" s="388" t="s">
        <v>520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640</v>
      </c>
    </row>
    <row r="36" spans="1:19" ht="12.75" customHeight="1"/>
    <row r="37" spans="1:19" ht="12.75" customHeight="1">
      <c r="A37" s="660" t="s">
        <v>95</v>
      </c>
    </row>
    <row r="38" spans="1:19" ht="12.75" customHeight="1"/>
    <row r="39" spans="1:19" ht="12.75" customHeight="1"/>
    <row r="40" spans="1:19" ht="12.75" customHeight="1">
      <c r="S40" s="25" t="s">
        <v>934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774</v>
      </c>
      <c r="G1" s="141" t="str">
        <f>Naslovnica!A20</f>
        <v>Travanj 2020.</v>
      </c>
      <c r="I1" s="157" t="s">
        <v>1280</v>
      </c>
      <c r="P1" s="141" t="str">
        <f>G1</f>
        <v>Travanj 2020.</v>
      </c>
    </row>
    <row r="2" spans="1:25" ht="12.75" customHeight="1">
      <c r="A2" s="597" t="s">
        <v>1447</v>
      </c>
      <c r="G2" s="573" t="str">
        <f>Naslovnica!A24</f>
        <v>April 2020</v>
      </c>
      <c r="I2" s="971" t="s">
        <v>1448</v>
      </c>
      <c r="P2" s="573" t="str">
        <f>G2</f>
        <v>April 2020</v>
      </c>
    </row>
    <row r="3" spans="1:25" ht="12.75" customHeight="1"/>
    <row r="4" spans="1:25" s="273" customFormat="1" ht="22.5">
      <c r="A4" s="786"/>
      <c r="B4" s="786"/>
      <c r="C4" s="828"/>
      <c r="D4" s="828"/>
      <c r="E4" s="1052" t="s">
        <v>1335</v>
      </c>
      <c r="F4" s="1052"/>
      <c r="G4" s="1052"/>
      <c r="I4" s="1016" t="s">
        <v>627</v>
      </c>
      <c r="J4" s="1010" t="s">
        <v>628</v>
      </c>
      <c r="K4" s="912" t="s">
        <v>746</v>
      </c>
      <c r="L4" s="1051" t="s">
        <v>1455</v>
      </c>
      <c r="M4" s="1051"/>
      <c r="N4" s="1051"/>
      <c r="O4" s="1051"/>
      <c r="P4" s="912"/>
    </row>
    <row r="5" spans="1:25" ht="35.25" customHeight="1">
      <c r="A5" s="1054" t="s">
        <v>1302</v>
      </c>
      <c r="B5" s="1054"/>
      <c r="C5" s="1054"/>
      <c r="D5" s="927" t="str">
        <f>$G$1</f>
        <v>Travanj 2020.</v>
      </c>
      <c r="E5" s="787" t="s">
        <v>17</v>
      </c>
      <c r="F5" s="787" t="s">
        <v>67</v>
      </c>
      <c r="G5" s="787" t="s">
        <v>1289</v>
      </c>
      <c r="I5" s="1016"/>
      <c r="J5" s="1010"/>
      <c r="K5" s="927" t="str">
        <f>D5</f>
        <v>Travanj 2020.</v>
      </c>
      <c r="L5" s="887" t="s">
        <v>745</v>
      </c>
      <c r="M5" s="888" t="s">
        <v>67</v>
      </c>
      <c r="N5" s="888" t="s">
        <v>68</v>
      </c>
      <c r="O5" s="889" t="s">
        <v>52</v>
      </c>
      <c r="P5" s="911" t="s">
        <v>69</v>
      </c>
    </row>
    <row r="6" spans="1:25" s="273" customFormat="1" ht="39" customHeight="1">
      <c r="A6" s="1055"/>
      <c r="B6" s="1055"/>
      <c r="C6" s="1055"/>
      <c r="D6" s="928" t="str">
        <f>$G$2</f>
        <v>April 2020</v>
      </c>
      <c r="E6" s="788" t="s">
        <v>46</v>
      </c>
      <c r="F6" s="788" t="s">
        <v>308</v>
      </c>
      <c r="G6" s="788" t="s">
        <v>1288</v>
      </c>
      <c r="I6" s="1016"/>
      <c r="J6" s="1010"/>
      <c r="K6" s="928" t="str">
        <f>D6</f>
        <v>April 2020</v>
      </c>
      <c r="L6" s="890" t="s">
        <v>306</v>
      </c>
      <c r="M6" s="890" t="s">
        <v>54</v>
      </c>
      <c r="N6" s="890" t="s">
        <v>966</v>
      </c>
      <c r="O6" s="891" t="s">
        <v>56</v>
      </c>
      <c r="P6" s="770" t="s">
        <v>965</v>
      </c>
    </row>
    <row r="7" spans="1:25" ht="24" customHeight="1">
      <c r="A7" s="1044" t="s">
        <v>1451</v>
      </c>
      <c r="B7" s="1044"/>
      <c r="C7" s="1044"/>
      <c r="D7" s="662">
        <v>45071</v>
      </c>
      <c r="E7" s="663">
        <v>8.2772197489988653E-3</v>
      </c>
      <c r="F7" s="663">
        <v>1.1263434225582847E-2</v>
      </c>
      <c r="G7" s="663">
        <v>6.0169830404817271E-2</v>
      </c>
      <c r="I7" s="80" t="s">
        <v>286</v>
      </c>
      <c r="J7" s="80" t="s">
        <v>224</v>
      </c>
      <c r="K7" s="407">
        <v>154.81880000000001</v>
      </c>
      <c r="L7" s="408">
        <v>1.8722343040069544E-2</v>
      </c>
      <c r="M7" s="408">
        <v>-5.856040474554422E-2</v>
      </c>
      <c r="N7" s="408">
        <v>-4.4492115333543214E-3</v>
      </c>
      <c r="O7" s="408">
        <v>5.3789599265136046E-2</v>
      </c>
      <c r="P7" s="409" t="s">
        <v>109</v>
      </c>
    </row>
    <row r="8" spans="1:25" ht="21.75" customHeight="1">
      <c r="A8" s="1044" t="s">
        <v>1452</v>
      </c>
      <c r="B8" s="1044"/>
      <c r="C8" s="1044"/>
      <c r="D8" s="662">
        <v>1048193.7472700001</v>
      </c>
      <c r="E8" s="663">
        <v>2.4712411594069117E-2</v>
      </c>
      <c r="F8" s="663">
        <v>-4.8562102940313268E-2</v>
      </c>
      <c r="G8" s="663">
        <v>7.3688716239979968E-2</v>
      </c>
      <c r="I8" s="80" t="s">
        <v>286</v>
      </c>
      <c r="J8" s="80" t="s">
        <v>225</v>
      </c>
      <c r="K8" s="407">
        <v>255.30330000000001</v>
      </c>
      <c r="L8" s="408">
        <v>1.817009322536808E-2</v>
      </c>
      <c r="M8" s="408">
        <v>-5.8884396151097113E-2</v>
      </c>
      <c r="N8" s="408">
        <v>7.8085769691674473E-4</v>
      </c>
      <c r="O8" s="408">
        <v>6.2810334151758518E-2</v>
      </c>
      <c r="P8" s="409" t="s">
        <v>64</v>
      </c>
      <c r="S8" s="1043"/>
      <c r="T8" s="1043"/>
      <c r="U8" s="1043"/>
      <c r="V8" s="822"/>
      <c r="W8" s="918"/>
      <c r="X8" s="918"/>
      <c r="Y8" s="918"/>
    </row>
    <row r="9" spans="1:25">
      <c r="A9" s="786"/>
      <c r="B9" s="786"/>
      <c r="C9" s="786"/>
      <c r="D9" s="1046" t="s">
        <v>1295</v>
      </c>
      <c r="E9" s="1046"/>
      <c r="F9" s="1046"/>
      <c r="G9" s="1046"/>
      <c r="I9" s="80" t="s">
        <v>286</v>
      </c>
      <c r="J9" s="80" t="s">
        <v>226</v>
      </c>
      <c r="K9" s="407">
        <v>248.6206</v>
      </c>
      <c r="L9" s="408">
        <v>1.8601247785565735E-2</v>
      </c>
      <c r="M9" s="408">
        <v>-6.0195785142117528E-2</v>
      </c>
      <c r="N9" s="408">
        <v>-5.0678906865903569E-3</v>
      </c>
      <c r="O9" s="408">
        <v>6.2003082436685286E-2</v>
      </c>
      <c r="P9" s="409" t="s">
        <v>177</v>
      </c>
      <c r="S9" s="1043"/>
      <c r="T9" s="1043"/>
      <c r="U9" s="1043"/>
      <c r="V9" s="822"/>
      <c r="W9" s="918"/>
      <c r="X9" s="918"/>
      <c r="Y9" s="918"/>
    </row>
    <row r="10" spans="1:25" ht="36">
      <c r="A10" s="1053"/>
      <c r="B10" s="1053"/>
      <c r="C10" s="1053"/>
      <c r="D10" s="927" t="str">
        <f>$G$1</f>
        <v>Travanj 2020.</v>
      </c>
      <c r="E10" s="924" t="s">
        <v>17</v>
      </c>
      <c r="F10" s="923" t="s">
        <v>67</v>
      </c>
      <c r="G10" s="923" t="s">
        <v>1294</v>
      </c>
      <c r="I10" s="80" t="s">
        <v>286</v>
      </c>
      <c r="J10" s="80" t="s">
        <v>227</v>
      </c>
      <c r="K10" s="407">
        <v>109.1469</v>
      </c>
      <c r="L10" s="408">
        <v>3.5933616597137877E-3</v>
      </c>
      <c r="M10" s="408">
        <v>-1.9820572229107145E-2</v>
      </c>
      <c r="N10" s="408">
        <v>1.3858158004737366E-2</v>
      </c>
      <c r="O10" s="408">
        <v>2.6597726728971649E-2</v>
      </c>
      <c r="P10" s="409" t="s">
        <v>211</v>
      </c>
      <c r="S10" s="1043"/>
      <c r="T10" s="1043"/>
      <c r="U10" s="1043"/>
      <c r="V10" s="822"/>
      <c r="W10" s="918"/>
      <c r="X10" s="918"/>
      <c r="Y10" s="918"/>
    </row>
    <row r="11" spans="1:25" ht="24" customHeight="1">
      <c r="A11" s="1053"/>
      <c r="B11" s="1053"/>
      <c r="C11" s="1053"/>
      <c r="D11" s="928" t="str">
        <f>$G$2</f>
        <v>April 2020</v>
      </c>
      <c r="E11" s="925" t="s">
        <v>301</v>
      </c>
      <c r="F11" s="926" t="s">
        <v>1298</v>
      </c>
      <c r="G11" s="926" t="s">
        <v>1296</v>
      </c>
      <c r="I11" s="80" t="s">
        <v>286</v>
      </c>
      <c r="J11" s="410" t="s">
        <v>1235</v>
      </c>
      <c r="K11" s="407">
        <v>271.00779999999997</v>
      </c>
      <c r="L11" s="408">
        <v>1.8914417412031866E-2</v>
      </c>
      <c r="M11" s="408">
        <v>-5.5376686461358307E-2</v>
      </c>
      <c r="N11" s="408">
        <v>1.3767610421703354E-3</v>
      </c>
      <c r="O11" s="408">
        <v>6.3652557419423772E-2</v>
      </c>
      <c r="P11" s="409" t="s">
        <v>241</v>
      </c>
    </row>
    <row r="12" spans="1:25" s="273" customFormat="1" ht="26.25" customHeight="1">
      <c r="A12" s="1044" t="s">
        <v>1453</v>
      </c>
      <c r="B12" s="1044"/>
      <c r="C12" s="1044"/>
      <c r="D12" s="662">
        <v>7839.1930200000006</v>
      </c>
      <c r="E12" s="663">
        <v>-7.208134121940668E-2</v>
      </c>
      <c r="F12" s="662">
        <v>31005.958710000006</v>
      </c>
      <c r="G12" s="662">
        <v>1192170.8952800005</v>
      </c>
      <c r="I12" s="80" t="s">
        <v>286</v>
      </c>
      <c r="J12" s="410" t="s">
        <v>228</v>
      </c>
      <c r="K12" s="407">
        <v>134.25749999999999</v>
      </c>
      <c r="L12" s="408">
        <v>1.8726060326459643E-2</v>
      </c>
      <c r="M12" s="408">
        <v>-6.0118925942208849E-2</v>
      </c>
      <c r="N12" s="408">
        <v>-2.8623863568001296E-3</v>
      </c>
      <c r="O12" s="408">
        <v>3.9624743856357725E-2</v>
      </c>
      <c r="P12" s="409" t="s">
        <v>108</v>
      </c>
    </row>
    <row r="13" spans="1:25" s="273" customFormat="1" ht="24" customHeight="1">
      <c r="A13" s="1044" t="s">
        <v>1454</v>
      </c>
      <c r="B13" s="1044"/>
      <c r="C13" s="1044"/>
      <c r="D13" s="662">
        <v>2898.2909499999996</v>
      </c>
      <c r="E13" s="663">
        <v>-0.45262398692769179</v>
      </c>
      <c r="F13" s="662">
        <v>16465.576700000001</v>
      </c>
      <c r="G13" s="662">
        <v>360760.07392</v>
      </c>
      <c r="I13" s="80" t="s">
        <v>286</v>
      </c>
      <c r="J13" s="410" t="s">
        <v>229</v>
      </c>
      <c r="K13" s="407">
        <v>198.63239999999999</v>
      </c>
      <c r="L13" s="408">
        <v>1.9380988720382596E-2</v>
      </c>
      <c r="M13" s="408">
        <v>-5.8243317628886106E-2</v>
      </c>
      <c r="N13" s="408">
        <v>2.3566663443870252E-4</v>
      </c>
      <c r="O13" s="408">
        <v>6.1141028341687553E-2</v>
      </c>
      <c r="P13" s="409" t="s">
        <v>242</v>
      </c>
    </row>
    <row r="14" spans="1:25" s="273" customFormat="1">
      <c r="A14" s="711"/>
      <c r="B14" s="865"/>
      <c r="C14" s="863" t="s">
        <v>1297</v>
      </c>
      <c r="D14" s="711"/>
      <c r="E14" s="711"/>
      <c r="F14" s="711"/>
      <c r="G14" s="711"/>
      <c r="I14" s="410" t="s">
        <v>176</v>
      </c>
      <c r="J14" s="410" t="s">
        <v>230</v>
      </c>
      <c r="K14" s="407">
        <v>147.85390000000001</v>
      </c>
      <c r="L14" s="408">
        <v>1.9854389189897598E-2</v>
      </c>
      <c r="M14" s="408">
        <v>-6.8857978294288483E-2</v>
      </c>
      <c r="N14" s="408">
        <v>-6.3788993643276951E-3</v>
      </c>
      <c r="O14" s="408">
        <v>2.7110390409398999E-2</v>
      </c>
      <c r="P14" s="409" t="s">
        <v>243</v>
      </c>
    </row>
    <row r="15" spans="1:25">
      <c r="A15" s="865"/>
      <c r="B15" s="864"/>
      <c r="C15" s="930" t="s">
        <v>1299</v>
      </c>
      <c r="D15" s="662">
        <v>1699.1408500000002</v>
      </c>
      <c r="E15" s="663">
        <v>-0.45791400350445655</v>
      </c>
      <c r="F15" s="662">
        <v>9218.4678000000004</v>
      </c>
      <c r="G15" s="662">
        <v>292957.18892000004</v>
      </c>
      <c r="I15" s="410" t="s">
        <v>176</v>
      </c>
      <c r="J15" s="410" t="s">
        <v>231</v>
      </c>
      <c r="K15" s="407">
        <v>175.57249999999999</v>
      </c>
      <c r="L15" s="408">
        <v>2.0694983568073727E-2</v>
      </c>
      <c r="M15" s="408">
        <v>-6.4819840429866729E-2</v>
      </c>
      <c r="N15" s="408">
        <v>-5.8061927029821555E-4</v>
      </c>
      <c r="O15" s="408">
        <v>4.8374824015324114E-2</v>
      </c>
      <c r="P15" s="409" t="s">
        <v>244</v>
      </c>
    </row>
    <row r="16" spans="1:25" s="273" customFormat="1">
      <c r="A16" s="865"/>
      <c r="B16" s="864"/>
      <c r="C16" s="930" t="s">
        <v>1300</v>
      </c>
      <c r="D16" s="662">
        <v>0</v>
      </c>
      <c r="E16" s="663">
        <v>-1</v>
      </c>
      <c r="F16" s="662">
        <v>849.14406999999994</v>
      </c>
      <c r="G16" s="662">
        <v>12557.295549999997</v>
      </c>
      <c r="I16" s="410" t="s">
        <v>176</v>
      </c>
      <c r="J16" s="410" t="s">
        <v>232</v>
      </c>
      <c r="K16" s="407">
        <v>163.73060000000001</v>
      </c>
      <c r="L16" s="408">
        <v>2.0939375516375983E-2</v>
      </c>
      <c r="M16" s="408">
        <v>-6.5060645495799235E-2</v>
      </c>
      <c r="N16" s="408">
        <v>2.5128551152889225E-3</v>
      </c>
      <c r="O16" s="408">
        <v>3.5881244619820896E-2</v>
      </c>
      <c r="P16" s="409" t="s">
        <v>245</v>
      </c>
    </row>
    <row r="17" spans="1:16" s="273" customFormat="1">
      <c r="A17" s="711"/>
      <c r="B17" s="864"/>
      <c r="C17" s="930" t="s">
        <v>1301</v>
      </c>
      <c r="D17" s="662">
        <v>1199.1501000000001</v>
      </c>
      <c r="E17" s="663">
        <v>-0.36468017966354527</v>
      </c>
      <c r="F17" s="662">
        <v>6397.964829999999</v>
      </c>
      <c r="G17" s="662">
        <v>55245.589449999992</v>
      </c>
      <c r="I17" s="410" t="s">
        <v>176</v>
      </c>
      <c r="J17" s="410" t="s">
        <v>741</v>
      </c>
      <c r="K17" s="407">
        <v>102.1146</v>
      </c>
      <c r="L17" s="408">
        <v>1.6979435253765274E-2</v>
      </c>
      <c r="M17" s="408">
        <v>-4.8967005456714625E-2</v>
      </c>
      <c r="N17" s="408">
        <v>5.4905127169963038E-3</v>
      </c>
      <c r="O17" s="408">
        <v>1.685339009776321E-2</v>
      </c>
      <c r="P17" s="409" t="s">
        <v>742</v>
      </c>
    </row>
    <row r="18" spans="1:16" s="273" customFormat="1">
      <c r="A18" s="29" t="s">
        <v>637</v>
      </c>
      <c r="I18" s="80" t="s">
        <v>167</v>
      </c>
      <c r="J18" s="80" t="s">
        <v>233</v>
      </c>
      <c r="K18" s="407">
        <v>205.0924</v>
      </c>
      <c r="L18" s="408">
        <v>1.9440673661021202E-2</v>
      </c>
      <c r="M18" s="408">
        <v>-8.1776825444723478E-2</v>
      </c>
      <c r="N18" s="408">
        <v>-1.436551814288246E-2</v>
      </c>
      <c r="O18" s="408">
        <v>6.5392032992267257E-2</v>
      </c>
      <c r="P18" s="409" t="s">
        <v>65</v>
      </c>
    </row>
    <row r="19" spans="1:16">
      <c r="A19" s="33" t="s">
        <v>1461</v>
      </c>
      <c r="B19" s="919"/>
      <c r="C19" s="920"/>
      <c r="D19" s="822"/>
      <c r="E19" s="918"/>
      <c r="F19" s="918"/>
      <c r="G19" s="918"/>
      <c r="I19" s="80" t="s">
        <v>167</v>
      </c>
      <c r="J19" s="80" t="s">
        <v>234</v>
      </c>
      <c r="K19" s="407">
        <v>127.42010000000001</v>
      </c>
      <c r="L19" s="408">
        <v>2.1604242917446781E-2</v>
      </c>
      <c r="M19" s="408">
        <v>-9.1011493252502643E-2</v>
      </c>
      <c r="N19" s="408">
        <v>-4.3219986684712155E-3</v>
      </c>
      <c r="O19" s="408">
        <v>5.7425804804128955E-2</v>
      </c>
      <c r="P19" s="409" t="s">
        <v>178</v>
      </c>
    </row>
    <row r="20" spans="1:16">
      <c r="A20" s="48" t="s">
        <v>1426</v>
      </c>
      <c r="B20" s="919"/>
      <c r="C20" s="920"/>
      <c r="D20" s="822"/>
      <c r="E20" s="918"/>
      <c r="F20" s="918"/>
      <c r="G20" s="918"/>
      <c r="I20" s="80" t="s">
        <v>167</v>
      </c>
      <c r="J20" s="80" t="s">
        <v>239</v>
      </c>
      <c r="K20" s="407">
        <v>106.7589</v>
      </c>
      <c r="L20" s="408">
        <v>2.3159329285122821E-2</v>
      </c>
      <c r="M20" s="408">
        <v>-8.1051791648985058E-2</v>
      </c>
      <c r="N20" s="408">
        <v>-5.4108591695337001E-3</v>
      </c>
      <c r="O20" s="408">
        <v>2.3965233299950706E-2</v>
      </c>
      <c r="P20" s="409" t="s">
        <v>240</v>
      </c>
    </row>
    <row r="21" spans="1:16">
      <c r="A21" s="966" t="s">
        <v>1462</v>
      </c>
      <c r="B21" s="966"/>
      <c r="C21" s="966"/>
      <c r="D21" s="822"/>
      <c r="E21" s="918"/>
      <c r="F21" s="918"/>
      <c r="G21" s="918"/>
      <c r="I21" s="80" t="s">
        <v>167</v>
      </c>
      <c r="J21" s="80" t="s">
        <v>284</v>
      </c>
      <c r="K21" s="407">
        <v>103.8954</v>
      </c>
      <c r="L21" s="408">
        <v>9.776507806919044E-3</v>
      </c>
      <c r="M21" s="408">
        <v>-4.5750001148089789E-2</v>
      </c>
      <c r="N21" s="408">
        <v>1.490580690537702E-2</v>
      </c>
      <c r="O21" s="408">
        <v>2.4641228337964227E-2</v>
      </c>
      <c r="P21" s="409" t="s">
        <v>285</v>
      </c>
    </row>
    <row r="22" spans="1:16">
      <c r="I22" s="80" t="s">
        <v>167</v>
      </c>
      <c r="J22" s="80" t="s">
        <v>282</v>
      </c>
      <c r="K22" s="407">
        <v>104.5578</v>
      </c>
      <c r="L22" s="408">
        <v>1.0468269507685993E-2</v>
      </c>
      <c r="M22" s="408">
        <v>-4.9642154020109214E-2</v>
      </c>
      <c r="N22" s="408">
        <v>1.6312271820652528E-2</v>
      </c>
      <c r="O22" s="408">
        <v>2.7072611949859882E-2</v>
      </c>
      <c r="P22" s="409" t="s">
        <v>283</v>
      </c>
    </row>
    <row r="23" spans="1:16" ht="12.75" customHeight="1">
      <c r="B23" s="273"/>
      <c r="C23" s="273"/>
      <c r="D23" s="822"/>
      <c r="E23" s="273"/>
      <c r="F23" s="273"/>
      <c r="G23" s="273"/>
      <c r="I23" s="410" t="s">
        <v>166</v>
      </c>
      <c r="J23" s="80" t="s">
        <v>235</v>
      </c>
      <c r="K23" s="407">
        <v>263.78730000000002</v>
      </c>
      <c r="L23" s="408">
        <v>2.802496685453645E-2</v>
      </c>
      <c r="M23" s="408">
        <v>-6.0923977103668814E-2</v>
      </c>
      <c r="N23" s="408">
        <v>-1.7374826598165066E-2</v>
      </c>
      <c r="O23" s="408">
        <v>6.5906394141656666E-2</v>
      </c>
      <c r="P23" s="409" t="s">
        <v>246</v>
      </c>
    </row>
    <row r="24" spans="1:16">
      <c r="B24" s="273"/>
      <c r="C24" s="273"/>
      <c r="D24" s="273"/>
      <c r="E24" s="273"/>
      <c r="F24" s="273"/>
      <c r="G24" s="273"/>
      <c r="I24" s="410" t="s">
        <v>166</v>
      </c>
      <c r="J24" s="80" t="s">
        <v>236</v>
      </c>
      <c r="K24" s="407">
        <v>273.28440000000001</v>
      </c>
      <c r="L24" s="408">
        <v>2.6926320124696125E-2</v>
      </c>
      <c r="M24" s="408">
        <v>-6.3833548119236042E-2</v>
      </c>
      <c r="N24" s="408">
        <v>-2.4144953277335474E-2</v>
      </c>
      <c r="O24" s="408">
        <v>6.552136282034593E-2</v>
      </c>
      <c r="P24" s="409" t="s">
        <v>247</v>
      </c>
    </row>
    <row r="25" spans="1:16">
      <c r="D25" s="916"/>
      <c r="I25" s="410" t="s">
        <v>166</v>
      </c>
      <c r="J25" s="410" t="s">
        <v>237</v>
      </c>
      <c r="K25" s="407">
        <v>125.3672</v>
      </c>
      <c r="L25" s="408">
        <v>2.7996874203073459E-2</v>
      </c>
      <c r="M25" s="408">
        <v>-6.3182247516110845E-2</v>
      </c>
      <c r="N25" s="408">
        <v>-1.4457617272100532E-2</v>
      </c>
      <c r="O25" s="408">
        <v>5.1700200420676801E-2</v>
      </c>
      <c r="P25" s="409" t="s">
        <v>1336</v>
      </c>
    </row>
    <row r="26" spans="1:16" ht="12.75" customHeight="1">
      <c r="I26" s="410" t="s">
        <v>166</v>
      </c>
      <c r="J26" s="80" t="s">
        <v>238</v>
      </c>
      <c r="K26" s="407">
        <v>243.036</v>
      </c>
      <c r="L26" s="408">
        <v>1.6426447764464835E-2</v>
      </c>
      <c r="M26" s="408">
        <v>-3.30885380673945E-2</v>
      </c>
      <c r="N26" s="408">
        <v>1.6952556775624877E-2</v>
      </c>
      <c r="O26" s="408">
        <v>6.8676513176467946E-2</v>
      </c>
      <c r="P26" s="409" t="s">
        <v>66</v>
      </c>
    </row>
    <row r="27" spans="1:16" ht="12.75" customHeight="1">
      <c r="I27" s="34" t="s">
        <v>626</v>
      </c>
      <c r="J27" s="273"/>
      <c r="K27" s="273"/>
      <c r="L27" s="273"/>
      <c r="M27" s="273"/>
      <c r="N27" s="273"/>
      <c r="O27" s="273"/>
      <c r="P27" s="273"/>
    </row>
    <row r="28" spans="1:16">
      <c r="A28" s="140" t="s">
        <v>1281</v>
      </c>
      <c r="H28" s="1023"/>
      <c r="I28" s="1023"/>
      <c r="J28" s="1023"/>
    </row>
    <row r="29" spans="1:16">
      <c r="A29" s="571" t="s">
        <v>1282</v>
      </c>
      <c r="H29" s="1026"/>
      <c r="I29" s="1026"/>
      <c r="J29" s="323"/>
    </row>
    <row r="30" spans="1:16" ht="30" customHeight="1">
      <c r="D30" s="829"/>
      <c r="E30" s="829" t="s">
        <v>43</v>
      </c>
      <c r="G30" s="765" t="s">
        <v>1375</v>
      </c>
      <c r="H30" s="324"/>
      <c r="I30" s="324"/>
      <c r="J30" s="324"/>
    </row>
    <row r="31" spans="1:16" ht="12.75" customHeight="1">
      <c r="D31" s="830"/>
      <c r="E31" s="830" t="s">
        <v>44</v>
      </c>
      <c r="F31" s="562"/>
      <c r="G31" s="573" t="s">
        <v>1377</v>
      </c>
      <c r="H31" s="325"/>
      <c r="I31" s="325"/>
      <c r="J31" s="326"/>
      <c r="K31" s="53"/>
    </row>
    <row r="32" spans="1:16" ht="23.45" customHeight="1">
      <c r="A32" s="789"/>
      <c r="B32" s="790"/>
      <c r="C32" s="790" t="s">
        <v>1376</v>
      </c>
      <c r="D32" s="790"/>
      <c r="E32" s="1021" t="s">
        <v>629</v>
      </c>
      <c r="F32" s="1021"/>
      <c r="G32" s="1021"/>
      <c r="H32" s="325"/>
      <c r="I32" s="325"/>
      <c r="J32" s="326"/>
      <c r="K32" s="53"/>
    </row>
    <row r="33" spans="1:10" ht="24">
      <c r="A33" s="789"/>
      <c r="B33" s="791"/>
      <c r="C33" s="792" t="s">
        <v>1378</v>
      </c>
      <c r="D33" s="791"/>
      <c r="E33" s="1025" t="s">
        <v>630</v>
      </c>
      <c r="F33" s="1025"/>
      <c r="G33" s="793" t="s">
        <v>631</v>
      </c>
      <c r="H33" s="325"/>
      <c r="I33" s="325"/>
      <c r="J33" s="326"/>
    </row>
    <row r="34" spans="1:10" ht="21.75">
      <c r="A34" s="783" t="s">
        <v>632</v>
      </c>
      <c r="B34" s="783" t="s">
        <v>633</v>
      </c>
      <c r="C34" s="816" t="s">
        <v>634</v>
      </c>
      <c r="D34" s="816" t="s">
        <v>635</v>
      </c>
      <c r="E34" s="816" t="s">
        <v>633</v>
      </c>
      <c r="F34" s="816" t="s">
        <v>634</v>
      </c>
      <c r="G34" s="816" t="s">
        <v>635</v>
      </c>
      <c r="H34" s="325"/>
      <c r="I34" s="325"/>
      <c r="J34" s="326"/>
    </row>
    <row r="35" spans="1:10" ht="12.75" customHeight="1">
      <c r="A35" s="78" t="s">
        <v>6</v>
      </c>
      <c r="B35" s="390">
        <v>6</v>
      </c>
      <c r="C35" s="390">
        <v>7</v>
      </c>
      <c r="D35" s="390">
        <v>13</v>
      </c>
      <c r="E35" s="390">
        <v>-5</v>
      </c>
      <c r="F35" s="390">
        <v>-1</v>
      </c>
      <c r="G35" s="391">
        <v>-0.31578947368421051</v>
      </c>
      <c r="H35" s="325"/>
      <c r="I35" s="325"/>
      <c r="J35" s="326"/>
    </row>
    <row r="36" spans="1:10" ht="12.75" customHeight="1">
      <c r="A36" s="78" t="s">
        <v>7</v>
      </c>
      <c r="B36" s="390">
        <v>372</v>
      </c>
      <c r="C36" s="390">
        <v>137</v>
      </c>
      <c r="D36" s="390">
        <v>509</v>
      </c>
      <c r="E36" s="390">
        <v>-100</v>
      </c>
      <c r="F36" s="390">
        <v>-42</v>
      </c>
      <c r="G36" s="391">
        <v>-0.21812596006144391</v>
      </c>
      <c r="H36" s="325"/>
      <c r="I36" s="325"/>
      <c r="J36" s="326"/>
    </row>
    <row r="37" spans="1:10" ht="12.75" customHeight="1">
      <c r="A37" s="78" t="s">
        <v>8</v>
      </c>
      <c r="B37" s="390">
        <v>1088</v>
      </c>
      <c r="C37" s="390">
        <v>843</v>
      </c>
      <c r="D37" s="390">
        <v>1931</v>
      </c>
      <c r="E37" s="390">
        <v>-51</v>
      </c>
      <c r="F37" s="390">
        <v>-118</v>
      </c>
      <c r="G37" s="391">
        <v>-8.0476190476190479E-2</v>
      </c>
      <c r="H37" s="325"/>
      <c r="I37" s="325"/>
      <c r="J37" s="326"/>
    </row>
    <row r="38" spans="1:10" ht="12.75" customHeight="1">
      <c r="A38" s="78" t="s">
        <v>9</v>
      </c>
      <c r="B38" s="390">
        <v>2161</v>
      </c>
      <c r="C38" s="390">
        <v>2036</v>
      </c>
      <c r="D38" s="390">
        <v>4197</v>
      </c>
      <c r="E38" s="390">
        <v>-93</v>
      </c>
      <c r="F38" s="390">
        <v>-77</v>
      </c>
      <c r="G38" s="391">
        <v>-3.8928326081978493E-2</v>
      </c>
      <c r="H38" s="325"/>
      <c r="I38" s="325"/>
      <c r="J38" s="326"/>
    </row>
    <row r="39" spans="1:10" ht="12.75" customHeight="1">
      <c r="A39" s="78" t="s">
        <v>10</v>
      </c>
      <c r="B39" s="390">
        <v>3228</v>
      </c>
      <c r="C39" s="390">
        <v>3283</v>
      </c>
      <c r="D39" s="390">
        <v>6511</v>
      </c>
      <c r="E39" s="390">
        <v>-16</v>
      </c>
      <c r="F39" s="390">
        <v>-2</v>
      </c>
      <c r="G39" s="391">
        <v>-2.7569306172461339E-3</v>
      </c>
      <c r="H39" s="325"/>
      <c r="I39" s="325"/>
      <c r="J39" s="326"/>
    </row>
    <row r="40" spans="1:10" ht="12.75" customHeight="1">
      <c r="A40" s="78" t="s">
        <v>11</v>
      </c>
      <c r="B40" s="390">
        <v>3831</v>
      </c>
      <c r="C40" s="390">
        <v>3841</v>
      </c>
      <c r="D40" s="390">
        <v>7672</v>
      </c>
      <c r="E40" s="390">
        <v>5</v>
      </c>
      <c r="F40" s="390">
        <v>-113</v>
      </c>
      <c r="G40" s="391">
        <v>-1.3881748071979394E-2</v>
      </c>
      <c r="H40" s="325"/>
      <c r="I40" s="325"/>
      <c r="J40" s="326"/>
    </row>
    <row r="41" spans="1:10" ht="12.75" customHeight="1">
      <c r="A41" s="78" t="s">
        <v>12</v>
      </c>
      <c r="B41" s="390">
        <v>4025</v>
      </c>
      <c r="C41" s="390">
        <v>4170</v>
      </c>
      <c r="D41" s="390">
        <v>8195</v>
      </c>
      <c r="E41" s="390">
        <v>69</v>
      </c>
      <c r="F41" s="390">
        <v>106</v>
      </c>
      <c r="G41" s="391">
        <v>2.1820448877805543E-2</v>
      </c>
      <c r="H41" s="325"/>
      <c r="I41" s="325"/>
      <c r="J41" s="326"/>
    </row>
    <row r="42" spans="1:10">
      <c r="A42" s="78" t="s">
        <v>39</v>
      </c>
      <c r="B42" s="390">
        <v>5861</v>
      </c>
      <c r="C42" s="390">
        <v>5935</v>
      </c>
      <c r="D42" s="390">
        <v>11796</v>
      </c>
      <c r="E42" s="390">
        <v>130</v>
      </c>
      <c r="F42" s="390">
        <v>148</v>
      </c>
      <c r="G42" s="391">
        <v>2.413613474561549E-2</v>
      </c>
      <c r="H42" s="327"/>
      <c r="I42" s="327"/>
      <c r="J42" s="328"/>
    </row>
    <row r="43" spans="1:10" ht="12.75" customHeight="1">
      <c r="A43" s="78" t="s">
        <v>40</v>
      </c>
      <c r="B43" s="390">
        <v>2266</v>
      </c>
      <c r="C43" s="390">
        <v>1396</v>
      </c>
      <c r="D43" s="390">
        <v>3662</v>
      </c>
      <c r="E43" s="390">
        <v>146</v>
      </c>
      <c r="F43" s="390">
        <v>130</v>
      </c>
      <c r="G43" s="391">
        <v>8.1512108682811668E-2</v>
      </c>
    </row>
    <row r="44" spans="1:10" ht="12.75" customHeight="1">
      <c r="A44" s="78" t="s">
        <v>41</v>
      </c>
      <c r="B44" s="390">
        <v>161</v>
      </c>
      <c r="C44" s="390">
        <v>51</v>
      </c>
      <c r="D44" s="390">
        <v>212</v>
      </c>
      <c r="E44" s="390">
        <v>11</v>
      </c>
      <c r="F44" s="390">
        <v>4</v>
      </c>
      <c r="G44" s="391">
        <v>7.6142131979695327E-2</v>
      </c>
    </row>
    <row r="45" spans="1:10" ht="12.75" customHeight="1">
      <c r="A45" s="78" t="s">
        <v>42</v>
      </c>
      <c r="B45" s="390">
        <v>0</v>
      </c>
      <c r="C45" s="390">
        <v>1</v>
      </c>
      <c r="D45" s="390">
        <v>1</v>
      </c>
      <c r="E45" s="390">
        <v>0</v>
      </c>
      <c r="F45" s="390">
        <v>-1</v>
      </c>
      <c r="G45" s="391">
        <v>-0.5</v>
      </c>
    </row>
    <row r="46" spans="1:10" ht="24">
      <c r="A46" s="794" t="s">
        <v>636</v>
      </c>
      <c r="B46" s="795">
        <v>22999</v>
      </c>
      <c r="C46" s="795">
        <v>21700</v>
      </c>
      <c r="D46" s="795">
        <v>44699</v>
      </c>
      <c r="E46" s="795">
        <v>96</v>
      </c>
      <c r="F46" s="795">
        <v>34</v>
      </c>
      <c r="G46" s="796">
        <v>2.9168255962663814E-3</v>
      </c>
      <c r="H46" s="185"/>
      <c r="I46" s="185"/>
      <c r="J46" s="185"/>
    </row>
    <row r="47" spans="1:10" ht="12.75" customHeight="1">
      <c r="A47" s="33" t="s">
        <v>1461</v>
      </c>
      <c r="H47" s="185"/>
      <c r="I47" s="185"/>
      <c r="J47" s="185"/>
    </row>
    <row r="48" spans="1:10" ht="12.75" customHeight="1">
      <c r="B48" s="185"/>
      <c r="C48" s="185"/>
      <c r="D48" s="185"/>
      <c r="E48" s="185"/>
      <c r="F48" s="185"/>
      <c r="G48" s="185"/>
      <c r="H48" s="185"/>
      <c r="I48" s="185"/>
      <c r="J48" s="185"/>
    </row>
    <row r="49" spans="1:16">
      <c r="A49" s="661" t="s">
        <v>95</v>
      </c>
      <c r="P49" s="904" t="s">
        <v>935</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49"/>
      <c r="L62" s="1045"/>
      <c r="M62" s="1045"/>
      <c r="N62" s="1045"/>
      <c r="O62" s="205"/>
      <c r="P62" s="205"/>
    </row>
    <row r="63" spans="1:16" ht="12.75" customHeight="1">
      <c r="J63" s="205"/>
      <c r="K63" s="1050"/>
      <c r="L63" s="316"/>
      <c r="M63" s="343"/>
      <c r="N63" s="1047"/>
      <c r="O63" s="205"/>
      <c r="P63" s="205"/>
    </row>
    <row r="64" spans="1:16" ht="12.75" customHeight="1">
      <c r="J64" s="205"/>
      <c r="K64" s="1050"/>
      <c r="L64" s="344"/>
      <c r="M64" s="345"/>
      <c r="N64" s="1048"/>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638</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1271</v>
      </c>
      <c r="AQ1" s="141" t="str">
        <f>Naslovnica!A20</f>
        <v>Travanj 2020.</v>
      </c>
    </row>
    <row r="2" spans="1:43" ht="12.75" customHeight="1">
      <c r="A2" s="598" t="s">
        <v>1449</v>
      </c>
      <c r="G2" s="562"/>
      <c r="AQ2" s="573" t="str">
        <f>Naslovnica!A24</f>
        <v>April 2020</v>
      </c>
    </row>
    <row r="3" spans="1:43" ht="12.75" customHeight="1"/>
    <row r="4" spans="1:43" ht="12.75" customHeight="1">
      <c r="A4" s="346"/>
      <c r="B4" s="913"/>
      <c r="C4" s="324"/>
      <c r="D4" s="1023"/>
      <c r="E4" s="1023"/>
      <c r="F4" s="1023"/>
      <c r="G4" s="1023"/>
      <c r="H4" s="324"/>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497</v>
      </c>
    </row>
    <row r="5" spans="1:43" ht="48.75" customHeight="1">
      <c r="A5" s="1039" t="s">
        <v>639</v>
      </c>
      <c r="B5" s="1009" t="s">
        <v>1261</v>
      </c>
      <c r="C5" s="1009"/>
      <c r="D5" s="1009" t="s">
        <v>1235</v>
      </c>
      <c r="E5" s="1009"/>
      <c r="F5" s="1009" t="s">
        <v>1262</v>
      </c>
      <c r="G5" s="1009"/>
      <c r="H5" s="1041" t="s">
        <v>1263</v>
      </c>
      <c r="I5" s="1041"/>
      <c r="J5" s="1009" t="s">
        <v>227</v>
      </c>
      <c r="K5" s="1009"/>
      <c r="L5" s="1009" t="s">
        <v>228</v>
      </c>
      <c r="M5" s="1009"/>
      <c r="N5" s="1009" t="s">
        <v>229</v>
      </c>
      <c r="O5" s="1009"/>
      <c r="P5" s="1009" t="s">
        <v>233</v>
      </c>
      <c r="Q5" s="1009"/>
      <c r="R5" s="1009" t="s">
        <v>230</v>
      </c>
      <c r="S5" s="1009"/>
      <c r="T5" s="1009" t="s">
        <v>1264</v>
      </c>
      <c r="U5" s="1009"/>
      <c r="V5" s="1009" t="s">
        <v>1265</v>
      </c>
      <c r="W5" s="1009"/>
      <c r="X5" s="1009" t="s">
        <v>741</v>
      </c>
      <c r="Y5" s="1009"/>
      <c r="Z5" s="1009" t="s">
        <v>232</v>
      </c>
      <c r="AA5" s="1009"/>
      <c r="AB5" s="1009" t="s">
        <v>1266</v>
      </c>
      <c r="AC5" s="1009"/>
      <c r="AD5" s="1009" t="s">
        <v>1267</v>
      </c>
      <c r="AE5" s="1009"/>
      <c r="AF5" s="1009" t="s">
        <v>1268</v>
      </c>
      <c r="AG5" s="1009"/>
      <c r="AH5" s="1009" t="s">
        <v>284</v>
      </c>
      <c r="AI5" s="1009"/>
      <c r="AJ5" s="1009" t="s">
        <v>282</v>
      </c>
      <c r="AK5" s="1009"/>
      <c r="AL5" s="1009" t="s">
        <v>1269</v>
      </c>
      <c r="AM5" s="1009"/>
      <c r="AN5" s="1009" t="s">
        <v>1270</v>
      </c>
      <c r="AO5" s="1009"/>
      <c r="AP5" s="1009" t="s">
        <v>496</v>
      </c>
      <c r="AQ5" s="1009"/>
    </row>
    <row r="6" spans="1:43">
      <c r="A6" s="1039"/>
      <c r="B6" s="784" t="s">
        <v>31</v>
      </c>
      <c r="C6" s="784" t="s">
        <v>32</v>
      </c>
      <c r="D6" s="784" t="s">
        <v>31</v>
      </c>
      <c r="E6" s="784" t="s">
        <v>32</v>
      </c>
      <c r="F6" s="784" t="s">
        <v>31</v>
      </c>
      <c r="G6" s="784" t="s">
        <v>32</v>
      </c>
      <c r="H6" s="784" t="s">
        <v>31</v>
      </c>
      <c r="I6" s="784" t="s">
        <v>32</v>
      </c>
      <c r="J6" s="784" t="s">
        <v>32</v>
      </c>
      <c r="K6" s="784" t="s">
        <v>32</v>
      </c>
      <c r="L6" s="784" t="s">
        <v>31</v>
      </c>
      <c r="M6" s="784" t="s">
        <v>32</v>
      </c>
      <c r="N6" s="784" t="s">
        <v>31</v>
      </c>
      <c r="O6" s="784" t="s">
        <v>32</v>
      </c>
      <c r="P6" s="784" t="s">
        <v>31</v>
      </c>
      <c r="Q6" s="784" t="s">
        <v>32</v>
      </c>
      <c r="R6" s="784" t="s">
        <v>31</v>
      </c>
      <c r="S6" s="784" t="s">
        <v>32</v>
      </c>
      <c r="T6" s="784" t="s">
        <v>31</v>
      </c>
      <c r="U6" s="784" t="s">
        <v>32</v>
      </c>
      <c r="V6" s="784" t="s">
        <v>31</v>
      </c>
      <c r="W6" s="784" t="s">
        <v>32</v>
      </c>
      <c r="X6" s="784" t="s">
        <v>31</v>
      </c>
      <c r="Y6" s="784" t="s">
        <v>32</v>
      </c>
      <c r="Z6" s="784" t="s">
        <v>31</v>
      </c>
      <c r="AA6" s="784" t="s">
        <v>32</v>
      </c>
      <c r="AB6" s="784" t="s">
        <v>31</v>
      </c>
      <c r="AC6" s="784" t="s">
        <v>32</v>
      </c>
      <c r="AD6" s="784" t="s">
        <v>31</v>
      </c>
      <c r="AE6" s="784" t="s">
        <v>32</v>
      </c>
      <c r="AF6" s="784" t="s">
        <v>31</v>
      </c>
      <c r="AG6" s="784" t="s">
        <v>32</v>
      </c>
      <c r="AH6" s="784" t="s">
        <v>31</v>
      </c>
      <c r="AI6" s="784" t="s">
        <v>32</v>
      </c>
      <c r="AJ6" s="784" t="s">
        <v>31</v>
      </c>
      <c r="AK6" s="784" t="s">
        <v>32</v>
      </c>
      <c r="AL6" s="784" t="s">
        <v>31</v>
      </c>
      <c r="AM6" s="784" t="s">
        <v>32</v>
      </c>
      <c r="AN6" s="784" t="s">
        <v>31</v>
      </c>
      <c r="AO6" s="784" t="s">
        <v>32</v>
      </c>
      <c r="AP6" s="784" t="s">
        <v>31</v>
      </c>
      <c r="AQ6" s="784" t="s">
        <v>32</v>
      </c>
    </row>
    <row r="7" spans="1:43">
      <c r="A7" s="1039"/>
      <c r="B7" s="785" t="s">
        <v>29</v>
      </c>
      <c r="C7" s="785" t="s">
        <v>30</v>
      </c>
      <c r="D7" s="785" t="s">
        <v>29</v>
      </c>
      <c r="E7" s="785" t="s">
        <v>30</v>
      </c>
      <c r="F7" s="785" t="s">
        <v>29</v>
      </c>
      <c r="G7" s="785" t="s">
        <v>30</v>
      </c>
      <c r="H7" s="785" t="s">
        <v>29</v>
      </c>
      <c r="I7" s="785" t="s">
        <v>30</v>
      </c>
      <c r="J7" s="785" t="s">
        <v>30</v>
      </c>
      <c r="K7" s="785" t="s">
        <v>30</v>
      </c>
      <c r="L7" s="785" t="s">
        <v>29</v>
      </c>
      <c r="M7" s="785" t="s">
        <v>30</v>
      </c>
      <c r="N7" s="785" t="s">
        <v>29</v>
      </c>
      <c r="O7" s="785" t="s">
        <v>30</v>
      </c>
      <c r="P7" s="785" t="s">
        <v>29</v>
      </c>
      <c r="Q7" s="785" t="s">
        <v>30</v>
      </c>
      <c r="R7" s="785" t="s">
        <v>29</v>
      </c>
      <c r="S7" s="785" t="s">
        <v>30</v>
      </c>
      <c r="T7" s="785" t="s">
        <v>29</v>
      </c>
      <c r="U7" s="785" t="s">
        <v>30</v>
      </c>
      <c r="V7" s="785" t="s">
        <v>29</v>
      </c>
      <c r="W7" s="785" t="s">
        <v>30</v>
      </c>
      <c r="X7" s="785" t="s">
        <v>29</v>
      </c>
      <c r="Y7" s="785" t="s">
        <v>30</v>
      </c>
      <c r="Z7" s="785" t="s">
        <v>29</v>
      </c>
      <c r="AA7" s="785" t="s">
        <v>30</v>
      </c>
      <c r="AB7" s="785" t="s">
        <v>29</v>
      </c>
      <c r="AC7" s="785" t="s">
        <v>30</v>
      </c>
      <c r="AD7" s="785" t="s">
        <v>29</v>
      </c>
      <c r="AE7" s="785" t="s">
        <v>30</v>
      </c>
      <c r="AF7" s="785" t="s">
        <v>29</v>
      </c>
      <c r="AG7" s="785" t="s">
        <v>30</v>
      </c>
      <c r="AH7" s="785" t="s">
        <v>29</v>
      </c>
      <c r="AI7" s="785" t="s">
        <v>30</v>
      </c>
      <c r="AJ7" s="785" t="s">
        <v>29</v>
      </c>
      <c r="AK7" s="785" t="s">
        <v>30</v>
      </c>
      <c r="AL7" s="785" t="s">
        <v>29</v>
      </c>
      <c r="AM7" s="785" t="s">
        <v>30</v>
      </c>
      <c r="AN7" s="785" t="s">
        <v>29</v>
      </c>
      <c r="AO7" s="785" t="s">
        <v>30</v>
      </c>
      <c r="AP7" s="785" t="s">
        <v>29</v>
      </c>
      <c r="AQ7" s="785" t="s">
        <v>30</v>
      </c>
    </row>
    <row r="8" spans="1:43" ht="18">
      <c r="A8" s="379" t="s">
        <v>498</v>
      </c>
      <c r="B8" s="403">
        <v>1349.56726</v>
      </c>
      <c r="C8" s="404">
        <v>6.7608373903015495E-2</v>
      </c>
      <c r="D8" s="403">
        <v>1214.02225</v>
      </c>
      <c r="E8" s="404">
        <v>5.5775053141430046E-2</v>
      </c>
      <c r="F8" s="403">
        <v>887.27443999999991</v>
      </c>
      <c r="G8" s="404">
        <v>3.5614611515771076E-2</v>
      </c>
      <c r="H8" s="403">
        <v>3149.1153100000001</v>
      </c>
      <c r="I8" s="404">
        <v>3.7731004899589013E-2</v>
      </c>
      <c r="J8" s="403">
        <v>354.05606</v>
      </c>
      <c r="K8" s="404">
        <v>7.4030358007673644E-2</v>
      </c>
      <c r="L8" s="403">
        <v>7469.16122</v>
      </c>
      <c r="M8" s="404">
        <v>5.2890146783061372E-2</v>
      </c>
      <c r="N8" s="403">
        <v>1724.5035800000001</v>
      </c>
      <c r="O8" s="404">
        <v>2.0643131610417087E-2</v>
      </c>
      <c r="P8" s="403">
        <v>2064.1613700000003</v>
      </c>
      <c r="Q8" s="404">
        <v>0.112907091121607</v>
      </c>
      <c r="R8" s="403">
        <v>4164.0656300000001</v>
      </c>
      <c r="S8" s="404">
        <v>6.2136429156495719E-2</v>
      </c>
      <c r="T8" s="403">
        <v>1218.38519</v>
      </c>
      <c r="U8" s="404">
        <v>4.1464905760808676E-2</v>
      </c>
      <c r="V8" s="403">
        <v>2460.6130200000002</v>
      </c>
      <c r="W8" s="404">
        <v>7.723761243156721E-2</v>
      </c>
      <c r="X8" s="403">
        <v>608.71539000000007</v>
      </c>
      <c r="Y8" s="404">
        <v>1.8764510031527643E-2</v>
      </c>
      <c r="Z8" s="403">
        <v>11455.14912</v>
      </c>
      <c r="AA8" s="404">
        <v>5.814120047437412E-2</v>
      </c>
      <c r="AB8" s="403">
        <v>9154.9897200000014</v>
      </c>
      <c r="AC8" s="404">
        <v>6.3005639258250937E-2</v>
      </c>
      <c r="AD8" s="403">
        <v>759.64049999999997</v>
      </c>
      <c r="AE8" s="404">
        <v>2.5515481727515651E-2</v>
      </c>
      <c r="AF8" s="403">
        <v>193.24430999999998</v>
      </c>
      <c r="AG8" s="404">
        <v>0.11922972454876822</v>
      </c>
      <c r="AH8" s="403">
        <v>110.89386</v>
      </c>
      <c r="AI8" s="404">
        <v>0.14501195904912761</v>
      </c>
      <c r="AJ8" s="403">
        <v>1619.7915500000001</v>
      </c>
      <c r="AK8" s="404">
        <v>4.7098354331328834E-2</v>
      </c>
      <c r="AL8" s="403">
        <v>2051.3338799999997</v>
      </c>
      <c r="AM8" s="404">
        <v>6.7245577812985E-2</v>
      </c>
      <c r="AN8" s="403">
        <v>1427.06152</v>
      </c>
      <c r="AO8" s="404">
        <v>2.8433420683983152E-2</v>
      </c>
      <c r="AP8" s="403">
        <v>53435.745180000013</v>
      </c>
      <c r="AQ8" s="404">
        <v>5.0978881831381828E-2</v>
      </c>
    </row>
    <row r="9" spans="1:43" ht="18">
      <c r="A9" s="379" t="s">
        <v>499</v>
      </c>
      <c r="B9" s="403">
        <v>0.20936000000000002</v>
      </c>
      <c r="C9" s="404">
        <v>1.0488168748503373E-5</v>
      </c>
      <c r="D9" s="403">
        <v>0.21290999999999999</v>
      </c>
      <c r="E9" s="404">
        <v>9.7815888994965876E-6</v>
      </c>
      <c r="F9" s="403">
        <v>0.22619999999999998</v>
      </c>
      <c r="G9" s="404">
        <v>9.0795189872340043E-6</v>
      </c>
      <c r="H9" s="403">
        <v>0.82059000000000004</v>
      </c>
      <c r="I9" s="404">
        <v>9.8318677668725151E-6</v>
      </c>
      <c r="J9" s="403">
        <v>0</v>
      </c>
      <c r="K9" s="404">
        <v>0</v>
      </c>
      <c r="L9" s="403">
        <v>1.5361300000000002</v>
      </c>
      <c r="M9" s="404">
        <v>1.0877545521485487E-5</v>
      </c>
      <c r="N9" s="403">
        <v>0.86651999999999996</v>
      </c>
      <c r="O9" s="404">
        <v>1.0372658317739539E-5</v>
      </c>
      <c r="P9" s="403">
        <v>20.644449999999999</v>
      </c>
      <c r="Q9" s="404">
        <v>1.1292260533416819E-3</v>
      </c>
      <c r="R9" s="403">
        <v>10080.44196</v>
      </c>
      <c r="S9" s="404">
        <v>0.15042094034279352</v>
      </c>
      <c r="T9" s="403">
        <v>129.03019</v>
      </c>
      <c r="U9" s="404">
        <v>4.3912423694589054E-3</v>
      </c>
      <c r="V9" s="403">
        <v>38.230230000000006</v>
      </c>
      <c r="W9" s="404">
        <v>1.2000309125852198E-3</v>
      </c>
      <c r="X9" s="403">
        <v>3570.5819000000001</v>
      </c>
      <c r="Y9" s="404">
        <v>0.11006822068510708</v>
      </c>
      <c r="Z9" s="403">
        <v>29197.096160000001</v>
      </c>
      <c r="AA9" s="404">
        <v>0.14819136820701109</v>
      </c>
      <c r="AB9" s="403">
        <v>22396.040960000002</v>
      </c>
      <c r="AC9" s="404">
        <v>0.15413200022017851</v>
      </c>
      <c r="AD9" s="403">
        <v>69.484350000000006</v>
      </c>
      <c r="AE9" s="404">
        <v>2.3339022376680845E-3</v>
      </c>
      <c r="AF9" s="403">
        <v>0.68974000000000002</v>
      </c>
      <c r="AG9" s="404">
        <v>4.255623889276088E-4</v>
      </c>
      <c r="AH9" s="403">
        <v>0.36772000000000005</v>
      </c>
      <c r="AI9" s="404">
        <v>4.8085437355634668E-4</v>
      </c>
      <c r="AJ9" s="403">
        <v>7.5240799999999997</v>
      </c>
      <c r="AK9" s="404">
        <v>2.1877616651183579E-4</v>
      </c>
      <c r="AL9" s="403">
        <v>9.8005899999999997</v>
      </c>
      <c r="AM9" s="404">
        <v>3.212769719662422E-4</v>
      </c>
      <c r="AN9" s="403">
        <v>189.79298</v>
      </c>
      <c r="AO9" s="404">
        <v>3.7815213763221652E-3</v>
      </c>
      <c r="AP9" s="403">
        <v>65713.597020000016</v>
      </c>
      <c r="AQ9" s="404">
        <v>6.2692223827197038E-2</v>
      </c>
    </row>
    <row r="10" spans="1:43" ht="27">
      <c r="A10" s="379" t="s">
        <v>500</v>
      </c>
      <c r="B10" s="403">
        <v>18672.380120000002</v>
      </c>
      <c r="C10" s="404">
        <v>0.93541781445720129</v>
      </c>
      <c r="D10" s="403">
        <v>20620.315719999999</v>
      </c>
      <c r="E10" s="404">
        <v>0.94734606806099753</v>
      </c>
      <c r="F10" s="403">
        <v>24117.240180000001</v>
      </c>
      <c r="G10" s="404">
        <v>0.9680501332183592</v>
      </c>
      <c r="H10" s="403">
        <v>80627.252760000003</v>
      </c>
      <c r="I10" s="404">
        <v>0.96603235177436608</v>
      </c>
      <c r="J10" s="403">
        <v>4434.19049</v>
      </c>
      <c r="K10" s="404">
        <v>0.92715461344997685</v>
      </c>
      <c r="L10" s="403">
        <v>134256.60822999998</v>
      </c>
      <c r="M10" s="404">
        <v>0.95068930857549017</v>
      </c>
      <c r="N10" s="403">
        <v>82160.964519999994</v>
      </c>
      <c r="O10" s="404">
        <v>0.98350599180847664</v>
      </c>
      <c r="P10" s="403">
        <v>16235.101130000001</v>
      </c>
      <c r="Q10" s="404">
        <v>0.88804008702740844</v>
      </c>
      <c r="R10" s="403">
        <v>53870.116439999998</v>
      </c>
      <c r="S10" s="404">
        <v>0.80385300599266385</v>
      </c>
      <c r="T10" s="403">
        <v>28065.56868</v>
      </c>
      <c r="U10" s="404">
        <v>0.95514634451499181</v>
      </c>
      <c r="V10" s="403">
        <v>29472.520039999999</v>
      </c>
      <c r="W10" s="404">
        <v>0.9251300638208918</v>
      </c>
      <c r="X10" s="403">
        <v>28281.720430000001</v>
      </c>
      <c r="Y10" s="404">
        <v>0.87182390232912499</v>
      </c>
      <c r="Z10" s="403">
        <v>159459.11676</v>
      </c>
      <c r="AA10" s="404">
        <v>0.80934297562507773</v>
      </c>
      <c r="AB10" s="403">
        <v>116041.84409999999</v>
      </c>
      <c r="AC10" s="404">
        <v>0.79861264641887475</v>
      </c>
      <c r="AD10" s="403">
        <v>29023.033370000001</v>
      </c>
      <c r="AE10" s="404">
        <v>0.97485149571318552</v>
      </c>
      <c r="AF10" s="403">
        <v>1429.20831</v>
      </c>
      <c r="AG10" s="404">
        <v>0.88180662666916587</v>
      </c>
      <c r="AH10" s="403">
        <v>654.32649000000004</v>
      </c>
      <c r="AI10" s="404">
        <v>0.85563949322928612</v>
      </c>
      <c r="AJ10" s="403">
        <v>32806.035109999997</v>
      </c>
      <c r="AK10" s="404">
        <v>0.95389450933781816</v>
      </c>
      <c r="AL10" s="403">
        <v>28477.214899999999</v>
      </c>
      <c r="AM10" s="404">
        <v>0.93352271374518825</v>
      </c>
      <c r="AN10" s="403">
        <v>48683.565719999999</v>
      </c>
      <c r="AO10" s="404">
        <v>0.96999343413947647</v>
      </c>
      <c r="AP10" s="403">
        <v>937388.32350000006</v>
      </c>
      <c r="AQ10" s="404">
        <v>0.89428917689556986</v>
      </c>
    </row>
    <row r="11" spans="1:43" ht="18.75">
      <c r="A11" s="379" t="s">
        <v>501</v>
      </c>
      <c r="B11" s="405">
        <v>15734.887140000001</v>
      </c>
      <c r="C11" s="406">
        <v>0.78826018132869513</v>
      </c>
      <c r="D11" s="405">
        <v>17412.501899999999</v>
      </c>
      <c r="E11" s="406">
        <v>0.79997151518248666</v>
      </c>
      <c r="F11" s="405">
        <v>20576.70911</v>
      </c>
      <c r="G11" s="406">
        <v>0.82593554844843464</v>
      </c>
      <c r="H11" s="405">
        <v>68014.367729999998</v>
      </c>
      <c r="I11" s="406">
        <v>0.81491155116294511</v>
      </c>
      <c r="J11" s="405">
        <v>4351.2624999999998</v>
      </c>
      <c r="K11" s="406">
        <v>0.90981501816510368</v>
      </c>
      <c r="L11" s="405">
        <v>112954.97487000001</v>
      </c>
      <c r="M11" s="406">
        <v>0.79984954465225866</v>
      </c>
      <c r="N11" s="405">
        <v>69366.618640000001</v>
      </c>
      <c r="O11" s="406">
        <v>0.83035156004438748</v>
      </c>
      <c r="P11" s="405">
        <v>13204.990159999999</v>
      </c>
      <c r="Q11" s="406">
        <v>0.72229673945261541</v>
      </c>
      <c r="R11" s="405">
        <v>30180.39013</v>
      </c>
      <c r="S11" s="406">
        <v>0.45035353422807306</v>
      </c>
      <c r="T11" s="405">
        <v>20742.758329999997</v>
      </c>
      <c r="U11" s="406">
        <v>0.70593152841317708</v>
      </c>
      <c r="V11" s="405">
        <v>24002.611530000002</v>
      </c>
      <c r="W11" s="406">
        <v>0.75343192595949382</v>
      </c>
      <c r="X11" s="405">
        <v>20163.878829999998</v>
      </c>
      <c r="Y11" s="406">
        <v>0.62157999090517946</v>
      </c>
      <c r="Z11" s="405">
        <v>92780.653160000002</v>
      </c>
      <c r="AA11" s="406">
        <v>0.47091299283923532</v>
      </c>
      <c r="AB11" s="405">
        <v>65878.969110000005</v>
      </c>
      <c r="AC11" s="406">
        <v>0.45338626141571647</v>
      </c>
      <c r="AD11" s="405">
        <v>21326.97999</v>
      </c>
      <c r="AE11" s="406">
        <v>0.71634959989355096</v>
      </c>
      <c r="AF11" s="405">
        <v>1175.3979899999999</v>
      </c>
      <c r="AG11" s="406">
        <v>0.72520830539784498</v>
      </c>
      <c r="AH11" s="405">
        <v>583.49459000000002</v>
      </c>
      <c r="AI11" s="406">
        <v>0.76301513528762999</v>
      </c>
      <c r="AJ11" s="405">
        <v>30080.186100000003</v>
      </c>
      <c r="AK11" s="406">
        <v>0.87463554386989628</v>
      </c>
      <c r="AL11" s="405">
        <v>21061.84304</v>
      </c>
      <c r="AM11" s="406">
        <v>0.6904365100386276</v>
      </c>
      <c r="AN11" s="405">
        <v>40182.422639999997</v>
      </c>
      <c r="AO11" s="406">
        <v>0.80061280541341262</v>
      </c>
      <c r="AP11" s="405">
        <v>689775.89749</v>
      </c>
      <c r="AQ11" s="406">
        <v>0.658061450248836</v>
      </c>
    </row>
    <row r="12" spans="1:43" ht="19.5">
      <c r="A12" s="386" t="s">
        <v>502</v>
      </c>
      <c r="B12" s="405">
        <v>3940.7953900000002</v>
      </c>
      <c r="C12" s="406">
        <v>0.19741940701969887</v>
      </c>
      <c r="D12" s="405">
        <v>4540.0039100000004</v>
      </c>
      <c r="E12" s="406">
        <v>0.20857851603835945</v>
      </c>
      <c r="F12" s="405">
        <v>5484.94308</v>
      </c>
      <c r="G12" s="406">
        <v>0.22016200193968949</v>
      </c>
      <c r="H12" s="405">
        <v>17841.291880000001</v>
      </c>
      <c r="I12" s="406">
        <v>0.21376475774057244</v>
      </c>
      <c r="J12" s="405">
        <v>181.33257999999998</v>
      </c>
      <c r="K12" s="406">
        <v>3.7915226802939399E-2</v>
      </c>
      <c r="L12" s="405">
        <v>28997.614089999999</v>
      </c>
      <c r="M12" s="406">
        <v>0.20533605051554485</v>
      </c>
      <c r="N12" s="405">
        <v>18140.105329999999</v>
      </c>
      <c r="O12" s="406">
        <v>0.21714572593349935</v>
      </c>
      <c r="P12" s="405">
        <v>3902.5021000000002</v>
      </c>
      <c r="Q12" s="406">
        <v>0.21346207065533962</v>
      </c>
      <c r="R12" s="405">
        <v>7207.0546399999994</v>
      </c>
      <c r="S12" s="406">
        <v>0.10754408788349326</v>
      </c>
      <c r="T12" s="405">
        <v>5282.23423</v>
      </c>
      <c r="U12" s="406">
        <v>0.17976855460092042</v>
      </c>
      <c r="V12" s="405">
        <v>6826.6979599999995</v>
      </c>
      <c r="W12" s="406">
        <v>0.21428719060498608</v>
      </c>
      <c r="X12" s="405">
        <v>1873.4467400000001</v>
      </c>
      <c r="Y12" s="406">
        <v>5.7751636846676009E-2</v>
      </c>
      <c r="Z12" s="405">
        <v>20781.931629999999</v>
      </c>
      <c r="AA12" s="406">
        <v>0.10547976639037995</v>
      </c>
      <c r="AB12" s="405">
        <v>15185.13494</v>
      </c>
      <c r="AC12" s="406">
        <v>0.10450575733879709</v>
      </c>
      <c r="AD12" s="405">
        <v>5379.4445900000001</v>
      </c>
      <c r="AE12" s="406">
        <v>0.18068957637241292</v>
      </c>
      <c r="AF12" s="405">
        <v>355.94845000000004</v>
      </c>
      <c r="AG12" s="406">
        <v>0.21961648261240399</v>
      </c>
      <c r="AH12" s="405">
        <v>100.20269999999999</v>
      </c>
      <c r="AI12" s="406">
        <v>0.131031509129649</v>
      </c>
      <c r="AJ12" s="405">
        <v>4913.3674700000001</v>
      </c>
      <c r="AK12" s="406">
        <v>0.14286500140223887</v>
      </c>
      <c r="AL12" s="405">
        <v>5392.3138899999994</v>
      </c>
      <c r="AM12" s="406">
        <v>0.17676754955270124</v>
      </c>
      <c r="AN12" s="405">
        <v>6228.5650800000003</v>
      </c>
      <c r="AO12" s="406">
        <v>0.12410075437897533</v>
      </c>
      <c r="AP12" s="405">
        <v>162554.93067999996</v>
      </c>
      <c r="AQ12" s="406">
        <v>0.15508099633175509</v>
      </c>
    </row>
    <row r="13" spans="1:43" ht="19.5">
      <c r="A13" s="386" t="s">
        <v>503</v>
      </c>
      <c r="B13" s="405">
        <v>10855.014929999999</v>
      </c>
      <c r="C13" s="406">
        <v>0.5437964671062453</v>
      </c>
      <c r="D13" s="405">
        <v>11610.02383</v>
      </c>
      <c r="E13" s="406">
        <v>0.53339195067596101</v>
      </c>
      <c r="F13" s="405">
        <v>13346.80423</v>
      </c>
      <c r="G13" s="406">
        <v>0.53573192937745417</v>
      </c>
      <c r="H13" s="405">
        <v>45715.681490000003</v>
      </c>
      <c r="I13" s="406">
        <v>0.54774069301617312</v>
      </c>
      <c r="J13" s="405">
        <v>4153.1117299999996</v>
      </c>
      <c r="K13" s="406">
        <v>0.86838323913385018</v>
      </c>
      <c r="L13" s="405">
        <v>76763.604459999988</v>
      </c>
      <c r="M13" s="406">
        <v>0.54357352691956806</v>
      </c>
      <c r="N13" s="405">
        <v>46285.26281</v>
      </c>
      <c r="O13" s="406">
        <v>0.55405670529809714</v>
      </c>
      <c r="P13" s="405">
        <v>8727.57107</v>
      </c>
      <c r="Q13" s="406">
        <v>0.47738741572844717</v>
      </c>
      <c r="R13" s="405">
        <v>17824.862499999999</v>
      </c>
      <c r="S13" s="406">
        <v>0.2659836333932919</v>
      </c>
      <c r="T13" s="405">
        <v>15107.51334</v>
      </c>
      <c r="U13" s="406">
        <v>0.5141490737615253</v>
      </c>
      <c r="V13" s="405">
        <v>16367.440409999999</v>
      </c>
      <c r="W13" s="406">
        <v>0.51376710137230408</v>
      </c>
      <c r="X13" s="405">
        <v>16129.800060000001</v>
      </c>
      <c r="Y13" s="406">
        <v>0.49722382578893748</v>
      </c>
      <c r="Z13" s="405">
        <v>53980.582450000002</v>
      </c>
      <c r="AA13" s="406">
        <v>0.27398123176496297</v>
      </c>
      <c r="AB13" s="405">
        <v>38076.547399999996</v>
      </c>
      <c r="AC13" s="406">
        <v>0.26204695833171204</v>
      </c>
      <c r="AD13" s="405">
        <v>15648.83424</v>
      </c>
      <c r="AE13" s="406">
        <v>0.52562698290525756</v>
      </c>
      <c r="AF13" s="405">
        <v>789.41956000000005</v>
      </c>
      <c r="AG13" s="406">
        <v>0.48706363821118365</v>
      </c>
      <c r="AH13" s="405">
        <v>483.29189000000002</v>
      </c>
      <c r="AI13" s="406">
        <v>0.63198362615798098</v>
      </c>
      <c r="AJ13" s="405">
        <v>25166.818629999998</v>
      </c>
      <c r="AK13" s="406">
        <v>0.73177054246765727</v>
      </c>
      <c r="AL13" s="405">
        <v>15400.762929999999</v>
      </c>
      <c r="AM13" s="406">
        <v>0.50485842996394625</v>
      </c>
      <c r="AN13" s="405">
        <v>31420.463940000001</v>
      </c>
      <c r="AO13" s="406">
        <v>0.62603556803349503</v>
      </c>
      <c r="AP13" s="405">
        <v>463853.41189999989</v>
      </c>
      <c r="AQ13" s="406">
        <v>0.44252640611034089</v>
      </c>
    </row>
    <row r="14" spans="1:43" ht="19.5">
      <c r="A14" s="386" t="s">
        <v>504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505</v>
      </c>
      <c r="B15" s="405">
        <v>857.56107999999995</v>
      </c>
      <c r="C15" s="406">
        <v>4.29606673633397E-2</v>
      </c>
      <c r="D15" s="405">
        <v>1158.0321100000001</v>
      </c>
      <c r="E15" s="406">
        <v>5.3202733701736005E-2</v>
      </c>
      <c r="F15" s="405">
        <v>1596.3653899999999</v>
      </c>
      <c r="G15" s="406">
        <v>6.4077055124085833E-2</v>
      </c>
      <c r="H15" s="405">
        <v>4075.2892999999999</v>
      </c>
      <c r="I15" s="406">
        <v>4.8827923212993646E-2</v>
      </c>
      <c r="J15" s="405">
        <v>7.4778400000000005</v>
      </c>
      <c r="K15" s="406">
        <v>1.5635579640244043E-3</v>
      </c>
      <c r="L15" s="405">
        <v>6577.2934999999998</v>
      </c>
      <c r="M15" s="406">
        <v>4.6574710118558064E-2</v>
      </c>
      <c r="N15" s="405">
        <v>4523.4823099999994</v>
      </c>
      <c r="O15" s="406">
        <v>5.4148244019721604E-2</v>
      </c>
      <c r="P15" s="405">
        <v>525.80381000000011</v>
      </c>
      <c r="Q15" s="406">
        <v>2.876082245825487E-2</v>
      </c>
      <c r="R15" s="405">
        <v>4563.3888499999994</v>
      </c>
      <c r="S15" s="406">
        <v>6.8095153435794295E-2</v>
      </c>
      <c r="T15" s="405">
        <v>353.01076</v>
      </c>
      <c r="U15" s="406">
        <v>1.2013900050731453E-2</v>
      </c>
      <c r="V15" s="405">
        <v>808.47316000000001</v>
      </c>
      <c r="W15" s="406">
        <v>2.5377633982203517E-2</v>
      </c>
      <c r="X15" s="405">
        <v>2160.6320299999998</v>
      </c>
      <c r="Y15" s="406">
        <v>6.6604528269566046E-2</v>
      </c>
      <c r="Z15" s="405">
        <v>16387.116859999998</v>
      </c>
      <c r="AA15" s="406">
        <v>8.317365724124734E-2</v>
      </c>
      <c r="AB15" s="405">
        <v>11507.229880000001</v>
      </c>
      <c r="AC15" s="406">
        <v>7.9194012976023992E-2</v>
      </c>
      <c r="AD15" s="405">
        <v>298.70115999999996</v>
      </c>
      <c r="AE15" s="406">
        <v>1.0033040615880444E-2</v>
      </c>
      <c r="AF15" s="405">
        <v>30.029979999999998</v>
      </c>
      <c r="AG15" s="406">
        <v>1.8528184574257419E-2</v>
      </c>
      <c r="AH15" s="405">
        <v>0</v>
      </c>
      <c r="AI15" s="406">
        <v>0</v>
      </c>
      <c r="AJ15" s="405">
        <v>0</v>
      </c>
      <c r="AK15" s="406">
        <v>0</v>
      </c>
      <c r="AL15" s="405">
        <v>268.76621999999998</v>
      </c>
      <c r="AM15" s="406">
        <v>8.8105305219800915E-3</v>
      </c>
      <c r="AN15" s="405">
        <v>2533.3936200000003</v>
      </c>
      <c r="AO15" s="406">
        <v>5.047648300094236E-2</v>
      </c>
      <c r="AP15" s="405">
        <v>58232.047859999991</v>
      </c>
      <c r="AQ15" s="406">
        <v>5.5554660586363512E-2</v>
      </c>
    </row>
    <row r="16" spans="1:43" ht="19.5">
      <c r="A16" s="387" t="s">
        <v>506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507</v>
      </c>
      <c r="B17" s="405">
        <v>81.515740000000008</v>
      </c>
      <c r="C17" s="406">
        <v>4.0836398394111881E-3</v>
      </c>
      <c r="D17" s="405">
        <v>104.44205000000001</v>
      </c>
      <c r="E17" s="406">
        <v>4.7983147664302653E-3</v>
      </c>
      <c r="F17" s="405">
        <v>148.59640999999999</v>
      </c>
      <c r="G17" s="406">
        <v>5.9645620072051675E-3</v>
      </c>
      <c r="H17" s="405">
        <v>382.10505999999998</v>
      </c>
      <c r="I17" s="406">
        <v>4.5781771932059713E-3</v>
      </c>
      <c r="J17" s="405">
        <v>9.3403500000000008</v>
      </c>
      <c r="K17" s="406">
        <v>1.9529942642896004E-3</v>
      </c>
      <c r="L17" s="405">
        <v>616.46281999999997</v>
      </c>
      <c r="M17" s="406">
        <v>4.3652570985875626E-3</v>
      </c>
      <c r="N17" s="405">
        <v>417.76819</v>
      </c>
      <c r="O17" s="406">
        <v>5.0008847930693955E-3</v>
      </c>
      <c r="P17" s="405">
        <v>49.11318</v>
      </c>
      <c r="Q17" s="406">
        <v>2.6864306105737683E-3</v>
      </c>
      <c r="R17" s="405">
        <v>585.08414000000005</v>
      </c>
      <c r="S17" s="406">
        <v>8.7306595154935697E-3</v>
      </c>
      <c r="T17" s="405">
        <v>0</v>
      </c>
      <c r="U17" s="406">
        <v>0</v>
      </c>
      <c r="V17" s="405">
        <v>0</v>
      </c>
      <c r="W17" s="406">
        <v>0</v>
      </c>
      <c r="X17" s="405">
        <v>0</v>
      </c>
      <c r="Y17" s="406">
        <v>0</v>
      </c>
      <c r="Z17" s="405">
        <v>1631.0222200000001</v>
      </c>
      <c r="AA17" s="406">
        <v>8.2783374426450718E-3</v>
      </c>
      <c r="AB17" s="405">
        <v>1110.0568899999998</v>
      </c>
      <c r="AC17" s="406">
        <v>7.6395327691832649E-3</v>
      </c>
      <c r="AD17" s="405">
        <v>0</v>
      </c>
      <c r="AE17" s="406">
        <v>0</v>
      </c>
      <c r="AF17" s="405">
        <v>0</v>
      </c>
      <c r="AG17" s="406">
        <v>0</v>
      </c>
      <c r="AH17" s="405">
        <v>0</v>
      </c>
      <c r="AI17" s="406">
        <v>0</v>
      </c>
      <c r="AJ17" s="405">
        <v>0</v>
      </c>
      <c r="AK17" s="406">
        <v>0</v>
      </c>
      <c r="AL17" s="405">
        <v>0</v>
      </c>
      <c r="AM17" s="406">
        <v>0</v>
      </c>
      <c r="AN17" s="405">
        <v>0</v>
      </c>
      <c r="AO17" s="406">
        <v>0</v>
      </c>
      <c r="AP17" s="405">
        <v>5135.5070500000002</v>
      </c>
      <c r="AQ17" s="406">
        <v>4.8993872203763333E-3</v>
      </c>
    </row>
    <row r="18" spans="1:43" ht="19.5">
      <c r="A18" s="388" t="s">
        <v>508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509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510</v>
      </c>
      <c r="B20" s="405">
        <v>2937.49298</v>
      </c>
      <c r="C20" s="406">
        <v>0.1471576331285061</v>
      </c>
      <c r="D20" s="405">
        <v>3207.8138199999999</v>
      </c>
      <c r="E20" s="406">
        <v>0.14737455287851084</v>
      </c>
      <c r="F20" s="405">
        <v>3540.53107</v>
      </c>
      <c r="G20" s="406">
        <v>0.14211458476992453</v>
      </c>
      <c r="H20" s="405">
        <v>12612.885029999999</v>
      </c>
      <c r="I20" s="406">
        <v>0.15112080061142089</v>
      </c>
      <c r="J20" s="405">
        <v>82.927990000000008</v>
      </c>
      <c r="K20" s="406">
        <v>1.7339595284873194E-2</v>
      </c>
      <c r="L20" s="405">
        <v>21301.63336</v>
      </c>
      <c r="M20" s="406">
        <v>0.15083976392323165</v>
      </c>
      <c r="N20" s="405">
        <v>12794.345880000001</v>
      </c>
      <c r="O20" s="406">
        <v>0.15315443176408927</v>
      </c>
      <c r="P20" s="405">
        <v>3030.1109700000002</v>
      </c>
      <c r="Q20" s="406">
        <v>0.16574334757479303</v>
      </c>
      <c r="R20" s="405">
        <v>23689.726309999998</v>
      </c>
      <c r="S20" s="406">
        <v>0.35349947176459073</v>
      </c>
      <c r="T20" s="405">
        <v>7322.8103499999997</v>
      </c>
      <c r="U20" s="406">
        <v>0.24921481610181459</v>
      </c>
      <c r="V20" s="405">
        <v>5469.9085100000002</v>
      </c>
      <c r="W20" s="406">
        <v>0.17169813786139815</v>
      </c>
      <c r="X20" s="405">
        <v>8117.8415999999997</v>
      </c>
      <c r="Y20" s="406">
        <v>0.25024391142394542</v>
      </c>
      <c r="Z20" s="405">
        <v>66678.463600000003</v>
      </c>
      <c r="AA20" s="406">
        <v>0.33842998278584241</v>
      </c>
      <c r="AB20" s="405">
        <v>50162.874990000004</v>
      </c>
      <c r="AC20" s="406">
        <v>0.3452263850031585</v>
      </c>
      <c r="AD20" s="405">
        <v>7696.0533800000003</v>
      </c>
      <c r="AE20" s="406">
        <v>0.25850189581963451</v>
      </c>
      <c r="AF20" s="405">
        <v>253.81032000000002</v>
      </c>
      <c r="AG20" s="406">
        <v>0.15659832127132087</v>
      </c>
      <c r="AH20" s="405">
        <v>70.83189999999999</v>
      </c>
      <c r="AI20" s="406">
        <v>9.2624357941656105E-2</v>
      </c>
      <c r="AJ20" s="405">
        <v>2725.8490099999999</v>
      </c>
      <c r="AK20" s="406">
        <v>7.9258965467922021E-2</v>
      </c>
      <c r="AL20" s="405">
        <v>7415.3718600000002</v>
      </c>
      <c r="AM20" s="406">
        <v>0.24308620370656064</v>
      </c>
      <c r="AN20" s="405">
        <v>8501.1430799999998</v>
      </c>
      <c r="AO20" s="406">
        <v>0.16938062872606377</v>
      </c>
      <c r="AP20" s="405">
        <v>247612.42601000002</v>
      </c>
      <c r="AQ20" s="406">
        <v>0.23622772664673383</v>
      </c>
    </row>
    <row r="21" spans="1:43" s="273" customFormat="1" ht="19.5">
      <c r="A21" s="386" t="s">
        <v>511</v>
      </c>
      <c r="B21" s="405">
        <v>1208.2313700000002</v>
      </c>
      <c r="C21" s="406">
        <v>6.0527963774338056E-2</v>
      </c>
      <c r="D21" s="405">
        <v>1419.7458999999999</v>
      </c>
      <c r="E21" s="406">
        <v>6.5226484127311038E-2</v>
      </c>
      <c r="F21" s="405">
        <v>1748.8785700000001</v>
      </c>
      <c r="G21" s="406">
        <v>7.019883369885789E-2</v>
      </c>
      <c r="H21" s="405">
        <v>5391.6789400000007</v>
      </c>
      <c r="I21" s="406">
        <v>6.4600195444145525E-2</v>
      </c>
      <c r="J21" s="405">
        <v>0</v>
      </c>
      <c r="K21" s="406">
        <v>0</v>
      </c>
      <c r="L21" s="405">
        <v>8905.0215500000013</v>
      </c>
      <c r="M21" s="406">
        <v>6.3057669129523056E-2</v>
      </c>
      <c r="N21" s="405">
        <v>5649.6166900000007</v>
      </c>
      <c r="O21" s="406">
        <v>6.7628610478198584E-2</v>
      </c>
      <c r="P21" s="405">
        <v>991.41755000000001</v>
      </c>
      <c r="Q21" s="406">
        <v>5.4229322030869297E-2</v>
      </c>
      <c r="R21" s="405">
        <v>6775.8993700000001</v>
      </c>
      <c r="S21" s="406">
        <v>0.10111036390546731</v>
      </c>
      <c r="T21" s="405">
        <v>3266.7881400000001</v>
      </c>
      <c r="U21" s="406">
        <v>0.11117753521415298</v>
      </c>
      <c r="V21" s="405">
        <v>1761.95055</v>
      </c>
      <c r="W21" s="406">
        <v>5.530689003039034E-2</v>
      </c>
      <c r="X21" s="405">
        <v>1300.22378</v>
      </c>
      <c r="Y21" s="406">
        <v>4.0081231005249907E-2</v>
      </c>
      <c r="Z21" s="405">
        <v>20387.93289</v>
      </c>
      <c r="AA21" s="406">
        <v>0.10348000545413902</v>
      </c>
      <c r="AB21" s="405">
        <v>14665.96307</v>
      </c>
      <c r="AC21" s="406">
        <v>0.10093275981999141</v>
      </c>
      <c r="AD21" s="405">
        <v>3352.7820899999997</v>
      </c>
      <c r="AE21" s="406">
        <v>0.11261623116952918</v>
      </c>
      <c r="AF21" s="405">
        <v>80.168759999999992</v>
      </c>
      <c r="AG21" s="406">
        <v>4.9463289098738837E-2</v>
      </c>
      <c r="AH21" s="405">
        <v>33.689190000000004</v>
      </c>
      <c r="AI21" s="406">
        <v>4.405415629574333E-2</v>
      </c>
      <c r="AJ21" s="405">
        <v>1466.4499099999998</v>
      </c>
      <c r="AK21" s="406">
        <v>4.2639670191096664E-2</v>
      </c>
      <c r="AL21" s="405">
        <v>3198.80159</v>
      </c>
      <c r="AM21" s="406">
        <v>0.1048611653743296</v>
      </c>
      <c r="AN21" s="405">
        <v>2702.00137</v>
      </c>
      <c r="AO21" s="406">
        <v>5.3835900250403232E-2</v>
      </c>
      <c r="AP21" s="405">
        <v>84307.241279999987</v>
      </c>
      <c r="AQ21" s="406">
        <v>8.0430971370668444E-2</v>
      </c>
    </row>
    <row r="22" spans="1:43" s="273" customFormat="1" ht="19.5">
      <c r="A22" s="386" t="s">
        <v>512</v>
      </c>
      <c r="B22" s="405">
        <v>224.25747000000001</v>
      </c>
      <c r="C22" s="406">
        <v>1.1234477400040278E-2</v>
      </c>
      <c r="D22" s="405">
        <v>238.27356</v>
      </c>
      <c r="E22" s="406">
        <v>1.094685082682605E-2</v>
      </c>
      <c r="F22" s="405">
        <v>287.32988</v>
      </c>
      <c r="G22" s="406">
        <v>1.1533232100175367E-2</v>
      </c>
      <c r="H22" s="405">
        <v>960.10229000000004</v>
      </c>
      <c r="I22" s="406">
        <v>1.150342894496824E-2</v>
      </c>
      <c r="J22" s="405">
        <v>49.056319999999999</v>
      </c>
      <c r="K22" s="406">
        <v>1.0257293526169275E-2</v>
      </c>
      <c r="L22" s="405">
        <v>1597.83447</v>
      </c>
      <c r="M22" s="406">
        <v>1.1314483268488757E-2</v>
      </c>
      <c r="N22" s="405">
        <v>960.10229000000004</v>
      </c>
      <c r="O22" s="406">
        <v>1.1492883031262153E-2</v>
      </c>
      <c r="P22" s="405">
        <v>154.90127999999999</v>
      </c>
      <c r="Q22" s="406">
        <v>8.4729097201414819E-3</v>
      </c>
      <c r="R22" s="405">
        <v>9813.8023400000002</v>
      </c>
      <c r="S22" s="406">
        <v>0.14644212844821611</v>
      </c>
      <c r="T22" s="405">
        <v>1628.42275</v>
      </c>
      <c r="U22" s="406">
        <v>5.5419580295051771E-2</v>
      </c>
      <c r="V22" s="405">
        <v>277.53303999999997</v>
      </c>
      <c r="W22" s="406">
        <v>8.7116459216633069E-3</v>
      </c>
      <c r="X22" s="405">
        <v>2276.6400899999999</v>
      </c>
      <c r="Y22" s="406">
        <v>7.0180640261096383E-2</v>
      </c>
      <c r="Z22" s="405">
        <v>25731.581469999997</v>
      </c>
      <c r="AA22" s="406">
        <v>0.13060196956824602</v>
      </c>
      <c r="AB22" s="405">
        <v>20238.33784</v>
      </c>
      <c r="AC22" s="406">
        <v>0.1392824516610871</v>
      </c>
      <c r="AD22" s="405">
        <v>1716.2658000000001</v>
      </c>
      <c r="AE22" s="406">
        <v>5.7647464372239283E-2</v>
      </c>
      <c r="AF22" s="405">
        <v>12.90893</v>
      </c>
      <c r="AG22" s="406">
        <v>7.964675224431346E-3</v>
      </c>
      <c r="AH22" s="405">
        <v>6.4524300000000006</v>
      </c>
      <c r="AI22" s="406">
        <v>8.437613362248934E-3</v>
      </c>
      <c r="AJ22" s="405">
        <v>290.44196999999997</v>
      </c>
      <c r="AK22" s="406">
        <v>8.4451229639697627E-3</v>
      </c>
      <c r="AL22" s="405">
        <v>1598.2119399999999</v>
      </c>
      <c r="AM22" s="406">
        <v>5.2391610366671143E-2</v>
      </c>
      <c r="AN22" s="405">
        <v>2598.8355099999999</v>
      </c>
      <c r="AO22" s="406">
        <v>5.1780376885436519E-2</v>
      </c>
      <c r="AP22" s="405">
        <v>70661.291670000006</v>
      </c>
      <c r="AQ22" s="406">
        <v>6.741243386732039E-2</v>
      </c>
    </row>
    <row r="23" spans="1:43" ht="19.5">
      <c r="A23" s="386" t="s">
        <v>504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513</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785.41409999999996</v>
      </c>
      <c r="U24" s="406">
        <v>2.672974188048885E-2</v>
      </c>
      <c r="V24" s="405">
        <v>0</v>
      </c>
      <c r="W24" s="406">
        <v>0</v>
      </c>
      <c r="X24" s="405">
        <v>0</v>
      </c>
      <c r="Y24" s="406">
        <v>0</v>
      </c>
      <c r="Z24" s="405">
        <v>0</v>
      </c>
      <c r="AA24" s="406">
        <v>0</v>
      </c>
      <c r="AB24" s="405">
        <v>0</v>
      </c>
      <c r="AC24" s="406">
        <v>0</v>
      </c>
      <c r="AD24" s="405">
        <v>814.98556999999994</v>
      </c>
      <c r="AE24" s="406">
        <v>2.7374461234654982E-2</v>
      </c>
      <c r="AF24" s="405">
        <v>0</v>
      </c>
      <c r="AG24" s="406">
        <v>0</v>
      </c>
      <c r="AH24" s="405">
        <v>0</v>
      </c>
      <c r="AI24" s="406">
        <v>0</v>
      </c>
      <c r="AJ24" s="405">
        <v>0</v>
      </c>
      <c r="AK24" s="406">
        <v>0</v>
      </c>
      <c r="AL24" s="405">
        <v>791.48484999999994</v>
      </c>
      <c r="AM24" s="406">
        <v>2.5945974269422085E-2</v>
      </c>
      <c r="AN24" s="405">
        <v>795.99136999999996</v>
      </c>
      <c r="AO24" s="406">
        <v>1.5859692919216326E-2</v>
      </c>
      <c r="AP24" s="405">
        <v>3187.8758899999993</v>
      </c>
      <c r="AQ24" s="406">
        <v>3.0413040510988733E-3</v>
      </c>
    </row>
    <row r="25" spans="1:43" ht="19.5">
      <c r="A25" s="387" t="s">
        <v>506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514</v>
      </c>
      <c r="B26" s="405">
        <v>1505.00414</v>
      </c>
      <c r="C26" s="406">
        <v>7.5395191954127791E-2</v>
      </c>
      <c r="D26" s="405">
        <v>1549.7943600000001</v>
      </c>
      <c r="E26" s="406">
        <v>7.1201217924373769E-2</v>
      </c>
      <c r="F26" s="405">
        <v>1504.3226200000001</v>
      </c>
      <c r="G26" s="406">
        <v>6.0382518970891273E-2</v>
      </c>
      <c r="H26" s="405">
        <v>6261.1037999999999</v>
      </c>
      <c r="I26" s="406">
        <v>7.5017176222307136E-2</v>
      </c>
      <c r="J26" s="405">
        <v>33.871670000000002</v>
      </c>
      <c r="K26" s="406">
        <v>7.0823017587039166E-3</v>
      </c>
      <c r="L26" s="405">
        <v>10798.777340000001</v>
      </c>
      <c r="M26" s="406">
        <v>7.6467611525219845E-2</v>
      </c>
      <c r="N26" s="405">
        <v>6184.6269000000002</v>
      </c>
      <c r="O26" s="406">
        <v>7.4032938254628533E-2</v>
      </c>
      <c r="P26" s="405">
        <v>1883.7921399999998</v>
      </c>
      <c r="Q26" s="406">
        <v>0.10304111582378223</v>
      </c>
      <c r="R26" s="405">
        <v>7100.0245999999997</v>
      </c>
      <c r="S26" s="406">
        <v>0.10594697941090733</v>
      </c>
      <c r="T26" s="405">
        <v>1642.1853600000002</v>
      </c>
      <c r="U26" s="406">
        <v>5.5887958712120989E-2</v>
      </c>
      <c r="V26" s="405">
        <v>3430.4249199999999</v>
      </c>
      <c r="W26" s="406">
        <v>0.10767960190934449</v>
      </c>
      <c r="X26" s="405">
        <v>4540.9777300000005</v>
      </c>
      <c r="Y26" s="406">
        <v>0.13998204015759913</v>
      </c>
      <c r="Z26" s="405">
        <v>20558.949239999998</v>
      </c>
      <c r="AA26" s="406">
        <v>0.10434800776345733</v>
      </c>
      <c r="AB26" s="405">
        <v>15258.57408</v>
      </c>
      <c r="AC26" s="406">
        <v>0.10501117352207995</v>
      </c>
      <c r="AD26" s="405">
        <v>1812.01992</v>
      </c>
      <c r="AE26" s="406">
        <v>6.0863739043211067E-2</v>
      </c>
      <c r="AF26" s="405">
        <v>160.73263</v>
      </c>
      <c r="AG26" s="406">
        <v>9.917035694815067E-2</v>
      </c>
      <c r="AH26" s="405">
        <v>30.690279999999998</v>
      </c>
      <c r="AI26" s="406">
        <v>4.0132588283663853E-2</v>
      </c>
      <c r="AJ26" s="405">
        <v>968.95713000000001</v>
      </c>
      <c r="AK26" s="406">
        <v>2.8174172312855596E-2</v>
      </c>
      <c r="AL26" s="405">
        <v>1826.87348</v>
      </c>
      <c r="AM26" s="406">
        <v>5.9887453696137814E-2</v>
      </c>
      <c r="AN26" s="405">
        <v>2404.3148300000003</v>
      </c>
      <c r="AO26" s="406">
        <v>4.790465867100771E-2</v>
      </c>
      <c r="AP26" s="405">
        <v>89456.017169999992</v>
      </c>
      <c r="AQ26" s="406">
        <v>8.5343017357646073E-2</v>
      </c>
    </row>
    <row r="27" spans="1:43" ht="19.5">
      <c r="A27" s="388" t="s">
        <v>508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509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515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516</v>
      </c>
      <c r="B30" s="403">
        <v>20022.156739999999</v>
      </c>
      <c r="C30" s="404">
        <v>1.0030366765289651</v>
      </c>
      <c r="D30" s="403">
        <v>21834.550879999999</v>
      </c>
      <c r="E30" s="404">
        <v>1.0031309027913271</v>
      </c>
      <c r="F30" s="403">
        <v>25004.740819999999</v>
      </c>
      <c r="G30" s="404">
        <v>1.0036738242531174</v>
      </c>
      <c r="H30" s="403">
        <v>83777.18866</v>
      </c>
      <c r="I30" s="404">
        <v>1.0037731885417218</v>
      </c>
      <c r="J30" s="403">
        <v>4788.2465499999998</v>
      </c>
      <c r="K30" s="404">
        <v>1.0011849714576506</v>
      </c>
      <c r="L30" s="403">
        <v>141727.30558000001</v>
      </c>
      <c r="M30" s="404">
        <v>1.0035903329040732</v>
      </c>
      <c r="N30" s="403">
        <v>83886.334620000009</v>
      </c>
      <c r="O30" s="404">
        <v>1.0041594960772118</v>
      </c>
      <c r="P30" s="403">
        <v>18319.906950000001</v>
      </c>
      <c r="Q30" s="404">
        <v>1.0020764042023571</v>
      </c>
      <c r="R30" s="403">
        <v>68114.624030000006</v>
      </c>
      <c r="S30" s="404">
        <v>1.0164103754919531</v>
      </c>
      <c r="T30" s="403">
        <v>29412.984059999999</v>
      </c>
      <c r="U30" s="404">
        <v>1.0010024926452592</v>
      </c>
      <c r="V30" s="403">
        <v>31971.363289999998</v>
      </c>
      <c r="W30" s="404">
        <v>1.0035677071650442</v>
      </c>
      <c r="X30" s="403">
        <v>32461.01772</v>
      </c>
      <c r="Y30" s="404">
        <v>1.0006566330457596</v>
      </c>
      <c r="Z30" s="403">
        <v>200111.36203999998</v>
      </c>
      <c r="AA30" s="404">
        <v>1.0156755443064629</v>
      </c>
      <c r="AB30" s="403">
        <v>147592.87478000001</v>
      </c>
      <c r="AC30" s="404">
        <v>1.0157502858973044</v>
      </c>
      <c r="AD30" s="403">
        <v>29852.158219999998</v>
      </c>
      <c r="AE30" s="404">
        <v>1.0027008796783692</v>
      </c>
      <c r="AF30" s="403">
        <v>1623.1423600000001</v>
      </c>
      <c r="AG30" s="404">
        <v>1.0014619136068617</v>
      </c>
      <c r="AH30" s="403">
        <v>765.5880699999999</v>
      </c>
      <c r="AI30" s="404">
        <v>1.0011323066519699</v>
      </c>
      <c r="AJ30" s="403">
        <v>34433.350740000002</v>
      </c>
      <c r="AK30" s="404">
        <v>1.001211639835659</v>
      </c>
      <c r="AL30" s="403">
        <v>30538.34937</v>
      </c>
      <c r="AM30" s="404">
        <v>1.0010895685301395</v>
      </c>
      <c r="AN30" s="403">
        <v>50300.42022</v>
      </c>
      <c r="AO30" s="404">
        <v>1.0022083761997818</v>
      </c>
      <c r="AP30" s="403">
        <v>1056537.6657</v>
      </c>
      <c r="AQ30" s="404">
        <v>1.0079602825541487</v>
      </c>
    </row>
    <row r="31" spans="1:43" ht="19.5">
      <c r="A31" s="386" t="s">
        <v>517</v>
      </c>
      <c r="B31" s="405">
        <v>60.61674</v>
      </c>
      <c r="C31" s="406">
        <v>3.0366765289652001E-3</v>
      </c>
      <c r="D31" s="405">
        <v>68.14849000000001</v>
      </c>
      <c r="E31" s="406">
        <v>3.1309027913271068E-3</v>
      </c>
      <c r="F31" s="405">
        <v>91.526769999999999</v>
      </c>
      <c r="G31" s="406">
        <v>3.6738242531175937E-3</v>
      </c>
      <c r="H31" s="405">
        <v>314.91888</v>
      </c>
      <c r="I31" s="406">
        <v>3.7731885417219236E-3</v>
      </c>
      <c r="J31" s="405">
        <v>5.6672200000000004</v>
      </c>
      <c r="K31" s="406">
        <v>1.1849714576506565E-3</v>
      </c>
      <c r="L31" s="405">
        <v>507.02780999999999</v>
      </c>
      <c r="M31" s="406">
        <v>3.590332904073284E-3</v>
      </c>
      <c r="N31" s="405">
        <v>347.47953999999999</v>
      </c>
      <c r="O31" s="406">
        <v>4.1594960772115006E-3</v>
      </c>
      <c r="P31" s="405">
        <v>37.960709999999999</v>
      </c>
      <c r="Q31" s="406">
        <v>2.0764042023569589E-3</v>
      </c>
      <c r="R31" s="405">
        <v>1099.7394199999999</v>
      </c>
      <c r="S31" s="406">
        <v>1.6410375491952966E-2</v>
      </c>
      <c r="T31" s="405">
        <v>29.456769999999999</v>
      </c>
      <c r="U31" s="406">
        <v>1.0024926452592683E-3</v>
      </c>
      <c r="V31" s="405">
        <v>113.65896000000001</v>
      </c>
      <c r="W31" s="406">
        <v>3.5677071650441808E-3</v>
      </c>
      <c r="X31" s="405">
        <v>21.300990000000002</v>
      </c>
      <c r="Y31" s="406">
        <v>6.5663304575964466E-4</v>
      </c>
      <c r="Z31" s="405">
        <v>3088.4415199999999</v>
      </c>
      <c r="AA31" s="406">
        <v>1.5675544306463007E-2</v>
      </c>
      <c r="AB31" s="405">
        <v>2288.58412</v>
      </c>
      <c r="AC31" s="406">
        <v>1.5750285897304279E-2</v>
      </c>
      <c r="AD31" s="405">
        <v>80.409909999999996</v>
      </c>
      <c r="AE31" s="406">
        <v>2.7008796783691471E-3</v>
      </c>
      <c r="AF31" s="405">
        <v>2.3694299999999999</v>
      </c>
      <c r="AG31" s="406">
        <v>1.461913606861635E-3</v>
      </c>
      <c r="AH31" s="405">
        <v>0.8659</v>
      </c>
      <c r="AI31" s="406">
        <v>1.1323066519700873E-3</v>
      </c>
      <c r="AJ31" s="405">
        <v>41.67033</v>
      </c>
      <c r="AK31" s="406">
        <v>1.2116398356587313E-3</v>
      </c>
      <c r="AL31" s="405">
        <v>33.237410000000004</v>
      </c>
      <c r="AM31" s="406">
        <v>1.0895685301395629E-3</v>
      </c>
      <c r="AN31" s="405">
        <v>110.83748</v>
      </c>
      <c r="AO31" s="406">
        <v>2.2083761997818909E-3</v>
      </c>
      <c r="AP31" s="405">
        <v>8343.9184000000005</v>
      </c>
      <c r="AQ31" s="406">
        <v>7.9602825541487555E-3</v>
      </c>
    </row>
    <row r="32" spans="1:43" ht="22.5" customHeight="1">
      <c r="A32" s="759" t="s">
        <v>518</v>
      </c>
      <c r="B32" s="760">
        <v>19961.54</v>
      </c>
      <c r="C32" s="761">
        <v>1</v>
      </c>
      <c r="D32" s="760">
        <v>21766.402389999999</v>
      </c>
      <c r="E32" s="761">
        <v>1</v>
      </c>
      <c r="F32" s="760">
        <v>24913.214050000002</v>
      </c>
      <c r="G32" s="761">
        <v>1</v>
      </c>
      <c r="H32" s="760">
        <v>83462.269780000002</v>
      </c>
      <c r="I32" s="761">
        <v>1</v>
      </c>
      <c r="J32" s="760">
        <v>4782.5793300000005</v>
      </c>
      <c r="K32" s="761">
        <v>1</v>
      </c>
      <c r="L32" s="760">
        <v>141220.27777000002</v>
      </c>
      <c r="M32" s="761">
        <v>1</v>
      </c>
      <c r="N32" s="760">
        <v>83538.855079999994</v>
      </c>
      <c r="O32" s="761">
        <v>1</v>
      </c>
      <c r="P32" s="760">
        <v>18281.946239999997</v>
      </c>
      <c r="Q32" s="761">
        <v>1</v>
      </c>
      <c r="R32" s="760">
        <v>67014.884609999994</v>
      </c>
      <c r="S32" s="761">
        <v>1</v>
      </c>
      <c r="T32" s="760">
        <v>29383.527289999998</v>
      </c>
      <c r="U32" s="761">
        <v>1</v>
      </c>
      <c r="V32" s="760">
        <v>31857.704329999997</v>
      </c>
      <c r="W32" s="761">
        <v>1</v>
      </c>
      <c r="X32" s="760">
        <v>32439.71673</v>
      </c>
      <c r="Y32" s="761">
        <v>1</v>
      </c>
      <c r="Z32" s="760">
        <v>197022.92052000001</v>
      </c>
      <c r="AA32" s="761">
        <v>1</v>
      </c>
      <c r="AB32" s="760">
        <v>145304.29066</v>
      </c>
      <c r="AC32" s="761">
        <v>1</v>
      </c>
      <c r="AD32" s="760">
        <v>29771.748309999999</v>
      </c>
      <c r="AE32" s="761">
        <v>1</v>
      </c>
      <c r="AF32" s="760">
        <v>1620.7729299999999</v>
      </c>
      <c r="AG32" s="761">
        <v>1</v>
      </c>
      <c r="AH32" s="760">
        <v>764.72217000000001</v>
      </c>
      <c r="AI32" s="761">
        <v>1</v>
      </c>
      <c r="AJ32" s="760">
        <v>34391.680409999994</v>
      </c>
      <c r="AK32" s="761">
        <v>1</v>
      </c>
      <c r="AL32" s="760">
        <v>30505.111960000002</v>
      </c>
      <c r="AM32" s="761">
        <v>1</v>
      </c>
      <c r="AN32" s="760">
        <v>50189.582740000005</v>
      </c>
      <c r="AO32" s="761">
        <v>1</v>
      </c>
      <c r="AP32" s="760">
        <v>1048193.7473000002</v>
      </c>
      <c r="AQ32" s="761">
        <v>1</v>
      </c>
    </row>
    <row r="33" spans="1:43" ht="19.5">
      <c r="A33" s="388" t="s">
        <v>519</v>
      </c>
      <c r="B33" s="405">
        <v>32.648600000000002</v>
      </c>
      <c r="C33" s="406">
        <v>1.635575211131005E-3</v>
      </c>
      <c r="D33" s="405">
        <v>41.892800000000001</v>
      </c>
      <c r="E33" s="406">
        <v>1.9246543020470183E-3</v>
      </c>
      <c r="F33" s="405">
        <v>60.998620000000003</v>
      </c>
      <c r="G33" s="406">
        <v>2.4484444230109281E-3</v>
      </c>
      <c r="H33" s="405">
        <v>213.03704000000002</v>
      </c>
      <c r="I33" s="406">
        <v>2.5524951641208529E-3</v>
      </c>
      <c r="J33" s="405">
        <v>2.0139900000000002</v>
      </c>
      <c r="K33" s="406">
        <v>4.2110958565113856E-4</v>
      </c>
      <c r="L33" s="405">
        <v>340.14751000000001</v>
      </c>
      <c r="M33" s="406">
        <v>2.4086307955999424E-3</v>
      </c>
      <c r="N33" s="405">
        <v>238.29646</v>
      </c>
      <c r="O33" s="406">
        <v>2.8525224552311402E-3</v>
      </c>
      <c r="P33" s="405">
        <v>20.644449999999999</v>
      </c>
      <c r="Q33" s="406">
        <v>1.1292260533416819E-3</v>
      </c>
      <c r="R33" s="405">
        <v>0</v>
      </c>
      <c r="S33" s="406">
        <v>0</v>
      </c>
      <c r="T33" s="405">
        <v>7.0264799999999994</v>
      </c>
      <c r="U33" s="406">
        <v>2.3912990195670955E-4</v>
      </c>
      <c r="V33" s="405">
        <v>38.230230000000006</v>
      </c>
      <c r="W33" s="406">
        <v>1.2000309125852198E-3</v>
      </c>
      <c r="X33" s="405">
        <v>0</v>
      </c>
      <c r="Y33" s="406">
        <v>0</v>
      </c>
      <c r="Z33" s="405">
        <v>0</v>
      </c>
      <c r="AA33" s="406">
        <v>0</v>
      </c>
      <c r="AB33" s="405">
        <v>0</v>
      </c>
      <c r="AC33" s="406">
        <v>0</v>
      </c>
      <c r="AD33" s="405">
        <v>7.0264799999999994</v>
      </c>
      <c r="AE33" s="406">
        <v>2.3601166874166683E-4</v>
      </c>
      <c r="AF33" s="405">
        <v>0.68974000000000002</v>
      </c>
      <c r="AG33" s="406">
        <v>4.255623889276088E-4</v>
      </c>
      <c r="AH33" s="405">
        <v>0.13444999999999999</v>
      </c>
      <c r="AI33" s="406">
        <v>1.758154860346209E-4</v>
      </c>
      <c r="AJ33" s="405">
        <v>5.4621499999999994</v>
      </c>
      <c r="AK33" s="406">
        <v>1.5882184106397377E-4</v>
      </c>
      <c r="AL33" s="405">
        <v>7.0264799999999994</v>
      </c>
      <c r="AM33" s="406">
        <v>2.3033778762108825E-4</v>
      </c>
      <c r="AN33" s="405">
        <v>12.296340000000001</v>
      </c>
      <c r="AO33" s="406">
        <v>2.4499785271576058E-4</v>
      </c>
      <c r="AP33" s="405">
        <v>1027.5718200000001</v>
      </c>
      <c r="AQ33" s="406">
        <v>9.8032622561132488E-4</v>
      </c>
    </row>
    <row r="34" spans="1:43" ht="28.5">
      <c r="A34" s="388" t="s">
        <v>520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626</v>
      </c>
    </row>
    <row r="36" spans="1:43" ht="12.75" customHeight="1"/>
    <row r="37" spans="1:43">
      <c r="A37" s="661" t="s">
        <v>95</v>
      </c>
      <c r="AQ37" s="25" t="s">
        <v>936</v>
      </c>
    </row>
    <row r="39" spans="1:43" ht="12.75" customHeight="1"/>
    <row r="51" spans="1:1">
      <c r="A51" s="34"/>
    </row>
    <row r="52" spans="1:1">
      <c r="A52" s="580"/>
    </row>
  </sheetData>
  <mergeCells count="23">
    <mergeCell ref="AL5:AM5"/>
    <mergeCell ref="AN5:AO5"/>
    <mergeCell ref="AP5:AQ5"/>
    <mergeCell ref="AB5:AC5"/>
    <mergeCell ref="AD5:AE5"/>
    <mergeCell ref="AF5:AG5"/>
    <mergeCell ref="AH5:AI5"/>
    <mergeCell ref="AJ5:AK5"/>
    <mergeCell ref="R5:S5"/>
    <mergeCell ref="T5:U5"/>
    <mergeCell ref="V5:W5"/>
    <mergeCell ref="X5:Y5"/>
    <mergeCell ref="Z5:AA5"/>
    <mergeCell ref="H5:I5"/>
    <mergeCell ref="J5:K5"/>
    <mergeCell ref="L5:M5"/>
    <mergeCell ref="N5:O5"/>
    <mergeCell ref="P5:Q5"/>
    <mergeCell ref="D4:G4"/>
    <mergeCell ref="A5:A7"/>
    <mergeCell ref="B5:C5"/>
    <mergeCell ref="D5:E5"/>
    <mergeCell ref="F5:G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42" t="s">
        <v>98</v>
      </c>
      <c r="B1" s="641"/>
      <c r="C1" s="641"/>
      <c r="D1" s="641"/>
      <c r="E1" s="641"/>
      <c r="F1" s="595"/>
      <c r="G1" s="595"/>
      <c r="H1" s="595"/>
      <c r="I1" s="595"/>
    </row>
    <row r="2" spans="1:9">
      <c r="A2" s="643" t="s">
        <v>99</v>
      </c>
      <c r="B2" s="641"/>
      <c r="C2" s="641"/>
      <c r="D2" s="641"/>
      <c r="E2" s="641"/>
      <c r="G2" s="595"/>
      <c r="H2" s="595"/>
      <c r="I2" s="595"/>
    </row>
    <row r="4" spans="1:9">
      <c r="A4" s="59" t="s">
        <v>100</v>
      </c>
      <c r="I4" s="60"/>
    </row>
    <row r="5" spans="1:9">
      <c r="A5" s="594" t="s">
        <v>101</v>
      </c>
      <c r="I5" s="61"/>
    </row>
    <row r="7" spans="1:9" ht="26.25" customHeight="1">
      <c r="A7" s="1056" t="s">
        <v>775</v>
      </c>
      <c r="B7" s="1056"/>
      <c r="C7" s="1056"/>
      <c r="D7" s="59"/>
      <c r="E7" s="1056" t="s">
        <v>777</v>
      </c>
      <c r="F7" s="1056"/>
      <c r="G7" s="1056"/>
      <c r="I7" s="59"/>
    </row>
    <row r="8" spans="1:9" ht="27.75" customHeight="1">
      <c r="A8" s="1057" t="s">
        <v>776</v>
      </c>
      <c r="B8" s="1057"/>
      <c r="C8" s="1057"/>
      <c r="E8" s="1057" t="s">
        <v>778</v>
      </c>
      <c r="F8" s="1057"/>
      <c r="G8" s="1057"/>
      <c r="H8" s="596"/>
    </row>
    <row r="9" spans="1:9">
      <c r="B9" s="595"/>
    </row>
    <row r="10" spans="1:9" ht="26.25" customHeight="1">
      <c r="A10" s="142" t="s">
        <v>622</v>
      </c>
      <c r="B10" s="142" t="s">
        <v>623</v>
      </c>
      <c r="C10" s="142" t="s">
        <v>624</v>
      </c>
      <c r="E10" s="142" t="s">
        <v>625</v>
      </c>
      <c r="F10" s="142" t="s">
        <v>623</v>
      </c>
      <c r="G10" s="142" t="s">
        <v>624</v>
      </c>
    </row>
    <row r="11" spans="1:9">
      <c r="A11" s="81" t="s">
        <v>179</v>
      </c>
      <c r="B11" s="82">
        <v>137</v>
      </c>
      <c r="C11" s="82">
        <v>135</v>
      </c>
      <c r="E11" s="83" t="s">
        <v>963</v>
      </c>
      <c r="F11" s="82">
        <v>353</v>
      </c>
      <c r="G11" s="82">
        <v>348</v>
      </c>
    </row>
    <row r="12" spans="1:9">
      <c r="A12" s="81" t="s">
        <v>212</v>
      </c>
      <c r="B12" s="82">
        <v>191</v>
      </c>
      <c r="C12" s="82">
        <v>189</v>
      </c>
      <c r="E12" s="83" t="s">
        <v>994</v>
      </c>
      <c r="F12" s="82">
        <v>396</v>
      </c>
      <c r="G12" s="82">
        <v>391</v>
      </c>
    </row>
    <row r="13" spans="1:9">
      <c r="A13" s="81" t="s">
        <v>276</v>
      </c>
      <c r="B13" s="184">
        <v>251</v>
      </c>
      <c r="C13" s="82">
        <v>249</v>
      </c>
      <c r="E13" s="83" t="s">
        <v>1236</v>
      </c>
      <c r="F13" s="82">
        <v>946</v>
      </c>
      <c r="G13" s="82">
        <v>938</v>
      </c>
    </row>
    <row r="14" spans="1:9">
      <c r="A14" s="81" t="s">
        <v>290</v>
      </c>
      <c r="B14" s="82">
        <v>347</v>
      </c>
      <c r="C14" s="82">
        <v>343</v>
      </c>
      <c r="E14" s="83" t="s">
        <v>1284</v>
      </c>
      <c r="F14" s="82">
        <v>1521</v>
      </c>
      <c r="G14" s="82">
        <v>1513</v>
      </c>
    </row>
    <row r="15" spans="1:9">
      <c r="A15" s="81" t="s">
        <v>1283</v>
      </c>
      <c r="B15" s="82">
        <v>1521</v>
      </c>
      <c r="C15" s="82">
        <v>1513</v>
      </c>
      <c r="E15" s="83" t="s">
        <v>1371</v>
      </c>
      <c r="F15" s="82">
        <v>2223</v>
      </c>
      <c r="G15" s="82">
        <v>2216</v>
      </c>
    </row>
    <row r="16" spans="1:9" ht="15">
      <c r="A16" s="34" t="s">
        <v>626</v>
      </c>
      <c r="E16" s="34" t="s">
        <v>621</v>
      </c>
      <c r="F16"/>
      <c r="G16"/>
    </row>
    <row r="17" spans="1:9">
      <c r="A17" s="34"/>
    </row>
    <row r="21" spans="1:9">
      <c r="A21" s="59" t="s">
        <v>102</v>
      </c>
    </row>
    <row r="22" spans="1:9">
      <c r="A22" s="594" t="s">
        <v>103</v>
      </c>
    </row>
    <row r="23" spans="1:9">
      <c r="E23" s="34"/>
    </row>
    <row r="24" spans="1:9" ht="29.25" customHeight="1">
      <c r="A24" s="1056" t="s">
        <v>779</v>
      </c>
      <c r="B24" s="1056"/>
      <c r="C24" s="1056"/>
      <c r="E24" s="1056" t="s">
        <v>781</v>
      </c>
      <c r="F24" s="1056"/>
      <c r="G24" s="1056"/>
    </row>
    <row r="25" spans="1:9" ht="27" customHeight="1">
      <c r="A25" s="1057" t="s">
        <v>780</v>
      </c>
      <c r="B25" s="1057"/>
      <c r="C25" s="1057"/>
      <c r="E25" s="1057" t="s">
        <v>782</v>
      </c>
      <c r="F25" s="1057"/>
      <c r="G25" s="1057"/>
      <c r="H25" s="1058"/>
      <c r="I25" s="1058"/>
    </row>
    <row r="26" spans="1:9">
      <c r="H26" s="75"/>
      <c r="I26" s="76"/>
    </row>
    <row r="27" spans="1:9" ht="25.5" customHeight="1">
      <c r="A27" s="142" t="s">
        <v>622</v>
      </c>
      <c r="B27" s="142" t="s">
        <v>623</v>
      </c>
      <c r="C27" s="142" t="s">
        <v>624</v>
      </c>
      <c r="E27" s="142" t="s">
        <v>625</v>
      </c>
      <c r="F27" s="142" t="s">
        <v>623</v>
      </c>
      <c r="G27" s="142" t="s">
        <v>624</v>
      </c>
    </row>
    <row r="28" spans="1:9">
      <c r="A28" s="81" t="s">
        <v>179</v>
      </c>
      <c r="B28" s="82">
        <v>14285</v>
      </c>
      <c r="C28" s="82">
        <v>14904</v>
      </c>
      <c r="E28" s="83" t="s">
        <v>963</v>
      </c>
      <c r="F28" s="82">
        <v>9350</v>
      </c>
      <c r="G28" s="82">
        <v>9615</v>
      </c>
    </row>
    <row r="29" spans="1:9">
      <c r="A29" s="81" t="s">
        <v>212</v>
      </c>
      <c r="B29" s="82">
        <v>13006</v>
      </c>
      <c r="C29" s="82">
        <v>13515</v>
      </c>
      <c r="E29" s="83" t="s">
        <v>994</v>
      </c>
      <c r="F29" s="82">
        <v>8741</v>
      </c>
      <c r="G29" s="82">
        <v>8979</v>
      </c>
    </row>
    <row r="30" spans="1:9">
      <c r="A30" s="81" t="s">
        <v>276</v>
      </c>
      <c r="B30" s="82">
        <v>11521</v>
      </c>
      <c r="C30" s="82">
        <v>11909</v>
      </c>
      <c r="E30" s="83" t="s">
        <v>1236</v>
      </c>
      <c r="F30" s="82">
        <v>8202</v>
      </c>
      <c r="G30" s="82">
        <v>8432</v>
      </c>
    </row>
    <row r="31" spans="1:9">
      <c r="A31" s="81" t="s">
        <v>290</v>
      </c>
      <c r="B31" s="82">
        <v>10024</v>
      </c>
      <c r="C31" s="82">
        <v>10317</v>
      </c>
      <c r="E31" s="83" t="s">
        <v>1284</v>
      </c>
      <c r="F31" s="82">
        <v>7714</v>
      </c>
      <c r="G31" s="82">
        <v>7908</v>
      </c>
    </row>
    <row r="32" spans="1:9">
      <c r="A32" s="81" t="s">
        <v>1283</v>
      </c>
      <c r="B32" s="82">
        <v>7714</v>
      </c>
      <c r="C32" s="82">
        <v>7908</v>
      </c>
      <c r="E32" s="83" t="s">
        <v>1371</v>
      </c>
      <c r="F32" s="82">
        <v>7134</v>
      </c>
      <c r="G32" s="82">
        <v>7300</v>
      </c>
    </row>
    <row r="33" spans="1:9" ht="15">
      <c r="A33" s="34" t="s">
        <v>621</v>
      </c>
      <c r="E33" s="34" t="s">
        <v>621</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937</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0.42578125" bestFit="1" customWidth="1"/>
    <col min="14" max="16" width="11.42578125" customWidth="1"/>
  </cols>
  <sheetData>
    <row r="1" spans="1:16" ht="18">
      <c r="A1" s="644" t="s">
        <v>104</v>
      </c>
      <c r="B1" s="590"/>
      <c r="C1" s="590"/>
      <c r="D1" s="205"/>
      <c r="E1" s="205"/>
      <c r="F1" s="205"/>
      <c r="G1" s="205"/>
      <c r="H1" s="205"/>
      <c r="I1" s="205"/>
      <c r="J1" s="205"/>
      <c r="K1" s="205"/>
      <c r="L1" s="205"/>
      <c r="M1" s="205"/>
      <c r="N1" s="205"/>
      <c r="O1" s="205"/>
      <c r="P1" s="205"/>
    </row>
    <row r="2" spans="1:16" ht="18">
      <c r="A2" s="645" t="s">
        <v>105</v>
      </c>
      <c r="B2" s="590"/>
      <c r="C2" s="590"/>
      <c r="D2" s="205"/>
      <c r="E2" s="205"/>
      <c r="F2" s="205"/>
      <c r="G2" s="205"/>
      <c r="H2" s="205"/>
      <c r="I2" s="205"/>
      <c r="J2" s="205"/>
      <c r="K2" s="205"/>
      <c r="L2" s="205"/>
      <c r="M2" s="205"/>
      <c r="N2" s="205"/>
      <c r="O2" s="205"/>
      <c r="P2" s="205"/>
    </row>
    <row r="3" spans="1:16" s="273" customFormat="1" ht="18">
      <c r="A3" s="591"/>
      <c r="B3" s="590"/>
      <c r="C3" s="590"/>
      <c r="D3" s="205"/>
      <c r="E3" s="205"/>
      <c r="F3" s="205"/>
      <c r="G3" s="205"/>
      <c r="H3" s="205"/>
      <c r="I3" s="205"/>
      <c r="J3" s="205"/>
      <c r="K3" s="205"/>
      <c r="L3" s="205"/>
      <c r="M3" s="205"/>
      <c r="N3" s="205"/>
      <c r="O3" s="205"/>
      <c r="P3" s="205"/>
    </row>
    <row r="4" spans="1:16" ht="12.6" customHeight="1">
      <c r="A4" s="152" t="s">
        <v>1477</v>
      </c>
    </row>
    <row r="5" spans="1:16" ht="12.75" customHeight="1">
      <c r="A5" s="568" t="s">
        <v>1478</v>
      </c>
      <c r="H5" s="53"/>
      <c r="J5" s="53"/>
    </row>
    <row r="6" spans="1:16" ht="12.75" customHeight="1">
      <c r="L6" s="1059" t="s">
        <v>613</v>
      </c>
      <c r="M6" s="1060"/>
      <c r="N6" s="1060"/>
      <c r="O6" s="1060"/>
      <c r="P6" s="1060"/>
    </row>
    <row r="7" spans="1:16" ht="24" customHeight="1">
      <c r="A7" s="1061" t="s">
        <v>614</v>
      </c>
      <c r="B7" s="1062" t="s">
        <v>610</v>
      </c>
      <c r="C7" s="1062"/>
      <c r="D7" s="1062"/>
      <c r="E7" s="1062"/>
      <c r="F7" s="1062"/>
      <c r="G7" s="1062" t="s">
        <v>611</v>
      </c>
      <c r="H7" s="1062"/>
      <c r="I7" s="1062"/>
      <c r="J7" s="1062"/>
      <c r="K7" s="1062"/>
      <c r="L7" s="1062" t="s">
        <v>612</v>
      </c>
      <c r="M7" s="1062"/>
      <c r="N7" s="1062"/>
      <c r="O7" s="1062"/>
      <c r="P7" s="1062"/>
    </row>
    <row r="8" spans="1:16" ht="48" customHeight="1">
      <c r="A8" s="1061"/>
      <c r="B8" s="1061" t="s">
        <v>615</v>
      </c>
      <c r="C8" s="1061"/>
      <c r="D8" s="1061"/>
      <c r="E8" s="1061" t="s">
        <v>616</v>
      </c>
      <c r="F8" s="1061"/>
      <c r="G8" s="1061" t="s">
        <v>615</v>
      </c>
      <c r="H8" s="1061"/>
      <c r="I8" s="1061"/>
      <c r="J8" s="1061" t="s">
        <v>617</v>
      </c>
      <c r="K8" s="1061"/>
      <c r="L8" s="1061" t="s">
        <v>618</v>
      </c>
      <c r="M8" s="1061"/>
      <c r="N8" s="1061"/>
      <c r="O8" s="1061" t="s">
        <v>617</v>
      </c>
      <c r="P8" s="1061"/>
    </row>
    <row r="9" spans="1:16" ht="24">
      <c r="A9" s="1061"/>
      <c r="B9" s="929" t="s">
        <v>1479</v>
      </c>
      <c r="C9" s="929" t="s">
        <v>1480</v>
      </c>
      <c r="D9" s="411" t="s">
        <v>619</v>
      </c>
      <c r="E9" s="929" t="s">
        <v>1479</v>
      </c>
      <c r="F9" s="929" t="s">
        <v>1480</v>
      </c>
      <c r="G9" s="929" t="s">
        <v>1479</v>
      </c>
      <c r="H9" s="929" t="s">
        <v>1480</v>
      </c>
      <c r="I9" s="411" t="s">
        <v>619</v>
      </c>
      <c r="J9" s="929" t="s">
        <v>1479</v>
      </c>
      <c r="K9" s="929" t="s">
        <v>1480</v>
      </c>
      <c r="L9" s="929" t="s">
        <v>1479</v>
      </c>
      <c r="M9" s="929" t="s">
        <v>1480</v>
      </c>
      <c r="N9" s="411" t="s">
        <v>619</v>
      </c>
      <c r="O9" s="929" t="s">
        <v>1479</v>
      </c>
      <c r="P9" s="929" t="s">
        <v>1480</v>
      </c>
    </row>
    <row r="10" spans="1:16">
      <c r="A10" s="84" t="s">
        <v>1380</v>
      </c>
      <c r="B10" s="85">
        <v>237555.36728999999</v>
      </c>
      <c r="C10" s="85">
        <v>293066.34555000003</v>
      </c>
      <c r="D10" s="86">
        <v>123.36759589701629</v>
      </c>
      <c r="E10" s="87">
        <v>8.574425929157925E-2</v>
      </c>
      <c r="F10" s="88">
        <v>0.10138346783319192</v>
      </c>
      <c r="G10" s="85">
        <v>0</v>
      </c>
      <c r="H10" s="85">
        <v>0</v>
      </c>
      <c r="I10" s="86" t="s">
        <v>162</v>
      </c>
      <c r="J10" s="87" t="s">
        <v>162</v>
      </c>
      <c r="K10" s="88" t="s">
        <v>162</v>
      </c>
      <c r="L10" s="85">
        <v>237555.36728999999</v>
      </c>
      <c r="M10" s="85">
        <v>293066.34555000003</v>
      </c>
      <c r="N10" s="89">
        <v>123.36759589701629</v>
      </c>
      <c r="O10" s="90">
        <v>6.0956377241262336E-2</v>
      </c>
      <c r="P10" s="88">
        <v>7.5692209988929102E-2</v>
      </c>
    </row>
    <row r="11" spans="1:16">
      <c r="A11" s="84" t="s">
        <v>1381</v>
      </c>
      <c r="B11" s="85">
        <v>28867.695</v>
      </c>
      <c r="C11" s="85">
        <v>28015.835719999999</v>
      </c>
      <c r="D11" s="86">
        <v>97.049091449802276</v>
      </c>
      <c r="E11" s="87">
        <v>1.0419630393821131E-2</v>
      </c>
      <c r="F11" s="88">
        <v>9.6918074103941043E-3</v>
      </c>
      <c r="G11" s="85">
        <v>104621.62703</v>
      </c>
      <c r="H11" s="85">
        <v>103964.05801000001</v>
      </c>
      <c r="I11" s="86">
        <v>99.371478881884116</v>
      </c>
      <c r="J11" s="87">
        <v>9.2862720510287974E-2</v>
      </c>
      <c r="K11" s="88">
        <v>0.10596202125347247</v>
      </c>
      <c r="L11" s="85">
        <v>133489.32203000001</v>
      </c>
      <c r="M11" s="85">
        <v>131979.89373000001</v>
      </c>
      <c r="N11" s="89">
        <v>98.869251654704797</v>
      </c>
      <c r="O11" s="90">
        <v>3.4253174593220671E-2</v>
      </c>
      <c r="P11" s="88">
        <v>3.4087332040052827E-2</v>
      </c>
    </row>
    <row r="12" spans="1:16">
      <c r="A12" s="84" t="s">
        <v>1382</v>
      </c>
      <c r="B12" s="85">
        <v>312768.17616000003</v>
      </c>
      <c r="C12" s="85">
        <v>324502.20549000002</v>
      </c>
      <c r="D12" s="86">
        <v>103.75166983868502</v>
      </c>
      <c r="E12" s="87">
        <v>0.11289189505905262</v>
      </c>
      <c r="F12" s="88">
        <v>0.11225839954551292</v>
      </c>
      <c r="G12" s="85">
        <v>236501.49757000001</v>
      </c>
      <c r="H12" s="85">
        <v>146836.89041999998</v>
      </c>
      <c r="I12" s="86">
        <v>62.087086943937429</v>
      </c>
      <c r="J12" s="87">
        <v>0.20992000499867833</v>
      </c>
      <c r="K12" s="88">
        <v>0.14965877632422983</v>
      </c>
      <c r="L12" s="85">
        <v>549269.67373000004</v>
      </c>
      <c r="M12" s="85">
        <v>471339.09591000003</v>
      </c>
      <c r="N12" s="89">
        <v>85.811964223186351</v>
      </c>
      <c r="O12" s="90">
        <v>0.14094183524886572</v>
      </c>
      <c r="P12" s="88">
        <v>0.12173590849081277</v>
      </c>
    </row>
    <row r="13" spans="1:16">
      <c r="A13" s="84" t="s">
        <v>1383</v>
      </c>
      <c r="B13" s="85">
        <v>932601.29810999997</v>
      </c>
      <c r="C13" s="85">
        <v>927838.57661999995</v>
      </c>
      <c r="D13" s="86">
        <v>99.489307863965877</v>
      </c>
      <c r="E13" s="87">
        <v>0.33661713659867881</v>
      </c>
      <c r="F13" s="88">
        <v>0.32097678193178786</v>
      </c>
      <c r="G13" s="85">
        <v>227952.03024000002</v>
      </c>
      <c r="H13" s="85">
        <v>142687.96302000002</v>
      </c>
      <c r="I13" s="86">
        <v>62.595609641980623</v>
      </c>
      <c r="J13" s="88">
        <v>0.20233145167834077</v>
      </c>
      <c r="K13" s="88">
        <v>0.14543011555672089</v>
      </c>
      <c r="L13" s="85">
        <v>1160553.3283499999</v>
      </c>
      <c r="M13" s="85">
        <v>1070526.5396400001</v>
      </c>
      <c r="N13" s="89">
        <v>92.242770193249626</v>
      </c>
      <c r="O13" s="90">
        <v>0.29779637184599683</v>
      </c>
      <c r="P13" s="88">
        <v>0.27649206695870138</v>
      </c>
    </row>
    <row r="14" spans="1:16">
      <c r="A14" s="84" t="s">
        <v>1384</v>
      </c>
      <c r="B14" s="85">
        <v>24823.83367</v>
      </c>
      <c r="C14" s="85">
        <v>0</v>
      </c>
      <c r="D14" s="86" t="s">
        <v>162</v>
      </c>
      <c r="E14" s="87">
        <v>8.960021636611179E-3</v>
      </c>
      <c r="F14" s="88" t="s">
        <v>162</v>
      </c>
      <c r="G14" s="85">
        <v>0</v>
      </c>
      <c r="H14" s="85">
        <v>0</v>
      </c>
      <c r="I14" s="86" t="s">
        <v>162</v>
      </c>
      <c r="J14" s="87" t="s">
        <v>162</v>
      </c>
      <c r="K14" s="88" t="s">
        <v>162</v>
      </c>
      <c r="L14" s="85">
        <v>24823.83367</v>
      </c>
      <c r="M14" s="85">
        <v>0</v>
      </c>
      <c r="N14" s="89" t="s">
        <v>162</v>
      </c>
      <c r="O14" s="90">
        <v>6.3697612351382446E-3</v>
      </c>
      <c r="P14" s="88">
        <v>0</v>
      </c>
    </row>
    <row r="15" spans="1:16">
      <c r="A15" s="84" t="s">
        <v>1385</v>
      </c>
      <c r="B15" s="85">
        <v>0</v>
      </c>
      <c r="C15" s="85">
        <v>0</v>
      </c>
      <c r="D15" s="86" t="s">
        <v>162</v>
      </c>
      <c r="E15" s="87" t="s">
        <v>162</v>
      </c>
      <c r="F15" s="88" t="s">
        <v>162</v>
      </c>
      <c r="G15" s="85">
        <v>262.50786999999997</v>
      </c>
      <c r="H15" s="85">
        <v>0</v>
      </c>
      <c r="I15" s="86" t="s">
        <v>162</v>
      </c>
      <c r="J15" s="87">
        <v>2.3300340145322826E-4</v>
      </c>
      <c r="K15" s="88" t="s">
        <v>162</v>
      </c>
      <c r="L15" s="85">
        <v>262.50786999999997</v>
      </c>
      <c r="M15" s="85">
        <v>0</v>
      </c>
      <c r="N15" s="89" t="s">
        <v>162</v>
      </c>
      <c r="O15" s="90">
        <v>6.7359154773321102E-5</v>
      </c>
      <c r="P15" s="88">
        <v>0</v>
      </c>
    </row>
    <row r="16" spans="1:16">
      <c r="A16" s="84" t="s">
        <v>1386</v>
      </c>
      <c r="B16" s="85">
        <v>387909.14254000003</v>
      </c>
      <c r="C16" s="85">
        <v>403119.91275000002</v>
      </c>
      <c r="D16" s="86">
        <v>103.92121982750935</v>
      </c>
      <c r="E16" s="87">
        <v>0.14001359968819393</v>
      </c>
      <c r="F16" s="88">
        <v>0.13945543501594587</v>
      </c>
      <c r="G16" s="85">
        <v>0</v>
      </c>
      <c r="H16" s="85">
        <v>0</v>
      </c>
      <c r="I16" s="86" t="s">
        <v>162</v>
      </c>
      <c r="J16" s="87" t="s">
        <v>162</v>
      </c>
      <c r="K16" s="88" t="s">
        <v>162</v>
      </c>
      <c r="L16" s="85">
        <v>387909.14254000003</v>
      </c>
      <c r="M16" s="85">
        <v>403119.91275000002</v>
      </c>
      <c r="N16" s="89">
        <v>103.92121982750935</v>
      </c>
      <c r="O16" s="90">
        <v>9.9536947103102624E-2</v>
      </c>
      <c r="P16" s="88">
        <v>0.10411648266650241</v>
      </c>
    </row>
    <row r="17" spans="1:16">
      <c r="A17" s="84" t="s">
        <v>1387</v>
      </c>
      <c r="B17" s="85">
        <v>199575.60418999998</v>
      </c>
      <c r="C17" s="85">
        <v>201823.80434</v>
      </c>
      <c r="D17" s="86">
        <v>101.126490464165</v>
      </c>
      <c r="E17" s="87">
        <v>7.2035679720301171E-2</v>
      </c>
      <c r="F17" s="88">
        <v>6.9818993159642281E-2</v>
      </c>
      <c r="G17" s="85">
        <v>98557.207150000002</v>
      </c>
      <c r="H17" s="85">
        <v>81743.022970000005</v>
      </c>
      <c r="I17" s="86">
        <v>82.939670607336197</v>
      </c>
      <c r="J17" s="87">
        <v>8.7479908711614748E-2</v>
      </c>
      <c r="K17" s="88">
        <v>8.331394621434543E-2</v>
      </c>
      <c r="L17" s="85">
        <v>298132.81133999996</v>
      </c>
      <c r="M17" s="85">
        <v>283566.82731000002</v>
      </c>
      <c r="N17" s="89">
        <v>95.114263349769828</v>
      </c>
      <c r="O17" s="90">
        <v>7.6500465231981049E-2</v>
      </c>
      <c r="P17" s="88">
        <v>7.3238705721605901E-2</v>
      </c>
    </row>
    <row r="18" spans="1:16">
      <c r="A18" s="84" t="s">
        <v>1388</v>
      </c>
      <c r="B18" s="85">
        <v>48835.677830000001</v>
      </c>
      <c r="C18" s="85">
        <v>53337.997759999998</v>
      </c>
      <c r="D18" s="86">
        <v>109.21932515337014</v>
      </c>
      <c r="E18" s="87">
        <v>1.7626960275849E-2</v>
      </c>
      <c r="F18" s="88">
        <v>1.8451764463228802E-2</v>
      </c>
      <c r="G18" s="85">
        <v>90369.769920000006</v>
      </c>
      <c r="H18" s="85">
        <v>80459.925810000001</v>
      </c>
      <c r="I18" s="86">
        <v>89.034116033743686</v>
      </c>
      <c r="J18" s="87">
        <v>8.0212695260929265E-2</v>
      </c>
      <c r="K18" s="88">
        <v>8.200619071556417E-2</v>
      </c>
      <c r="L18" s="85">
        <v>139205.44774999999</v>
      </c>
      <c r="M18" s="85">
        <v>133797.92356999998</v>
      </c>
      <c r="N18" s="89">
        <v>96.115436380254735</v>
      </c>
      <c r="O18" s="90">
        <v>3.5719924512288774E-2</v>
      </c>
      <c r="P18" s="88">
        <v>3.4556886796185474E-2</v>
      </c>
    </row>
    <row r="19" spans="1:16">
      <c r="A19" s="84" t="s">
        <v>1389</v>
      </c>
      <c r="B19" s="85">
        <v>90991.323659999995</v>
      </c>
      <c r="C19" s="85">
        <v>88969.193040000013</v>
      </c>
      <c r="D19" s="86">
        <v>97.777666552521083</v>
      </c>
      <c r="E19" s="87">
        <v>3.2842800978108981E-2</v>
      </c>
      <c r="F19" s="88">
        <v>3.0778031860969796E-2</v>
      </c>
      <c r="G19" s="85">
        <v>0</v>
      </c>
      <c r="H19" s="85">
        <v>0</v>
      </c>
      <c r="I19" s="86" t="s">
        <v>162</v>
      </c>
      <c r="J19" s="87" t="s">
        <v>162</v>
      </c>
      <c r="K19" s="88" t="s">
        <v>162</v>
      </c>
      <c r="L19" s="85">
        <v>90991.323659999995</v>
      </c>
      <c r="M19" s="85">
        <v>88969.193040000013</v>
      </c>
      <c r="N19" s="89">
        <v>97.777666552521083</v>
      </c>
      <c r="O19" s="90">
        <v>2.3348247248523614E-2</v>
      </c>
      <c r="P19" s="88">
        <v>2.2978669998736913E-2</v>
      </c>
    </row>
    <row r="20" spans="1:16">
      <c r="A20" s="84" t="s">
        <v>1390</v>
      </c>
      <c r="B20" s="85">
        <v>3290.1778599999998</v>
      </c>
      <c r="C20" s="85">
        <v>4180.4129000000003</v>
      </c>
      <c r="D20" s="86">
        <v>127.05735306358181</v>
      </c>
      <c r="E20" s="87">
        <v>1.1875709934975191E-3</v>
      </c>
      <c r="F20" s="88">
        <v>1.4461734116253274E-3</v>
      </c>
      <c r="G20" s="85">
        <v>0</v>
      </c>
      <c r="H20" s="85">
        <v>0</v>
      </c>
      <c r="I20" s="86" t="s">
        <v>162</v>
      </c>
      <c r="J20" s="87" t="s">
        <v>162</v>
      </c>
      <c r="K20" s="88" t="s">
        <v>162</v>
      </c>
      <c r="L20" s="85">
        <v>3290.1778599999998</v>
      </c>
      <c r="M20" s="85">
        <v>4180.4129000000003</v>
      </c>
      <c r="N20" s="89">
        <v>127.05735306358181</v>
      </c>
      <c r="O20" s="90">
        <v>8.4425506825183726E-4</v>
      </c>
      <c r="P20" s="88">
        <v>1.0797032681230977E-3</v>
      </c>
    </row>
    <row r="21" spans="1:16">
      <c r="A21" s="84" t="s">
        <v>1391</v>
      </c>
      <c r="B21" s="85">
        <v>24529.497869999999</v>
      </c>
      <c r="C21" s="85">
        <v>24547.42628</v>
      </c>
      <c r="D21" s="86">
        <v>100.07308918468294</v>
      </c>
      <c r="E21" s="87">
        <v>8.853782802936732E-3</v>
      </c>
      <c r="F21" s="88">
        <v>8.4919447095689552E-3</v>
      </c>
      <c r="G21" s="85">
        <v>0</v>
      </c>
      <c r="H21" s="85" t="s">
        <v>162</v>
      </c>
      <c r="I21" s="86" t="s">
        <v>162</v>
      </c>
      <c r="J21" s="86" t="s">
        <v>162</v>
      </c>
      <c r="K21" s="88" t="s">
        <v>162</v>
      </c>
      <c r="L21" s="85">
        <v>24529.497869999999</v>
      </c>
      <c r="M21" s="85">
        <v>24547.42628</v>
      </c>
      <c r="N21" s="89">
        <v>100.07308918468294</v>
      </c>
      <c r="O21" s="90">
        <v>6.294235077741404E-3</v>
      </c>
      <c r="P21" s="88">
        <v>6.3400283686156494E-3</v>
      </c>
    </row>
    <row r="22" spans="1:16">
      <c r="A22" s="84" t="s">
        <v>1392</v>
      </c>
      <c r="B22" s="85">
        <v>10564.719710000001</v>
      </c>
      <c r="C22" s="85">
        <v>11580.945380000001</v>
      </c>
      <c r="D22" s="86">
        <v>109.61904998802849</v>
      </c>
      <c r="E22" s="87">
        <v>3.8132755175817527E-3</v>
      </c>
      <c r="F22" s="88">
        <v>4.0063160483600011E-3</v>
      </c>
      <c r="G22" s="85">
        <v>81115.947680000012</v>
      </c>
      <c r="H22" s="85">
        <v>68717.079159999994</v>
      </c>
      <c r="I22" s="86">
        <v>84.714635192436901</v>
      </c>
      <c r="J22" s="86">
        <v>7.1998952722987328E-2</v>
      </c>
      <c r="K22" s="88">
        <v>7.0037672074401827E-2</v>
      </c>
      <c r="L22" s="85">
        <v>91680.667390000002</v>
      </c>
      <c r="M22" s="85">
        <v>80298.024540000013</v>
      </c>
      <c r="N22" s="89">
        <v>87.584467724717342</v>
      </c>
      <c r="O22" s="90">
        <v>2.3525131892024355E-2</v>
      </c>
      <c r="P22" s="88">
        <v>2.0739109172605106E-2</v>
      </c>
    </row>
    <row r="23" spans="1:16">
      <c r="A23" s="84" t="s">
        <v>1393</v>
      </c>
      <c r="B23" s="85">
        <v>0</v>
      </c>
      <c r="C23" s="85">
        <v>0</v>
      </c>
      <c r="D23" s="86" t="s">
        <v>162</v>
      </c>
      <c r="E23" s="87" t="s">
        <v>162</v>
      </c>
      <c r="F23" s="88" t="s">
        <v>162</v>
      </c>
      <c r="G23" s="85">
        <v>12225.33021</v>
      </c>
      <c r="H23" s="85">
        <v>12842.19375</v>
      </c>
      <c r="I23" s="86">
        <v>105.04578223576671</v>
      </c>
      <c r="J23" s="86">
        <v>1.0851269041263066E-2</v>
      </c>
      <c r="K23" s="88">
        <v>1.3088992803145691E-2</v>
      </c>
      <c r="L23" s="85">
        <v>12225.33021</v>
      </c>
      <c r="M23" s="85">
        <v>12842.19375</v>
      </c>
      <c r="N23" s="89">
        <v>105.04578223576671</v>
      </c>
      <c r="O23" s="90">
        <v>3.1370027487951056E-3</v>
      </c>
      <c r="P23" s="88">
        <v>3.3168394829479692E-3</v>
      </c>
    </row>
    <row r="24" spans="1:16" s="273" customFormat="1">
      <c r="A24" s="84" t="s">
        <v>1394</v>
      </c>
      <c r="B24" s="85">
        <v>165719.26008000001</v>
      </c>
      <c r="C24" s="85">
        <v>194474.97334</v>
      </c>
      <c r="D24" s="86">
        <v>117.35206471843908</v>
      </c>
      <c r="E24" s="87">
        <v>5.9815424791314888E-2</v>
      </c>
      <c r="F24" s="88">
        <v>6.7276736149879446E-2</v>
      </c>
      <c r="G24" s="85">
        <v>19844.335210000001</v>
      </c>
      <c r="H24" s="85">
        <v>19625.09359</v>
      </c>
      <c r="I24" s="86">
        <v>98.895192921909924</v>
      </c>
      <c r="J24" s="86">
        <v>1.761393897831735E-2</v>
      </c>
      <c r="K24" s="88">
        <v>2.0002245236377208E-2</v>
      </c>
      <c r="L24" s="85">
        <v>185563.59529</v>
      </c>
      <c r="M24" s="85">
        <v>214100.06693</v>
      </c>
      <c r="N24" s="89">
        <v>115.37827050365294</v>
      </c>
      <c r="O24" s="90">
        <v>4.7615360771595269E-2</v>
      </c>
      <c r="P24" s="88">
        <v>5.529705976404746E-2</v>
      </c>
    </row>
    <row r="25" spans="1:16">
      <c r="A25" s="84" t="s">
        <v>1395</v>
      </c>
      <c r="B25" s="85">
        <v>151729.01621999999</v>
      </c>
      <c r="C25" s="85">
        <v>154408.43612</v>
      </c>
      <c r="D25" s="86">
        <v>101.76592451908802</v>
      </c>
      <c r="E25" s="87">
        <v>5.4765725806320567E-2</v>
      </c>
      <c r="F25" s="88">
        <v>5.3416105104687576E-2</v>
      </c>
      <c r="G25" s="85">
        <v>69416.160530000008</v>
      </c>
      <c r="H25" s="85">
        <v>64143.769670000001</v>
      </c>
      <c r="I25" s="86">
        <v>92.404663669461513</v>
      </c>
      <c r="J25" s="86">
        <v>6.1614158536707229E-2</v>
      </c>
      <c r="K25" s="88">
        <v>6.537647351545875E-2</v>
      </c>
      <c r="L25" s="85">
        <v>221145.17675000001</v>
      </c>
      <c r="M25" s="85">
        <v>218552.20578999998</v>
      </c>
      <c r="N25" s="89">
        <v>98.827480210915326</v>
      </c>
      <c r="O25" s="90">
        <v>5.6745545145281566E-2</v>
      </c>
      <c r="P25" s="88">
        <v>5.6446943517702471E-2</v>
      </c>
    </row>
    <row r="26" spans="1:16" ht="24">
      <c r="A26" s="84" t="s">
        <v>1396</v>
      </c>
      <c r="B26" s="85">
        <v>150749.67025</v>
      </c>
      <c r="C26" s="85">
        <v>180805.87377000001</v>
      </c>
      <c r="D26" s="86">
        <v>119.93782372469238</v>
      </c>
      <c r="E26" s="87">
        <v>5.4412236446152458E-2</v>
      </c>
      <c r="F26" s="88">
        <v>6.2548043355205224E-2</v>
      </c>
      <c r="G26" s="85">
        <v>168848.72855999999</v>
      </c>
      <c r="H26" s="85">
        <v>246411.86299000002</v>
      </c>
      <c r="I26" s="86">
        <v>145.93646341994111</v>
      </c>
      <c r="J26" s="87">
        <v>0.14987104228735257</v>
      </c>
      <c r="K26" s="88">
        <v>0.2511473634546148</v>
      </c>
      <c r="L26" s="85">
        <v>319598.39880999998</v>
      </c>
      <c r="M26" s="85">
        <v>427217.73676</v>
      </c>
      <c r="N26" s="89">
        <v>133.67330323015145</v>
      </c>
      <c r="O26" s="90">
        <v>8.2008505157382117E-2</v>
      </c>
      <c r="P26" s="88">
        <v>0.11034038924239405</v>
      </c>
    </row>
    <row r="27" spans="1:16">
      <c r="A27" s="84" t="s">
        <v>1397</v>
      </c>
      <c r="B27" s="85">
        <v>0</v>
      </c>
      <c r="C27" s="85">
        <v>0</v>
      </c>
      <c r="D27" s="86" t="s">
        <v>162</v>
      </c>
      <c r="E27" s="87" t="s">
        <v>162</v>
      </c>
      <c r="F27" s="88" t="s">
        <v>162</v>
      </c>
      <c r="G27" s="85">
        <v>16911.629840000001</v>
      </c>
      <c r="H27" s="85">
        <v>13712.675039999998</v>
      </c>
      <c r="I27" s="86">
        <v>81.08429033591004</v>
      </c>
      <c r="J27" s="87">
        <v>1.5010853872068351E-2</v>
      </c>
      <c r="K27" s="88">
        <v>1.3976202851668978E-2</v>
      </c>
      <c r="L27" s="85">
        <v>16911.629840000001</v>
      </c>
      <c r="M27" s="85">
        <v>13712.675039999998</v>
      </c>
      <c r="N27" s="89">
        <v>81.08429033591004</v>
      </c>
      <c r="O27" s="90">
        <v>4.3395007237751609E-3</v>
      </c>
      <c r="P27" s="88">
        <v>3.5416645220375307E-3</v>
      </c>
    </row>
    <row r="28" spans="1:16" ht="18.75" customHeight="1">
      <c r="A28" s="412" t="s">
        <v>620</v>
      </c>
      <c r="B28" s="413">
        <v>2770510.4604400001</v>
      </c>
      <c r="C28" s="413">
        <v>2890671.9390599998</v>
      </c>
      <c r="D28" s="414">
        <v>104.33716025749695</v>
      </c>
      <c r="E28" s="415">
        <v>1</v>
      </c>
      <c r="F28" s="416">
        <v>1</v>
      </c>
      <c r="G28" s="417">
        <v>1126626.7718099998</v>
      </c>
      <c r="H28" s="413">
        <v>981144.53443</v>
      </c>
      <c r="I28" s="414">
        <v>87.086918132943609</v>
      </c>
      <c r="J28" s="415">
        <v>1</v>
      </c>
      <c r="K28" s="416">
        <v>1</v>
      </c>
      <c r="L28" s="418">
        <v>3897137.2322499999</v>
      </c>
      <c r="M28" s="419">
        <v>3871816.4734899998</v>
      </c>
      <c r="N28" s="420">
        <v>99.350272847708226</v>
      </c>
      <c r="O28" s="421">
        <v>1</v>
      </c>
      <c r="P28" s="416">
        <v>1</v>
      </c>
    </row>
    <row r="29" spans="1:16" ht="12.75" customHeight="1">
      <c r="A29" s="34" t="s">
        <v>621</v>
      </c>
    </row>
    <row r="30" spans="1:16" ht="12.75" customHeight="1"/>
    <row r="31" spans="1:16" ht="12.75" customHeight="1">
      <c r="A31" s="300" t="s">
        <v>288</v>
      </c>
    </row>
    <row r="32" spans="1:16" ht="12.75" customHeight="1">
      <c r="A32" s="301" t="s">
        <v>1347</v>
      </c>
    </row>
    <row r="33" spans="1:16">
      <c r="A33" s="301" t="s">
        <v>1348</v>
      </c>
    </row>
    <row r="34" spans="1:16" ht="12.75" customHeight="1">
      <c r="A34" s="301" t="s">
        <v>1481</v>
      </c>
    </row>
    <row r="35" spans="1:16" ht="12.75" customHeight="1">
      <c r="A35" s="592" t="s">
        <v>292</v>
      </c>
    </row>
    <row r="36" spans="1:16" ht="12.75" customHeight="1">
      <c r="A36" s="593" t="s">
        <v>1349</v>
      </c>
    </row>
    <row r="37" spans="1:16" ht="12.75" customHeight="1">
      <c r="A37" s="946" t="s">
        <v>1350</v>
      </c>
    </row>
    <row r="38" spans="1:16" ht="12.75" customHeight="1">
      <c r="A38" s="946" t="s">
        <v>1482</v>
      </c>
    </row>
    <row r="39" spans="1:16" ht="12.75" customHeight="1"/>
    <row r="40" spans="1:16" ht="12.75" customHeight="1">
      <c r="A40" s="661" t="s">
        <v>95</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938</v>
      </c>
    </row>
    <row r="49" ht="12.75" customHeight="1"/>
    <row r="50" ht="12.75" customHeight="1"/>
    <row r="51" ht="12.75" customHeight="1"/>
    <row r="52" ht="12.75" customHeight="1"/>
    <row r="53" ht="12.75" customHeight="1"/>
    <row r="54" ht="12.75" customHeight="1"/>
    <row r="55" ht="12.75" customHeight="1"/>
    <row r="107" spans="1:1">
      <c r="A107" s="694"/>
    </row>
    <row r="109" spans="1:1">
      <c r="A109" s="695"/>
    </row>
    <row r="111" spans="1:1">
      <c r="A111" s="695"/>
    </row>
    <row r="113" spans="1:1">
      <c r="A113" s="695"/>
    </row>
    <row r="115" spans="1:1">
      <c r="A115" s="695"/>
    </row>
    <row r="117" spans="1:1">
      <c r="A117" s="695"/>
    </row>
    <row r="119" spans="1:1">
      <c r="A119" s="695"/>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1483</v>
      </c>
    </row>
    <row r="2" spans="1:8">
      <c r="A2" s="589" t="s">
        <v>1484</v>
      </c>
    </row>
    <row r="3" spans="1:8" ht="12.75" customHeight="1"/>
    <row r="4" spans="1:8" ht="12.75" customHeight="1">
      <c r="B4" s="922"/>
      <c r="C4" s="921"/>
      <c r="D4" s="921"/>
      <c r="E4" s="921"/>
      <c r="F4" s="25" t="s">
        <v>576</v>
      </c>
    </row>
    <row r="5" spans="1:8">
      <c r="A5" s="1063" t="s">
        <v>577</v>
      </c>
      <c r="B5" s="1063" t="s">
        <v>578</v>
      </c>
      <c r="C5" s="1064" t="s">
        <v>1307</v>
      </c>
      <c r="D5" s="1064"/>
      <c r="E5" s="1065" t="s">
        <v>1308</v>
      </c>
      <c r="F5" s="1065"/>
    </row>
    <row r="6" spans="1:8" ht="65.25">
      <c r="A6" s="1063"/>
      <c r="B6" s="1063"/>
      <c r="C6" s="422" t="s">
        <v>579</v>
      </c>
      <c r="D6" s="422" t="s">
        <v>580</v>
      </c>
      <c r="E6" s="422" t="s">
        <v>581</v>
      </c>
      <c r="F6" s="422" t="s">
        <v>582</v>
      </c>
    </row>
    <row r="7" spans="1:8" ht="22.5">
      <c r="A7" s="91">
        <v>1</v>
      </c>
      <c r="B7" s="92" t="s">
        <v>583</v>
      </c>
      <c r="C7" s="93">
        <v>870417</v>
      </c>
      <c r="D7" s="93">
        <v>174538.55503999998</v>
      </c>
      <c r="E7" s="93">
        <v>4539</v>
      </c>
      <c r="F7" s="93">
        <v>33464.34663</v>
      </c>
      <c r="G7" s="53"/>
    </row>
    <row r="8" spans="1:8" ht="22.5">
      <c r="A8" s="91">
        <v>2</v>
      </c>
      <c r="B8" s="92" t="s">
        <v>585</v>
      </c>
      <c r="C8" s="93">
        <v>191029</v>
      </c>
      <c r="D8" s="93">
        <v>239546.02933000002</v>
      </c>
      <c r="E8" s="93">
        <v>1548238</v>
      </c>
      <c r="F8" s="93">
        <v>113558.70491</v>
      </c>
      <c r="G8" s="53"/>
    </row>
    <row r="9" spans="1:8" ht="22.5">
      <c r="A9" s="91">
        <v>3</v>
      </c>
      <c r="B9" s="92" t="s">
        <v>584</v>
      </c>
      <c r="C9" s="93">
        <v>243115</v>
      </c>
      <c r="D9" s="93">
        <v>444982.54614999995</v>
      </c>
      <c r="E9" s="93">
        <v>40424</v>
      </c>
      <c r="F9" s="93">
        <v>257559.44546000002</v>
      </c>
      <c r="G9" s="53"/>
    </row>
    <row r="10" spans="1:8" ht="33.75">
      <c r="A10" s="91">
        <v>4</v>
      </c>
      <c r="B10" s="92" t="s">
        <v>586</v>
      </c>
      <c r="C10" s="93">
        <v>12</v>
      </c>
      <c r="D10" s="93">
        <v>1796.2737999999999</v>
      </c>
      <c r="E10" s="93">
        <v>36</v>
      </c>
      <c r="F10" s="93">
        <v>461.94060999999999</v>
      </c>
    </row>
    <row r="11" spans="1:8" ht="22.5">
      <c r="A11" s="91">
        <v>5</v>
      </c>
      <c r="B11" s="92" t="s">
        <v>587</v>
      </c>
      <c r="C11" s="93">
        <v>35</v>
      </c>
      <c r="D11" s="93">
        <v>6269.6140099999993</v>
      </c>
      <c r="E11" s="93">
        <v>5</v>
      </c>
      <c r="F11" s="191">
        <v>469.17339000000004</v>
      </c>
    </row>
    <row r="12" spans="1:8" ht="22.5">
      <c r="A12" s="91">
        <v>6</v>
      </c>
      <c r="B12" s="92" t="s">
        <v>588</v>
      </c>
      <c r="C12" s="93">
        <v>6828</v>
      </c>
      <c r="D12" s="93">
        <v>77194.007670000006</v>
      </c>
      <c r="E12" s="93">
        <v>439</v>
      </c>
      <c r="F12" s="93">
        <v>27097.76312</v>
      </c>
    </row>
    <row r="13" spans="1:8" ht="22.5">
      <c r="A13" s="91">
        <v>7</v>
      </c>
      <c r="B13" s="92" t="s">
        <v>589</v>
      </c>
      <c r="C13" s="93">
        <v>4042</v>
      </c>
      <c r="D13" s="93">
        <v>19968.23875</v>
      </c>
      <c r="E13" s="93">
        <v>418</v>
      </c>
      <c r="F13" s="93">
        <v>2833.2662</v>
      </c>
    </row>
    <row r="14" spans="1:8" ht="22.5">
      <c r="A14" s="91">
        <v>8</v>
      </c>
      <c r="B14" s="92" t="s">
        <v>590</v>
      </c>
      <c r="C14" s="93">
        <v>220331</v>
      </c>
      <c r="D14" s="93">
        <v>315738.60913</v>
      </c>
      <c r="E14" s="93">
        <v>11744</v>
      </c>
      <c r="F14" s="93">
        <v>115581.77552</v>
      </c>
      <c r="H14" s="273"/>
    </row>
    <row r="15" spans="1:8" ht="22.5">
      <c r="A15" s="91">
        <v>9</v>
      </c>
      <c r="B15" s="92" t="s">
        <v>591</v>
      </c>
      <c r="C15" s="93">
        <v>227965</v>
      </c>
      <c r="D15" s="93">
        <v>364832.15226</v>
      </c>
      <c r="E15" s="93">
        <v>20777</v>
      </c>
      <c r="F15" s="93">
        <v>112869.57009000001</v>
      </c>
    </row>
    <row r="16" spans="1:8" ht="33.75">
      <c r="A16" s="91">
        <v>10</v>
      </c>
      <c r="B16" s="92" t="s">
        <v>592</v>
      </c>
      <c r="C16" s="93">
        <v>949071</v>
      </c>
      <c r="D16" s="93">
        <v>797552.58921000001</v>
      </c>
      <c r="E16" s="93">
        <v>33338</v>
      </c>
      <c r="F16" s="93">
        <v>415781.09526999999</v>
      </c>
    </row>
    <row r="17" spans="1:6" ht="33.75">
      <c r="A17" s="91">
        <v>11</v>
      </c>
      <c r="B17" s="92" t="s">
        <v>593</v>
      </c>
      <c r="C17" s="93">
        <v>160</v>
      </c>
      <c r="D17" s="93">
        <v>1134.05027</v>
      </c>
      <c r="E17" s="93">
        <v>1</v>
      </c>
      <c r="F17" s="93">
        <v>83.946610000000007</v>
      </c>
    </row>
    <row r="18" spans="1:6" ht="22.5">
      <c r="A18" s="91">
        <v>12</v>
      </c>
      <c r="B18" s="92" t="s">
        <v>594</v>
      </c>
      <c r="C18" s="93">
        <v>11237</v>
      </c>
      <c r="D18" s="93">
        <v>10269.34591</v>
      </c>
      <c r="E18" s="93">
        <v>61</v>
      </c>
      <c r="F18" s="93">
        <v>3351.8666899999998</v>
      </c>
    </row>
    <row r="19" spans="1:6" ht="22.5">
      <c r="A19" s="91">
        <v>13</v>
      </c>
      <c r="B19" s="92" t="s">
        <v>595</v>
      </c>
      <c r="C19" s="93">
        <v>89956</v>
      </c>
      <c r="D19" s="93">
        <v>213983.12306000001</v>
      </c>
      <c r="E19" s="93">
        <v>4125</v>
      </c>
      <c r="F19" s="93">
        <v>56264.316509999997</v>
      </c>
    </row>
    <row r="20" spans="1:6" ht="22.5">
      <c r="A20" s="91">
        <v>14</v>
      </c>
      <c r="B20" s="92" t="s">
        <v>596</v>
      </c>
      <c r="C20" s="93">
        <v>30587</v>
      </c>
      <c r="D20" s="93">
        <v>110317.33756999999</v>
      </c>
      <c r="E20" s="93">
        <v>287</v>
      </c>
      <c r="F20" s="93">
        <v>-14526.208849999999</v>
      </c>
    </row>
    <row r="21" spans="1:6" ht="22.5">
      <c r="A21" s="91">
        <v>15</v>
      </c>
      <c r="B21" s="92" t="s">
        <v>597</v>
      </c>
      <c r="C21" s="93">
        <v>1192</v>
      </c>
      <c r="D21" s="93">
        <v>6912.4272099999998</v>
      </c>
      <c r="E21" s="93">
        <v>115</v>
      </c>
      <c r="F21" s="93">
        <v>732.64798999999994</v>
      </c>
    </row>
    <row r="22" spans="1:6" ht="22.5">
      <c r="A22" s="91">
        <v>16</v>
      </c>
      <c r="B22" s="92" t="s">
        <v>598</v>
      </c>
      <c r="C22" s="93">
        <v>37029</v>
      </c>
      <c r="D22" s="93">
        <v>59726.039579999997</v>
      </c>
      <c r="E22" s="93">
        <v>1128</v>
      </c>
      <c r="F22" s="93">
        <v>10069.29341</v>
      </c>
    </row>
    <row r="23" spans="1:6" ht="22.5">
      <c r="A23" s="91">
        <v>17</v>
      </c>
      <c r="B23" s="92" t="s">
        <v>599</v>
      </c>
      <c r="C23" s="93">
        <v>9408</v>
      </c>
      <c r="D23" s="93">
        <v>2892.3307400000003</v>
      </c>
      <c r="E23" s="93">
        <v>5</v>
      </c>
      <c r="F23" s="93">
        <v>55.375010000000003</v>
      </c>
    </row>
    <row r="24" spans="1:6" ht="22.5">
      <c r="A24" s="91">
        <v>18</v>
      </c>
      <c r="B24" s="92" t="s">
        <v>600</v>
      </c>
      <c r="C24" s="93">
        <v>246288</v>
      </c>
      <c r="D24" s="93">
        <v>43018.669369999996</v>
      </c>
      <c r="E24" s="93">
        <v>102946</v>
      </c>
      <c r="F24" s="93">
        <v>14307.349470000001</v>
      </c>
    </row>
    <row r="25" spans="1:6" ht="22.5">
      <c r="A25" s="91">
        <v>19</v>
      </c>
      <c r="B25" s="92" t="s">
        <v>601</v>
      </c>
      <c r="C25" s="93">
        <v>747291</v>
      </c>
      <c r="D25" s="93">
        <v>795974.22592</v>
      </c>
      <c r="E25" s="93">
        <v>19719</v>
      </c>
      <c r="F25" s="93">
        <v>911586.03261999995</v>
      </c>
    </row>
    <row r="26" spans="1:6" ht="22.5">
      <c r="A26" s="91">
        <v>20</v>
      </c>
      <c r="B26" s="92" t="s">
        <v>602</v>
      </c>
      <c r="C26" s="93">
        <v>3542</v>
      </c>
      <c r="D26" s="93">
        <v>5801.2215400000005</v>
      </c>
      <c r="E26" s="93">
        <v>1654</v>
      </c>
      <c r="F26" s="93">
        <v>7273.4312</v>
      </c>
    </row>
    <row r="27" spans="1:6" ht="33.75">
      <c r="A27" s="91">
        <v>21</v>
      </c>
      <c r="B27" s="92" t="s">
        <v>603</v>
      </c>
      <c r="C27" s="93">
        <v>612013</v>
      </c>
      <c r="D27" s="93">
        <v>43250.245329999998</v>
      </c>
      <c r="E27" s="93">
        <v>772</v>
      </c>
      <c r="F27" s="93">
        <v>4117.2064600000003</v>
      </c>
    </row>
    <row r="28" spans="1:6" ht="22.5">
      <c r="A28" s="91">
        <v>22</v>
      </c>
      <c r="B28" s="92" t="s">
        <v>604</v>
      </c>
      <c r="C28" s="93">
        <v>2421</v>
      </c>
      <c r="D28" s="93">
        <v>1138.4035800000001</v>
      </c>
      <c r="E28" s="93">
        <v>78</v>
      </c>
      <c r="F28" s="93">
        <v>2818.8217200000004</v>
      </c>
    </row>
    <row r="29" spans="1:6" ht="45">
      <c r="A29" s="91">
        <v>23</v>
      </c>
      <c r="B29" s="92" t="s">
        <v>605</v>
      </c>
      <c r="C29" s="93">
        <v>60545</v>
      </c>
      <c r="D29" s="93">
        <v>134980.43806000001</v>
      </c>
      <c r="E29" s="93">
        <v>2996</v>
      </c>
      <c r="F29" s="93">
        <v>202069.68573</v>
      </c>
    </row>
    <row r="30" spans="1:6" ht="22.5">
      <c r="A30" s="91">
        <v>24</v>
      </c>
      <c r="B30" s="92" t="s">
        <v>606</v>
      </c>
      <c r="C30" s="93">
        <v>0</v>
      </c>
      <c r="D30" s="93">
        <v>0</v>
      </c>
      <c r="E30" s="93">
        <v>0</v>
      </c>
      <c r="F30" s="93">
        <v>0</v>
      </c>
    </row>
    <row r="31" spans="1:6" ht="22.5">
      <c r="A31" s="91">
        <v>25</v>
      </c>
      <c r="B31" s="92" t="s">
        <v>607</v>
      </c>
      <c r="C31" s="93">
        <v>0</v>
      </c>
      <c r="D31" s="93">
        <v>0</v>
      </c>
      <c r="E31" s="93">
        <v>0</v>
      </c>
      <c r="F31" s="93">
        <v>0</v>
      </c>
    </row>
    <row r="32" spans="1:6" ht="22.5">
      <c r="A32" s="426"/>
      <c r="B32" s="427" t="s">
        <v>608</v>
      </c>
      <c r="C32" s="428">
        <v>3138702</v>
      </c>
      <c r="D32" s="428">
        <v>2890671.9390599998</v>
      </c>
      <c r="E32" s="428">
        <v>1768626</v>
      </c>
      <c r="F32" s="428">
        <v>1150015.6680399999</v>
      </c>
    </row>
    <row r="33" spans="1:6" ht="22.5">
      <c r="A33" s="426"/>
      <c r="B33" s="427" t="s">
        <v>609</v>
      </c>
      <c r="C33" s="428">
        <v>1425812</v>
      </c>
      <c r="D33" s="428">
        <v>981144.53443</v>
      </c>
      <c r="E33" s="428">
        <v>25219</v>
      </c>
      <c r="F33" s="428">
        <v>1127865.1777300001</v>
      </c>
    </row>
    <row r="34" spans="1:6">
      <c r="A34" s="423"/>
      <c r="B34" s="424" t="s">
        <v>347</v>
      </c>
      <c r="C34" s="425">
        <v>4564514</v>
      </c>
      <c r="D34" s="425">
        <v>3871816.4734899998</v>
      </c>
      <c r="E34" s="425">
        <v>1793845</v>
      </c>
      <c r="F34" s="425">
        <v>2277880.8457800001</v>
      </c>
    </row>
    <row r="35" spans="1:6" ht="12.75" customHeight="1">
      <c r="A35" s="34" t="s">
        <v>575</v>
      </c>
    </row>
    <row r="36" spans="1:6" ht="12.75" customHeight="1"/>
    <row r="37" spans="1:6" ht="12.75" customHeight="1">
      <c r="A37" s="661" t="s">
        <v>95</v>
      </c>
    </row>
    <row r="38" spans="1:6" ht="12.75" customHeight="1">
      <c r="F38" s="35" t="s">
        <v>939</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6" t="s">
        <v>106</v>
      </c>
      <c r="B1" s="205"/>
      <c r="C1" s="205"/>
      <c r="D1" s="205"/>
      <c r="E1" s="205"/>
      <c r="F1" s="205"/>
      <c r="G1" s="205"/>
    </row>
    <row r="2" spans="1:9">
      <c r="A2" s="647" t="s">
        <v>107</v>
      </c>
      <c r="B2" s="205"/>
      <c r="C2" s="205"/>
      <c r="D2" s="205"/>
      <c r="E2" s="205"/>
      <c r="F2" s="205"/>
      <c r="G2" s="205"/>
    </row>
    <row r="3" spans="1:9" s="273" customFormat="1">
      <c r="A3" s="588"/>
      <c r="B3" s="205"/>
      <c r="C3" s="205"/>
      <c r="D3" s="205"/>
      <c r="E3" s="205"/>
      <c r="F3" s="205"/>
      <c r="G3" s="205"/>
    </row>
    <row r="4" spans="1:9" ht="12.75" customHeight="1">
      <c r="A4" s="24" t="s">
        <v>783</v>
      </c>
    </row>
    <row r="5" spans="1:9" ht="12.75" customHeight="1">
      <c r="A5" s="569" t="s">
        <v>784</v>
      </c>
      <c r="B5" s="205"/>
    </row>
    <row r="6" spans="1:9" ht="53.25" customHeight="1">
      <c r="A6" s="939" t="s">
        <v>995</v>
      </c>
      <c r="B6" s="1066" t="s">
        <v>550</v>
      </c>
      <c r="C6" s="1067"/>
      <c r="D6" s="1068"/>
      <c r="E6" s="1066" t="s">
        <v>1246</v>
      </c>
      <c r="F6" s="1067"/>
      <c r="G6" s="1068"/>
      <c r="I6" s="196"/>
    </row>
    <row r="7" spans="1:9" s="273" customFormat="1">
      <c r="A7" s="1069" t="s">
        <v>1258</v>
      </c>
      <c r="B7" s="436" t="str">
        <f>Naslovnica!A20</f>
        <v>Travanj 2020.</v>
      </c>
      <c r="C7" s="1070" t="s">
        <v>1259</v>
      </c>
      <c r="D7" s="1072" t="s">
        <v>1254</v>
      </c>
      <c r="E7" s="436" t="str">
        <f>$B$7</f>
        <v>Travanj 2020.</v>
      </c>
      <c r="F7" s="1070" t="s">
        <v>1259</v>
      </c>
      <c r="G7" s="1072" t="s">
        <v>1254</v>
      </c>
    </row>
    <row r="8" spans="1:9" s="273" customFormat="1">
      <c r="A8" s="1069"/>
      <c r="B8" s="906" t="str">
        <f>Naslovnica!A24</f>
        <v>April 2020</v>
      </c>
      <c r="C8" s="1071"/>
      <c r="D8" s="1069"/>
      <c r="E8" s="906" t="str">
        <f>$B$8</f>
        <v>April 2020</v>
      </c>
      <c r="F8" s="1071"/>
      <c r="G8" s="1069"/>
    </row>
    <row r="9" spans="1:9" ht="25.5">
      <c r="A9" s="253" t="s">
        <v>557</v>
      </c>
      <c r="B9" s="261">
        <v>257377863.38</v>
      </c>
      <c r="C9" s="257">
        <v>1369607441.3700001</v>
      </c>
      <c r="D9" s="264">
        <v>-0.5200263102434487</v>
      </c>
      <c r="E9" s="261">
        <v>101447</v>
      </c>
      <c r="F9" s="256">
        <v>681379</v>
      </c>
      <c r="G9" s="267">
        <v>-0.5554352875185149</v>
      </c>
    </row>
    <row r="10" spans="1:9">
      <c r="A10" s="94" t="s">
        <v>559</v>
      </c>
      <c r="B10" s="262">
        <v>255879382.78999999</v>
      </c>
      <c r="C10" s="197">
        <v>1286959842.98</v>
      </c>
      <c r="D10" s="265">
        <v>-0.50619490404380796</v>
      </c>
      <c r="E10" s="262">
        <v>101447</v>
      </c>
      <c r="F10" s="198">
        <v>681379</v>
      </c>
      <c r="G10" s="265">
        <v>-0.5554352875185149</v>
      </c>
    </row>
    <row r="11" spans="1:9">
      <c r="A11" s="94" t="s">
        <v>558</v>
      </c>
      <c r="B11" s="262">
        <v>1498480.59</v>
      </c>
      <c r="C11" s="197">
        <v>82647598.390000001</v>
      </c>
      <c r="D11" s="265">
        <v>-0.9170017876213169</v>
      </c>
      <c r="E11" s="262" t="s">
        <v>162</v>
      </c>
      <c r="F11" s="198" t="s">
        <v>162</v>
      </c>
      <c r="G11" s="265" t="s">
        <v>162</v>
      </c>
    </row>
    <row r="12" spans="1:9">
      <c r="A12" s="94" t="s">
        <v>560</v>
      </c>
      <c r="B12" s="262" t="s">
        <v>162</v>
      </c>
      <c r="C12" s="198" t="s">
        <v>162</v>
      </c>
      <c r="D12" s="266" t="s">
        <v>162</v>
      </c>
      <c r="E12" s="262" t="s">
        <v>162</v>
      </c>
      <c r="F12" s="198" t="s">
        <v>162</v>
      </c>
      <c r="G12" s="266" t="s">
        <v>162</v>
      </c>
    </row>
    <row r="13" spans="1:9">
      <c r="A13" s="94" t="s">
        <v>1247</v>
      </c>
      <c r="B13" s="262" t="s">
        <v>162</v>
      </c>
      <c r="C13" s="198" t="s">
        <v>162</v>
      </c>
      <c r="D13" s="266" t="s">
        <v>162</v>
      </c>
      <c r="E13" s="262" t="s">
        <v>162</v>
      </c>
      <c r="F13" s="198" t="s">
        <v>162</v>
      </c>
      <c r="G13" s="266" t="s">
        <v>162</v>
      </c>
    </row>
    <row r="14" spans="1:9">
      <c r="A14" s="94" t="s">
        <v>561</v>
      </c>
      <c r="B14" s="262" t="s">
        <v>162</v>
      </c>
      <c r="C14" s="198" t="s">
        <v>162</v>
      </c>
      <c r="D14" s="266" t="s">
        <v>162</v>
      </c>
      <c r="E14" s="262" t="s">
        <v>162</v>
      </c>
      <c r="F14" s="198" t="s">
        <v>162</v>
      </c>
      <c r="G14" s="266" t="s">
        <v>162</v>
      </c>
    </row>
    <row r="15" spans="1:9">
      <c r="A15" s="94" t="s">
        <v>562</v>
      </c>
      <c r="B15" s="262">
        <v>10777200</v>
      </c>
      <c r="C15" s="198">
        <v>283497526.39999998</v>
      </c>
      <c r="D15" s="265">
        <v>-0.91925457095384477</v>
      </c>
      <c r="E15" s="262" t="s">
        <v>162</v>
      </c>
      <c r="F15" s="198" t="s">
        <v>162</v>
      </c>
      <c r="G15" s="265" t="s">
        <v>162</v>
      </c>
    </row>
    <row r="16" spans="1:9">
      <c r="A16" s="94" t="s">
        <v>563</v>
      </c>
      <c r="B16" s="262" t="s">
        <v>162</v>
      </c>
      <c r="C16" s="198" t="s">
        <v>162</v>
      </c>
      <c r="D16" s="265" t="s">
        <v>162</v>
      </c>
      <c r="E16" s="262" t="s">
        <v>162</v>
      </c>
      <c r="F16" s="198" t="s">
        <v>162</v>
      </c>
      <c r="G16" s="265" t="s">
        <v>162</v>
      </c>
    </row>
    <row r="17" spans="1:9" ht="18.75" customHeight="1">
      <c r="A17" s="429" t="s">
        <v>564</v>
      </c>
      <c r="B17" s="430">
        <v>268155063.38</v>
      </c>
      <c r="C17" s="431">
        <v>1653104967.77</v>
      </c>
      <c r="D17" s="432">
        <v>-0.59959202822088398</v>
      </c>
      <c r="E17" s="430">
        <v>101447</v>
      </c>
      <c r="F17" s="862">
        <v>681379</v>
      </c>
      <c r="G17" s="432">
        <v>-0.5554352875185149</v>
      </c>
      <c r="I17" s="45"/>
    </row>
    <row r="18" spans="1:9" ht="15" customHeight="1">
      <c r="A18" s="1073" t="s">
        <v>1257</v>
      </c>
      <c r="B18" s="433" t="str">
        <f>B7</f>
        <v>Travanj 2020.</v>
      </c>
      <c r="C18" s="1071" t="s">
        <v>1259</v>
      </c>
      <c r="D18" s="1069" t="s">
        <v>1254</v>
      </c>
      <c r="E18" s="907" t="str">
        <f>E7</f>
        <v>Travanj 2020.</v>
      </c>
      <c r="F18" s="1071" t="s">
        <v>1259</v>
      </c>
      <c r="G18" s="1069" t="s">
        <v>1254</v>
      </c>
    </row>
    <row r="19" spans="1:9" s="273" customFormat="1">
      <c r="A19" s="1073"/>
      <c r="B19" s="906" t="str">
        <f>B8</f>
        <v>April 2020</v>
      </c>
      <c r="C19" s="1071"/>
      <c r="D19" s="1069"/>
      <c r="E19" s="909" t="str">
        <f>E8</f>
        <v>April 2020</v>
      </c>
      <c r="F19" s="1071"/>
      <c r="G19" s="1069"/>
    </row>
    <row r="20" spans="1:9" ht="25.5">
      <c r="A20" s="254" t="s">
        <v>565</v>
      </c>
      <c r="B20" s="261">
        <v>8129112</v>
      </c>
      <c r="C20" s="256">
        <v>83123450</v>
      </c>
      <c r="D20" s="267">
        <v>-0.60561418352732965</v>
      </c>
      <c r="E20" s="261">
        <v>121</v>
      </c>
      <c r="F20" s="256">
        <v>1435</v>
      </c>
      <c r="G20" s="267">
        <v>-0.74579831932773111</v>
      </c>
    </row>
    <row r="21" spans="1:9">
      <c r="A21" s="94" t="s">
        <v>559</v>
      </c>
      <c r="B21" s="262">
        <v>7722112</v>
      </c>
      <c r="C21" s="198">
        <v>28388841</v>
      </c>
      <c r="D21" s="265">
        <v>-0.31809389786780717</v>
      </c>
      <c r="E21" s="262">
        <v>121</v>
      </c>
      <c r="F21" s="198">
        <v>1435</v>
      </c>
      <c r="G21" s="265">
        <v>-0.74579831932773111</v>
      </c>
    </row>
    <row r="22" spans="1:9">
      <c r="A22" s="94" t="s">
        <v>558</v>
      </c>
      <c r="B22" s="262">
        <v>407000</v>
      </c>
      <c r="C22" s="198">
        <v>54734609</v>
      </c>
      <c r="D22" s="265">
        <v>-0.95617896038836425</v>
      </c>
      <c r="E22" s="262" t="s">
        <v>162</v>
      </c>
      <c r="F22" s="198" t="s">
        <v>162</v>
      </c>
      <c r="G22" s="265" t="s">
        <v>162</v>
      </c>
    </row>
    <row r="23" spans="1:9">
      <c r="A23" s="94" t="s">
        <v>560</v>
      </c>
      <c r="B23" s="262" t="s">
        <v>162</v>
      </c>
      <c r="C23" s="198" t="s">
        <v>162</v>
      </c>
      <c r="D23" s="266" t="s">
        <v>162</v>
      </c>
      <c r="E23" s="262" t="s">
        <v>162</v>
      </c>
      <c r="F23" s="198" t="s">
        <v>162</v>
      </c>
      <c r="G23" s="266" t="s">
        <v>162</v>
      </c>
    </row>
    <row r="24" spans="1:9">
      <c r="A24" s="94" t="s">
        <v>1247</v>
      </c>
      <c r="B24" s="262" t="s">
        <v>162</v>
      </c>
      <c r="C24" s="198" t="s">
        <v>162</v>
      </c>
      <c r="D24" s="266" t="s">
        <v>162</v>
      </c>
      <c r="E24" s="262" t="s">
        <v>162</v>
      </c>
      <c r="F24" s="198" t="s">
        <v>162</v>
      </c>
      <c r="G24" s="266" t="s">
        <v>162</v>
      </c>
    </row>
    <row r="25" spans="1:9">
      <c r="A25" s="94" t="s">
        <v>561</v>
      </c>
      <c r="B25" s="262" t="s">
        <v>162</v>
      </c>
      <c r="C25" s="198" t="s">
        <v>162</v>
      </c>
      <c r="D25" s="266" t="s">
        <v>162</v>
      </c>
      <c r="E25" s="262" t="s">
        <v>162</v>
      </c>
      <c r="F25" s="198" t="s">
        <v>162</v>
      </c>
      <c r="G25" s="266" t="s">
        <v>162</v>
      </c>
    </row>
    <row r="26" spans="1:9">
      <c r="A26" s="94" t="s">
        <v>566</v>
      </c>
      <c r="B26" s="262">
        <v>206482</v>
      </c>
      <c r="C26" s="198">
        <v>2856215</v>
      </c>
      <c r="D26" s="265">
        <v>-0.88189717695347092</v>
      </c>
      <c r="E26" s="262" t="s">
        <v>162</v>
      </c>
      <c r="F26" s="198" t="s">
        <v>162</v>
      </c>
      <c r="G26" s="265" t="s">
        <v>162</v>
      </c>
    </row>
    <row r="27" spans="1:9">
      <c r="A27" s="94" t="s">
        <v>567</v>
      </c>
      <c r="B27" s="262" t="s">
        <v>162</v>
      </c>
      <c r="C27" s="198" t="s">
        <v>162</v>
      </c>
      <c r="D27" s="265" t="s">
        <v>162</v>
      </c>
      <c r="E27" s="262" t="s">
        <v>162</v>
      </c>
      <c r="F27" s="198" t="s">
        <v>162</v>
      </c>
      <c r="G27" s="265" t="s">
        <v>162</v>
      </c>
    </row>
    <row r="28" spans="1:9" ht="18.75" customHeight="1">
      <c r="A28" s="429" t="s">
        <v>568</v>
      </c>
      <c r="B28" s="430">
        <v>8335594</v>
      </c>
      <c r="C28" s="434">
        <v>85979665</v>
      </c>
      <c r="D28" s="432">
        <v>-0.62721630610967494</v>
      </c>
      <c r="E28" s="430">
        <v>121</v>
      </c>
      <c r="F28" s="434">
        <v>1435</v>
      </c>
      <c r="G28" s="432">
        <v>-0.74579831932773111</v>
      </c>
    </row>
    <row r="29" spans="1:9" ht="18.75" customHeight="1">
      <c r="A29" s="437" t="s">
        <v>569</v>
      </c>
      <c r="B29" s="261">
        <v>15081</v>
      </c>
      <c r="C29" s="438">
        <v>61686</v>
      </c>
      <c r="D29" s="439">
        <v>-0.41421635268984269</v>
      </c>
      <c r="E29" s="261">
        <v>11</v>
      </c>
      <c r="F29" s="438">
        <v>80</v>
      </c>
      <c r="G29" s="439">
        <v>-0.56000000000000005</v>
      </c>
    </row>
    <row r="30" spans="1:9" ht="15" customHeight="1">
      <c r="A30" s="1073" t="s">
        <v>1256</v>
      </c>
      <c r="B30" s="433" t="str">
        <f>B7</f>
        <v>Travanj 2020.</v>
      </c>
      <c r="C30" s="1071" t="s">
        <v>1259</v>
      </c>
      <c r="D30" s="1069" t="s">
        <v>1254</v>
      </c>
      <c r="E30" s="433" t="str">
        <f>E7</f>
        <v>Travanj 2020.</v>
      </c>
      <c r="F30" s="1071" t="s">
        <v>1259</v>
      </c>
      <c r="G30" s="1069" t="s">
        <v>1254</v>
      </c>
    </row>
    <row r="31" spans="1:9" s="273" customFormat="1">
      <c r="A31" s="1073"/>
      <c r="B31" s="906" t="str">
        <f>B8</f>
        <v>April 2020</v>
      </c>
      <c r="C31" s="1071"/>
      <c r="D31" s="1069"/>
      <c r="E31" s="906" t="str">
        <f>E8</f>
        <v>April 2020</v>
      </c>
      <c r="F31" s="1071"/>
      <c r="G31" s="1069"/>
    </row>
    <row r="32" spans="1:9" ht="17.25" customHeight="1">
      <c r="A32" s="255" t="s">
        <v>570</v>
      </c>
      <c r="B32" s="262">
        <v>11496969027.57</v>
      </c>
      <c r="C32" s="198">
        <v>21429826421.52</v>
      </c>
      <c r="D32" s="265">
        <v>0.45110381055779669</v>
      </c>
      <c r="E32" s="262" t="s">
        <v>162</v>
      </c>
      <c r="F32" s="198" t="s">
        <v>162</v>
      </c>
      <c r="G32" s="265" t="s">
        <v>162</v>
      </c>
    </row>
    <row r="33" spans="1:7" ht="17.25" customHeight="1">
      <c r="A33" s="255" t="s">
        <v>571</v>
      </c>
      <c r="B33" s="262">
        <v>9629868528</v>
      </c>
      <c r="C33" s="271">
        <v>16600106755</v>
      </c>
      <c r="D33" s="265">
        <v>0.58690867435643068</v>
      </c>
      <c r="E33" s="262" t="s">
        <v>162</v>
      </c>
      <c r="F33" s="271" t="s">
        <v>162</v>
      </c>
      <c r="G33" s="265" t="s">
        <v>162</v>
      </c>
    </row>
    <row r="34" spans="1:7">
      <c r="A34" s="1073" t="s">
        <v>1252</v>
      </c>
      <c r="B34" s="908" t="str">
        <f>B7</f>
        <v>Travanj 2020.</v>
      </c>
      <c r="C34" s="1074" t="s">
        <v>1253</v>
      </c>
      <c r="D34" s="1069" t="s">
        <v>1254</v>
      </c>
      <c r="E34" s="435"/>
      <c r="F34" s="1074"/>
      <c r="G34" s="1069"/>
    </row>
    <row r="35" spans="1:7" s="273" customFormat="1" ht="21" customHeight="1">
      <c r="A35" s="1073"/>
      <c r="B35" s="906" t="str">
        <f>B8</f>
        <v>April 2020</v>
      </c>
      <c r="C35" s="1074"/>
      <c r="D35" s="1069"/>
      <c r="E35" s="435"/>
      <c r="F35" s="1074"/>
      <c r="G35" s="1069"/>
    </row>
    <row r="36" spans="1:7">
      <c r="A36" s="199" t="s">
        <v>70</v>
      </c>
      <c r="B36" s="263">
        <v>1544.3</v>
      </c>
      <c r="C36" s="95">
        <v>-0.23452114819349379</v>
      </c>
      <c r="D36" s="265">
        <v>4.3086503974981573E-2</v>
      </c>
      <c r="E36" s="263"/>
      <c r="F36" s="95"/>
      <c r="G36" s="265"/>
    </row>
    <row r="37" spans="1:7">
      <c r="A37" s="96" t="s">
        <v>130</v>
      </c>
      <c r="B37" s="263">
        <v>1033.69</v>
      </c>
      <c r="C37" s="95">
        <v>-0.2333780787172659</v>
      </c>
      <c r="D37" s="265">
        <v>4.308822490640677E-2</v>
      </c>
      <c r="E37" s="263"/>
      <c r="F37" s="95"/>
      <c r="G37" s="265"/>
    </row>
    <row r="38" spans="1:7">
      <c r="A38" s="96" t="s">
        <v>71</v>
      </c>
      <c r="B38" s="263">
        <v>953.67</v>
      </c>
      <c r="C38" s="95">
        <v>-0.20520214352982369</v>
      </c>
      <c r="D38" s="265">
        <v>3.9682972298232776E-2</v>
      </c>
      <c r="E38" s="263"/>
      <c r="F38" s="95"/>
      <c r="G38" s="265"/>
    </row>
    <row r="39" spans="1:7">
      <c r="A39" s="96" t="s">
        <v>955</v>
      </c>
      <c r="B39" s="263">
        <v>875.57</v>
      </c>
      <c r="C39" s="95">
        <v>-0.24790193872028998</v>
      </c>
      <c r="D39" s="265">
        <v>4.8335727969348659E-2</v>
      </c>
      <c r="E39" s="263"/>
      <c r="F39" s="95"/>
      <c r="G39" s="265"/>
    </row>
    <row r="40" spans="1:7" s="273" customFormat="1">
      <c r="A40" s="96" t="s">
        <v>110</v>
      </c>
      <c r="B40" s="263">
        <v>886.24</v>
      </c>
      <c r="C40" s="95">
        <v>-0.20067103803450792</v>
      </c>
      <c r="D40" s="265">
        <v>8.4603052220631247E-2</v>
      </c>
      <c r="E40" s="263"/>
      <c r="F40" s="95"/>
      <c r="G40" s="265"/>
    </row>
    <row r="41" spans="1:7">
      <c r="A41" s="96" t="s">
        <v>111</v>
      </c>
      <c r="B41" s="263">
        <v>692.19</v>
      </c>
      <c r="C41" s="95">
        <v>-0.20481803143093458</v>
      </c>
      <c r="D41" s="265">
        <v>0.11442233384853176</v>
      </c>
      <c r="E41" s="263"/>
      <c r="F41" s="95"/>
      <c r="G41" s="265"/>
    </row>
    <row r="42" spans="1:7">
      <c r="A42" s="96" t="s">
        <v>112</v>
      </c>
      <c r="B42" s="263">
        <v>374.35</v>
      </c>
      <c r="C42" s="95">
        <v>-0.13372980978386628</v>
      </c>
      <c r="D42" s="265">
        <v>0.23028131983699243</v>
      </c>
      <c r="E42" s="263"/>
      <c r="F42" s="95"/>
      <c r="G42" s="265"/>
    </row>
    <row r="43" spans="1:7">
      <c r="A43" s="96" t="s">
        <v>113</v>
      </c>
      <c r="B43" s="263">
        <v>600.14</v>
      </c>
      <c r="C43" s="95">
        <v>-0.12898216281331187</v>
      </c>
      <c r="D43" s="265">
        <v>5.5413889523943501E-2</v>
      </c>
      <c r="E43" s="263"/>
      <c r="F43" s="95"/>
      <c r="G43" s="265"/>
    </row>
    <row r="44" spans="1:7">
      <c r="A44" s="96" t="s">
        <v>114</v>
      </c>
      <c r="B44" s="263">
        <v>0</v>
      </c>
      <c r="C44" s="95"/>
      <c r="D44" s="265" t="s">
        <v>1003</v>
      </c>
      <c r="E44" s="263"/>
      <c r="F44" s="95"/>
      <c r="G44" s="265"/>
    </row>
    <row r="45" spans="1:7">
      <c r="A45" s="96" t="s">
        <v>115</v>
      </c>
      <c r="B45" s="263">
        <v>2618.94</v>
      </c>
      <c r="C45" s="95">
        <v>-0.24238681103785831</v>
      </c>
      <c r="D45" s="265">
        <v>3.0896101084453637E-2</v>
      </c>
      <c r="E45" s="263"/>
      <c r="F45" s="95"/>
      <c r="G45" s="265"/>
    </row>
    <row r="46" spans="1:7">
      <c r="A46" s="199" t="s">
        <v>72</v>
      </c>
      <c r="B46" s="263">
        <v>112.26600000000001</v>
      </c>
      <c r="C46" s="95">
        <v>-2.8762694576639714E-2</v>
      </c>
      <c r="D46" s="265">
        <v>1.0366821132511644E-2</v>
      </c>
      <c r="E46" s="263"/>
      <c r="F46" s="95"/>
      <c r="G46" s="265"/>
    </row>
    <row r="47" spans="1:7">
      <c r="A47" s="199" t="s">
        <v>96</v>
      </c>
      <c r="B47" s="263">
        <v>183.65039999999999</v>
      </c>
      <c r="C47" s="95">
        <v>-1.8879778443075534E-2</v>
      </c>
      <c r="D47" s="265">
        <v>1.293900592649383E-2</v>
      </c>
      <c r="E47" s="263"/>
      <c r="F47" s="95"/>
      <c r="G47" s="265"/>
    </row>
    <row r="48" spans="1:7" ht="15" customHeight="1">
      <c r="A48" s="1073" t="s">
        <v>1255</v>
      </c>
      <c r="B48" s="433" t="str">
        <f>B7</f>
        <v>Travanj 2020.</v>
      </c>
      <c r="C48" s="1075"/>
      <c r="D48" s="1069" t="s">
        <v>1254</v>
      </c>
      <c r="E48" s="433" t="str">
        <f>E7</f>
        <v>Travanj 2020.</v>
      </c>
      <c r="F48" s="1075"/>
      <c r="G48" s="1069" t="s">
        <v>1254</v>
      </c>
    </row>
    <row r="49" spans="1:7" s="273" customFormat="1">
      <c r="A49" s="1073"/>
      <c r="B49" s="906" t="str">
        <f>B8</f>
        <v>April 2020</v>
      </c>
      <c r="C49" s="1075"/>
      <c r="D49" s="1069"/>
      <c r="E49" s="906" t="str">
        <f>E8</f>
        <v>April 2020</v>
      </c>
      <c r="F49" s="1075"/>
      <c r="G49" s="1069"/>
    </row>
    <row r="50" spans="1:7">
      <c r="A50" s="94" t="s">
        <v>559</v>
      </c>
      <c r="B50" s="262">
        <v>130212.38063582001</v>
      </c>
      <c r="C50" s="198"/>
      <c r="D50" s="265">
        <v>3.2477443834800758E-2</v>
      </c>
      <c r="E50" s="262">
        <v>1089.6804199999999</v>
      </c>
      <c r="F50" s="198"/>
      <c r="G50" s="265">
        <v>2.4149978777900139E-2</v>
      </c>
    </row>
    <row r="51" spans="1:7">
      <c r="A51" s="94" t="s">
        <v>558</v>
      </c>
      <c r="B51" s="262">
        <v>116601.47560878001</v>
      </c>
      <c r="C51" s="198"/>
      <c r="D51" s="265">
        <v>5.3794174206506611E-3</v>
      </c>
      <c r="E51" s="262" t="s">
        <v>162</v>
      </c>
      <c r="F51" s="198"/>
      <c r="G51" s="265" t="s">
        <v>162</v>
      </c>
    </row>
    <row r="52" spans="1:7">
      <c r="A52" s="94" t="s">
        <v>560</v>
      </c>
      <c r="B52" s="262" t="s">
        <v>162</v>
      </c>
      <c r="C52" s="198"/>
      <c r="D52" s="266" t="s">
        <v>162</v>
      </c>
      <c r="E52" s="262" t="s">
        <v>162</v>
      </c>
      <c r="F52" s="198"/>
      <c r="G52" s="266" t="s">
        <v>162</v>
      </c>
    </row>
    <row r="53" spans="1:7">
      <c r="A53" s="94" t="s">
        <v>572</v>
      </c>
      <c r="B53" s="262" t="s">
        <v>162</v>
      </c>
      <c r="C53" s="198"/>
      <c r="D53" s="265" t="s">
        <v>162</v>
      </c>
      <c r="E53" s="262" t="s">
        <v>162</v>
      </c>
      <c r="F53" s="198"/>
      <c r="G53" s="265" t="s">
        <v>162</v>
      </c>
    </row>
    <row r="54" spans="1:7" ht="18.75" customHeight="1">
      <c r="A54" s="429" t="s">
        <v>573</v>
      </c>
      <c r="B54" s="430">
        <v>246813.85624460003</v>
      </c>
      <c r="C54" s="434"/>
      <c r="D54" s="432">
        <v>1.9495861032783571E-2</v>
      </c>
      <c r="E54" s="430">
        <v>1089.6804199999999</v>
      </c>
      <c r="F54" s="434"/>
      <c r="G54" s="432">
        <v>2.4149978777900139E-2</v>
      </c>
    </row>
    <row r="55" spans="1:7" s="205" customFormat="1">
      <c r="A55" s="20" t="s">
        <v>574</v>
      </c>
      <c r="B55" s="268"/>
      <c r="C55" s="249"/>
      <c r="D55" s="249"/>
    </row>
    <row r="56" spans="1:7" s="205" customFormat="1">
      <c r="A56" s="302"/>
      <c r="B56" s="269"/>
      <c r="C56" s="251"/>
      <c r="D56" s="252"/>
    </row>
    <row r="57" spans="1:7" s="205" customFormat="1">
      <c r="B57" s="250"/>
      <c r="C57" s="251"/>
      <c r="D57" s="252"/>
    </row>
    <row r="58" spans="1:7" s="205" customFormat="1">
      <c r="A58" s="661" t="s">
        <v>95</v>
      </c>
      <c r="B58" s="250"/>
      <c r="C58" s="251"/>
      <c r="D58" s="252"/>
    </row>
    <row r="59" spans="1:7" ht="12.75" customHeight="1">
      <c r="B59" s="36"/>
      <c r="C59" s="36"/>
      <c r="D59" s="36"/>
    </row>
    <row r="60" spans="1:7" ht="12.75" customHeight="1">
      <c r="B60" s="52"/>
      <c r="C60" s="52"/>
      <c r="G60" s="14" t="s">
        <v>940</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4"/>
    </row>
    <row r="114" spans="1:1">
      <c r="A114" s="695"/>
    </row>
    <row r="116" spans="1:1">
      <c r="A116" s="695"/>
    </row>
    <row r="118" spans="1:1">
      <c r="A118" s="695"/>
    </row>
    <row r="120" spans="1:1">
      <c r="A120" s="695"/>
    </row>
    <row r="122" spans="1:1">
      <c r="A122" s="695"/>
    </row>
    <row r="124" spans="1:1">
      <c r="A124" s="695"/>
    </row>
  </sheetData>
  <mergeCells count="27">
    <mergeCell ref="F30:F31"/>
    <mergeCell ref="G30:G31"/>
    <mergeCell ref="G48:G49"/>
    <mergeCell ref="F34:F35"/>
    <mergeCell ref="F48:F49"/>
    <mergeCell ref="G34:G35"/>
    <mergeCell ref="A30:A31"/>
    <mergeCell ref="A34:A35"/>
    <mergeCell ref="C34:C35"/>
    <mergeCell ref="D34:D35"/>
    <mergeCell ref="A48:A49"/>
    <mergeCell ref="D48:D49"/>
    <mergeCell ref="C30:C31"/>
    <mergeCell ref="D30:D31"/>
    <mergeCell ref="C48:C49"/>
    <mergeCell ref="A18:A19"/>
    <mergeCell ref="C18:C19"/>
    <mergeCell ref="D18:D19"/>
    <mergeCell ref="F18:F19"/>
    <mergeCell ref="G18:G19"/>
    <mergeCell ref="B6:D6"/>
    <mergeCell ref="E6:G6"/>
    <mergeCell ref="A7:A8"/>
    <mergeCell ref="C7:C8"/>
    <mergeCell ref="D7:D8"/>
    <mergeCell ref="F7:F8"/>
    <mergeCell ref="G7:G8"/>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785</v>
      </c>
      <c r="E1" s="141" t="str">
        <f>Naslovnica!A20</f>
        <v>Travanj 2020.</v>
      </c>
      <c r="G1" s="143" t="s">
        <v>1351</v>
      </c>
      <c r="H1" s="273"/>
      <c r="I1" s="273"/>
      <c r="J1" s="273"/>
      <c r="K1" s="141" t="str">
        <f>E1</f>
        <v>Travanj 2020.</v>
      </c>
    </row>
    <row r="2" spans="1:18" ht="12.75" customHeight="1">
      <c r="A2" s="575" t="s">
        <v>786</v>
      </c>
      <c r="E2" s="585" t="str">
        <f>Naslovnica!A24</f>
        <v>April 2020</v>
      </c>
      <c r="G2" s="575" t="s">
        <v>1352</v>
      </c>
      <c r="H2" s="273"/>
      <c r="I2" s="273"/>
      <c r="J2" s="273"/>
      <c r="K2" s="573" t="str">
        <f>E2</f>
        <v>April 2020</v>
      </c>
    </row>
    <row r="3" spans="1:18" ht="12.75" customHeight="1">
      <c r="A3" s="39" t="s">
        <v>534</v>
      </c>
      <c r="G3" s="39" t="s">
        <v>543</v>
      </c>
      <c r="H3" s="273"/>
      <c r="I3" s="273"/>
      <c r="J3" s="273"/>
      <c r="K3" s="273"/>
    </row>
    <row r="4" spans="1:18" ht="45" customHeight="1">
      <c r="A4" s="440" t="s">
        <v>535</v>
      </c>
      <c r="B4" s="440" t="s">
        <v>536</v>
      </c>
      <c r="C4" s="440" t="s">
        <v>537</v>
      </c>
      <c r="D4" s="440" t="s">
        <v>538</v>
      </c>
      <c r="E4" s="440" t="s">
        <v>539</v>
      </c>
      <c r="G4" s="440" t="s">
        <v>535</v>
      </c>
      <c r="H4" s="440" t="s">
        <v>536</v>
      </c>
      <c r="I4" s="440" t="s">
        <v>537</v>
      </c>
      <c r="J4" s="440" t="s">
        <v>538</v>
      </c>
      <c r="K4" s="440" t="s">
        <v>544</v>
      </c>
    </row>
    <row r="5" spans="1:18" ht="12.75" customHeight="1">
      <c r="A5" s="97" t="s">
        <v>1398</v>
      </c>
      <c r="B5" s="98">
        <v>44204813.600000001</v>
      </c>
      <c r="C5" s="99">
        <v>0.17275644922232308</v>
      </c>
      <c r="D5" s="100">
        <v>22.7</v>
      </c>
      <c r="E5" s="258">
        <v>-5.81</v>
      </c>
      <c r="F5" s="53"/>
      <c r="G5" s="97" t="s">
        <v>1419</v>
      </c>
      <c r="H5" s="98">
        <v>53000</v>
      </c>
      <c r="I5" s="99">
        <v>0.52244028901791084</v>
      </c>
      <c r="J5" s="100">
        <v>3200</v>
      </c>
      <c r="K5" s="258">
        <v>6.67</v>
      </c>
      <c r="P5" s="77"/>
      <c r="R5" s="905"/>
    </row>
    <row r="6" spans="1:18" ht="12.75" customHeight="1">
      <c r="A6" s="97" t="s">
        <v>1399</v>
      </c>
      <c r="B6" s="98">
        <v>34680497</v>
      </c>
      <c r="C6" s="99">
        <v>0.13553454999718464</v>
      </c>
      <c r="D6" s="100">
        <v>165</v>
      </c>
      <c r="E6" s="258">
        <v>1.54</v>
      </c>
      <c r="F6" s="53"/>
      <c r="G6" s="97" t="s">
        <v>1420</v>
      </c>
      <c r="H6" s="98">
        <v>24400</v>
      </c>
      <c r="I6" s="99">
        <v>0.24051968022711367</v>
      </c>
      <c r="J6" s="100">
        <v>12400</v>
      </c>
      <c r="K6" s="258">
        <v>9.73</v>
      </c>
      <c r="P6" s="77"/>
      <c r="R6" s="905"/>
    </row>
    <row r="7" spans="1:18" ht="12.75" customHeight="1">
      <c r="A7" s="97" t="s">
        <v>1400</v>
      </c>
      <c r="B7" s="98">
        <v>25323219</v>
      </c>
      <c r="C7" s="99">
        <v>9.8965452878174029E-2</v>
      </c>
      <c r="D7" s="100">
        <v>362</v>
      </c>
      <c r="E7" s="258">
        <v>3.4299999999999997</v>
      </c>
      <c r="F7" s="53"/>
      <c r="G7" s="97" t="s">
        <v>1421</v>
      </c>
      <c r="H7" s="98">
        <v>16320</v>
      </c>
      <c r="I7" s="99">
        <v>0.1608721795617416</v>
      </c>
      <c r="J7" s="100">
        <v>480</v>
      </c>
      <c r="K7" s="258">
        <v>20</v>
      </c>
      <c r="P7" s="77"/>
      <c r="R7" s="905"/>
    </row>
    <row r="8" spans="1:18" ht="12.75" customHeight="1">
      <c r="A8" s="97" t="s">
        <v>1401</v>
      </c>
      <c r="B8" s="98">
        <v>18644655.870000001</v>
      </c>
      <c r="C8" s="99">
        <v>7.2865018145294086E-2</v>
      </c>
      <c r="D8" s="100">
        <v>5.44</v>
      </c>
      <c r="E8" s="258">
        <v>13.81</v>
      </c>
      <c r="G8" s="97" t="s">
        <v>1422</v>
      </c>
      <c r="H8" s="98">
        <v>7727</v>
      </c>
      <c r="I8" s="99">
        <v>7.616785119323391E-2</v>
      </c>
      <c r="J8" s="100">
        <v>120</v>
      </c>
      <c r="K8" s="258">
        <v>11.110000000000001</v>
      </c>
      <c r="P8" s="77"/>
      <c r="R8" s="905"/>
    </row>
    <row r="9" spans="1:18" ht="12.75" customHeight="1">
      <c r="A9" s="97" t="s">
        <v>1402</v>
      </c>
      <c r="B9" s="98">
        <v>18275729</v>
      </c>
      <c r="C9" s="99">
        <v>7.1423218239504968E-2</v>
      </c>
      <c r="D9" s="100">
        <v>137.5</v>
      </c>
      <c r="E9" s="258">
        <v>21.68</v>
      </c>
      <c r="G9" s="97" t="s">
        <v>1423</v>
      </c>
      <c r="H9" s="98">
        <v>0</v>
      </c>
      <c r="I9" s="99">
        <v>0</v>
      </c>
      <c r="J9" s="100">
        <v>85</v>
      </c>
      <c r="K9" s="258">
        <v>0</v>
      </c>
      <c r="P9" s="77"/>
      <c r="R9" s="905"/>
    </row>
    <row r="10" spans="1:18" ht="12.75" customHeight="1">
      <c r="A10" s="97" t="s">
        <v>1403</v>
      </c>
      <c r="B10" s="98">
        <v>17751942</v>
      </c>
      <c r="C10" s="99">
        <v>6.9376210800731086E-2</v>
      </c>
      <c r="D10" s="100">
        <v>224</v>
      </c>
      <c r="E10" s="259">
        <v>2.75</v>
      </c>
      <c r="G10" s="97"/>
      <c r="H10" s="98"/>
      <c r="I10" s="99"/>
      <c r="J10" s="100"/>
      <c r="K10" s="259"/>
    </row>
    <row r="11" spans="1:18" ht="12.75" customHeight="1">
      <c r="A11" s="97" t="s">
        <v>1404</v>
      </c>
      <c r="B11" s="98">
        <v>13396365</v>
      </c>
      <c r="C11" s="99">
        <v>5.2354218045751605E-2</v>
      </c>
      <c r="D11" s="100">
        <v>416</v>
      </c>
      <c r="E11" s="258">
        <v>12.43</v>
      </c>
      <c r="G11" s="97"/>
      <c r="H11" s="98"/>
      <c r="I11" s="99"/>
      <c r="J11" s="100"/>
      <c r="K11" s="258"/>
    </row>
    <row r="12" spans="1:18" ht="12.75" customHeight="1">
      <c r="A12" s="97" t="s">
        <v>1405</v>
      </c>
      <c r="B12" s="98">
        <v>12175194.5</v>
      </c>
      <c r="C12" s="99">
        <v>4.758177218987656E-2</v>
      </c>
      <c r="D12" s="100">
        <v>175</v>
      </c>
      <c r="E12" s="258">
        <v>9.379999999999999</v>
      </c>
      <c r="G12" s="97"/>
      <c r="H12" s="98"/>
      <c r="I12" s="99"/>
      <c r="J12" s="100"/>
      <c r="K12" s="258"/>
    </row>
    <row r="13" spans="1:18" ht="12.75" customHeight="1">
      <c r="A13" s="97" t="s">
        <v>1406</v>
      </c>
      <c r="B13" s="98">
        <v>11708600</v>
      </c>
      <c r="C13" s="99">
        <v>4.5758278265073192E-2</v>
      </c>
      <c r="D13" s="100">
        <v>1160</v>
      </c>
      <c r="E13" s="258">
        <v>3.5700000000000003</v>
      </c>
      <c r="G13" s="97"/>
      <c r="H13" s="98"/>
      <c r="I13" s="99"/>
      <c r="J13" s="100"/>
      <c r="K13" s="258"/>
    </row>
    <row r="14" spans="1:18" ht="12.75" customHeight="1">
      <c r="A14" s="97" t="s">
        <v>1407</v>
      </c>
      <c r="B14" s="98">
        <v>8656887.6999999993</v>
      </c>
      <c r="C14" s="99">
        <v>3.383190785286793E-2</v>
      </c>
      <c r="D14" s="100">
        <v>49.7</v>
      </c>
      <c r="E14" s="258">
        <v>2.69</v>
      </c>
      <c r="G14" s="97"/>
      <c r="H14" s="98"/>
      <c r="I14" s="99"/>
      <c r="J14" s="100"/>
      <c r="K14" s="258"/>
    </row>
    <row r="15" spans="1:18" ht="12.75" customHeight="1">
      <c r="A15" s="97" t="s">
        <v>540</v>
      </c>
      <c r="B15" s="98">
        <v>51061479.120000005</v>
      </c>
      <c r="C15" s="99">
        <v>0.19955292436321889</v>
      </c>
      <c r="D15" s="101"/>
      <c r="E15" s="260"/>
      <c r="G15" s="97" t="s">
        <v>545</v>
      </c>
      <c r="H15" s="98">
        <v>0</v>
      </c>
      <c r="I15" s="99"/>
      <c r="J15" s="101"/>
      <c r="K15" s="260"/>
    </row>
    <row r="16" spans="1:18" ht="15.75" customHeight="1">
      <c r="A16" s="443" t="s">
        <v>541</v>
      </c>
      <c r="B16" s="444">
        <f>SUM(B5:B15)</f>
        <v>255879382.78999999</v>
      </c>
      <c r="C16" s="445"/>
      <c r="D16" s="446"/>
      <c r="E16" s="446"/>
      <c r="G16" s="443" t="s">
        <v>541</v>
      </c>
      <c r="H16" s="444">
        <f>SUM(H5:H15)</f>
        <v>101447</v>
      </c>
      <c r="I16" s="445"/>
      <c r="J16" s="446"/>
      <c r="K16" s="446"/>
    </row>
    <row r="17" spans="1:11" ht="12.75" customHeight="1">
      <c r="A17" s="38" t="s">
        <v>542</v>
      </c>
      <c r="G17" s="38" t="s">
        <v>542</v>
      </c>
      <c r="H17" s="273"/>
      <c r="I17" s="273"/>
      <c r="J17" s="273"/>
      <c r="K17" s="273"/>
    </row>
    <row r="18" spans="1:11" ht="12.75" customHeight="1"/>
    <row r="19" spans="1:11" ht="12.75" customHeight="1">
      <c r="A19" s="143" t="s">
        <v>1353</v>
      </c>
    </row>
    <row r="20" spans="1:11" ht="12.75" customHeight="1">
      <c r="A20" s="575" t="s">
        <v>1354</v>
      </c>
    </row>
    <row r="21" spans="1:11" ht="12.75" customHeight="1">
      <c r="A21" s="39" t="s">
        <v>546</v>
      </c>
    </row>
    <row r="22" spans="1:11" ht="43.5">
      <c r="A22" s="440" t="s">
        <v>547</v>
      </c>
      <c r="B22" s="440" t="s">
        <v>536</v>
      </c>
      <c r="C22" s="440" t="s">
        <v>537</v>
      </c>
      <c r="D22" s="440" t="s">
        <v>548</v>
      </c>
    </row>
    <row r="23" spans="1:11" ht="15" customHeight="1">
      <c r="A23" s="103" t="s">
        <v>1408</v>
      </c>
      <c r="B23" s="98">
        <v>1132028.74</v>
      </c>
      <c r="C23" s="104">
        <v>0.75545105325655237</v>
      </c>
      <c r="D23" s="138">
        <v>99.2</v>
      </c>
      <c r="E23" s="53"/>
      <c r="F23" s="53"/>
      <c r="H23" s="45"/>
    </row>
    <row r="24" spans="1:11" ht="12.75" customHeight="1">
      <c r="A24" s="103" t="s">
        <v>1409</v>
      </c>
      <c r="B24" s="98">
        <v>283151.84999999998</v>
      </c>
      <c r="C24" s="104">
        <v>0.18895930443783726</v>
      </c>
      <c r="D24" s="138">
        <v>20</v>
      </c>
      <c r="E24" s="53"/>
      <c r="F24" s="53"/>
    </row>
    <row r="25" spans="1:11" ht="12.75" customHeight="1">
      <c r="A25" s="103" t="s">
        <v>1410</v>
      </c>
      <c r="B25" s="98">
        <v>83300</v>
      </c>
      <c r="C25" s="104">
        <v>5.5589642305610386E-2</v>
      </c>
      <c r="D25" s="138">
        <v>119</v>
      </c>
      <c r="E25" s="53"/>
      <c r="F25" s="53"/>
    </row>
    <row r="26" spans="1:11" ht="12.75" customHeight="1">
      <c r="A26" s="103"/>
      <c r="B26" s="98"/>
      <c r="C26" s="104"/>
      <c r="D26" s="138"/>
      <c r="E26" s="53"/>
    </row>
    <row r="27" spans="1:11" ht="12.75" customHeight="1">
      <c r="A27" s="103"/>
      <c r="B27" s="98"/>
      <c r="C27" s="104"/>
      <c r="D27" s="138"/>
    </row>
    <row r="28" spans="1:11" ht="12.75" customHeight="1">
      <c r="A28" s="103"/>
      <c r="B28" s="98"/>
      <c r="C28" s="104"/>
      <c r="D28" s="138"/>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545</v>
      </c>
      <c r="B33" s="277"/>
      <c r="C33" s="104"/>
      <c r="D33" s="105"/>
    </row>
    <row r="34" spans="1:10" ht="15" customHeight="1">
      <c r="A34" s="451" t="s">
        <v>541</v>
      </c>
      <c r="B34" s="452">
        <f>SUM(B23:B33)</f>
        <v>1498480.5899999999</v>
      </c>
      <c r="C34" s="453"/>
      <c r="D34" s="454"/>
    </row>
    <row r="35" spans="1:10" ht="15" customHeight="1">
      <c r="A35" s="102" t="s">
        <v>549</v>
      </c>
      <c r="B35" s="98"/>
      <c r="C35" s="104"/>
      <c r="D35" s="105"/>
    </row>
    <row r="36" spans="1:10" ht="12.75" customHeight="1">
      <c r="A36" s="193" t="s">
        <v>162</v>
      </c>
      <c r="B36" s="277">
        <v>0</v>
      </c>
      <c r="C36" s="104"/>
      <c r="D36" s="105"/>
    </row>
    <row r="37" spans="1:10" ht="12.75" customHeight="1">
      <c r="A37" s="97" t="s">
        <v>545</v>
      </c>
      <c r="B37" s="278">
        <v>0</v>
      </c>
      <c r="C37" s="104"/>
      <c r="D37" s="105"/>
    </row>
    <row r="38" spans="1:10" ht="15" customHeight="1">
      <c r="A38" s="106" t="s">
        <v>541</v>
      </c>
      <c r="B38" s="98"/>
      <c r="C38" s="104"/>
      <c r="D38" s="105"/>
    </row>
    <row r="39" spans="1:10" ht="26.25" customHeight="1">
      <c r="A39" s="447" t="s">
        <v>550</v>
      </c>
      <c r="B39" s="448">
        <f>B34+B38</f>
        <v>1498480.5899999999</v>
      </c>
      <c r="C39" s="449"/>
      <c r="D39" s="450"/>
    </row>
    <row r="40" spans="1:10" ht="12.75" customHeight="1"/>
    <row r="41" spans="1:10" ht="12.75" customHeight="1">
      <c r="A41" s="143" t="s">
        <v>1355</v>
      </c>
      <c r="G41" s="148"/>
      <c r="H41" s="205"/>
      <c r="I41" s="205"/>
      <c r="J41" s="205"/>
    </row>
    <row r="42" spans="1:10" ht="12.75" customHeight="1">
      <c r="A42" s="575" t="s">
        <v>1356</v>
      </c>
      <c r="B42" s="45"/>
      <c r="G42" s="167"/>
      <c r="H42" s="205"/>
      <c r="I42" s="205"/>
      <c r="J42" s="205"/>
    </row>
    <row r="43" spans="1:10" ht="12.75" customHeight="1">
      <c r="A43" s="39" t="s">
        <v>546</v>
      </c>
      <c r="G43" s="218"/>
      <c r="H43" s="205"/>
      <c r="I43" s="205"/>
      <c r="J43" s="205"/>
    </row>
    <row r="44" spans="1:10" ht="43.5">
      <c r="A44" s="440" t="s">
        <v>551</v>
      </c>
      <c r="B44" s="440" t="s">
        <v>536</v>
      </c>
      <c r="C44" s="440" t="s">
        <v>537</v>
      </c>
      <c r="D44" s="208"/>
      <c r="G44" s="208"/>
      <c r="H44" s="219"/>
      <c r="I44" s="208"/>
      <c r="J44" s="208"/>
    </row>
    <row r="45" spans="1:10" ht="12.75" customHeight="1">
      <c r="A45" s="103" t="s">
        <v>1410</v>
      </c>
      <c r="B45" s="98">
        <v>5367487560</v>
      </c>
      <c r="C45" s="104">
        <v>0.46686109592264186</v>
      </c>
      <c r="D45" s="210"/>
      <c r="E45" s="53"/>
      <c r="F45" s="53"/>
      <c r="G45" s="207"/>
      <c r="H45" s="204"/>
      <c r="I45" s="209"/>
      <c r="J45" s="210"/>
    </row>
    <row r="46" spans="1:10" ht="12.75" customHeight="1">
      <c r="A46" s="103" t="s">
        <v>1411</v>
      </c>
      <c r="B46" s="98">
        <v>3318549690</v>
      </c>
      <c r="C46" s="104">
        <v>0.28864561451301124</v>
      </c>
      <c r="D46" s="210"/>
      <c r="E46" s="53"/>
      <c r="F46" s="53"/>
      <c r="G46" s="215"/>
      <c r="H46" s="216"/>
      <c r="I46" s="209"/>
      <c r="J46" s="210"/>
    </row>
    <row r="47" spans="1:10" ht="12.75" customHeight="1">
      <c r="A47" s="103" t="s">
        <v>1412</v>
      </c>
      <c r="B47" s="98">
        <v>1318863370.7</v>
      </c>
      <c r="C47" s="104">
        <v>0.11471400571205637</v>
      </c>
      <c r="D47" s="210"/>
      <c r="E47" s="53"/>
      <c r="G47" s="215"/>
      <c r="H47" s="216"/>
      <c r="I47" s="209"/>
      <c r="J47" s="210"/>
    </row>
    <row r="48" spans="1:10" ht="12.75" customHeight="1">
      <c r="A48" s="103" t="s">
        <v>1413</v>
      </c>
      <c r="B48" s="98">
        <v>1287596394.8299999</v>
      </c>
      <c r="C48" s="104">
        <v>0.11199442146380613</v>
      </c>
      <c r="D48" s="210"/>
      <c r="G48" s="215"/>
      <c r="H48" s="216"/>
      <c r="I48" s="209"/>
      <c r="J48" s="210"/>
    </row>
    <row r="49" spans="1:10" ht="12.75" customHeight="1">
      <c r="A49" s="103" t="s">
        <v>1414</v>
      </c>
      <c r="B49" s="98">
        <v>87167086.480000004</v>
      </c>
      <c r="C49" s="104">
        <v>7.5817449165054979E-3</v>
      </c>
      <c r="D49" s="210"/>
      <c r="G49" s="215"/>
      <c r="H49" s="216"/>
      <c r="I49" s="209"/>
      <c r="J49" s="210"/>
    </row>
    <row r="50" spans="1:10" ht="12.75" customHeight="1">
      <c r="A50" s="103" t="s">
        <v>1415</v>
      </c>
      <c r="B50" s="98">
        <v>48181000</v>
      </c>
      <c r="C50" s="104">
        <v>4.1907567015672421E-3</v>
      </c>
      <c r="D50" s="211"/>
      <c r="G50" s="215"/>
      <c r="H50" s="216"/>
      <c r="I50" s="209"/>
      <c r="J50" s="211"/>
    </row>
    <row r="51" spans="1:10" ht="12.75" customHeight="1">
      <c r="A51" s="103" t="s">
        <v>1416</v>
      </c>
      <c r="B51" s="98">
        <v>35862106</v>
      </c>
      <c r="C51" s="104">
        <v>3.1192661225755967E-3</v>
      </c>
      <c r="D51" s="210"/>
      <c r="G51" s="215"/>
      <c r="H51" s="216"/>
      <c r="I51" s="209"/>
      <c r="J51" s="210"/>
    </row>
    <row r="52" spans="1:10" ht="12.75" customHeight="1">
      <c r="A52" s="103" t="s">
        <v>1417</v>
      </c>
      <c r="B52" s="98">
        <v>10331600</v>
      </c>
      <c r="C52" s="104">
        <v>8.986368472616202E-4</v>
      </c>
      <c r="D52" s="210"/>
      <c r="G52" s="215"/>
      <c r="H52" s="216"/>
      <c r="I52" s="209"/>
      <c r="J52" s="210"/>
    </row>
    <row r="53" spans="1:10" ht="12.75" customHeight="1">
      <c r="A53" s="103" t="s">
        <v>1409</v>
      </c>
      <c r="B53" s="98">
        <v>6661743.5</v>
      </c>
      <c r="C53" s="104">
        <v>5.7943476093785969E-4</v>
      </c>
      <c r="D53" s="210"/>
      <c r="G53" s="215"/>
      <c r="H53" s="216"/>
      <c r="I53" s="209"/>
      <c r="J53" s="210"/>
    </row>
    <row r="54" spans="1:10" ht="12.75" customHeight="1">
      <c r="A54" s="107" t="s">
        <v>1418</v>
      </c>
      <c r="B54" s="98">
        <v>6210900</v>
      </c>
      <c r="C54" s="104">
        <v>5.4022064294564215E-4</v>
      </c>
      <c r="D54" s="210"/>
      <c r="G54" s="215"/>
      <c r="H54" s="216"/>
      <c r="I54" s="209"/>
      <c r="J54" s="210"/>
    </row>
    <row r="55" spans="1:10" ht="24">
      <c r="A55" s="108" t="s">
        <v>552</v>
      </c>
      <c r="B55" s="98">
        <v>10057576.059999466</v>
      </c>
      <c r="C55" s="104">
        <v>8.7480239669091605E-4</v>
      </c>
      <c r="D55" s="212"/>
      <c r="G55" s="217"/>
      <c r="H55" s="216"/>
      <c r="I55" s="209"/>
      <c r="J55" s="212"/>
    </row>
    <row r="56" spans="1:10" ht="26.25" customHeight="1">
      <c r="A56" s="447" t="s">
        <v>553</v>
      </c>
      <c r="B56" s="448">
        <f>SUM(B45:B55)</f>
        <v>11496969027.57</v>
      </c>
      <c r="C56" s="449"/>
      <c r="D56" s="214"/>
      <c r="G56" s="207"/>
      <c r="H56" s="204"/>
      <c r="I56" s="213"/>
      <c r="J56" s="214"/>
    </row>
    <row r="57" spans="1:10" ht="12.75" customHeight="1">
      <c r="G57" s="205"/>
      <c r="H57" s="205"/>
      <c r="I57" s="205"/>
      <c r="J57" s="205"/>
    </row>
    <row r="58" spans="1:10" ht="12.75" customHeight="1">
      <c r="A58" s="144" t="s">
        <v>1357</v>
      </c>
      <c r="G58" s="220"/>
      <c r="H58" s="205"/>
      <c r="I58" s="205"/>
      <c r="J58" s="205"/>
    </row>
    <row r="59" spans="1:10" ht="12.75" customHeight="1">
      <c r="A59" s="586" t="s">
        <v>1358</v>
      </c>
      <c r="G59" s="221"/>
      <c r="H59" s="205"/>
      <c r="I59" s="205"/>
      <c r="J59" s="205"/>
    </row>
    <row r="60" spans="1:10" ht="12.75" customHeight="1">
      <c r="A60" s="39" t="s">
        <v>554</v>
      </c>
      <c r="G60" s="218"/>
      <c r="H60" s="205"/>
      <c r="I60" s="205"/>
      <c r="J60" s="205"/>
    </row>
    <row r="61" spans="1:10" ht="12.75" customHeight="1">
      <c r="A61" s="441"/>
      <c r="B61" s="442" t="s">
        <v>73</v>
      </c>
      <c r="C61" s="442" t="s">
        <v>74</v>
      </c>
      <c r="D61" s="442" t="s">
        <v>75</v>
      </c>
      <c r="E61" s="442" t="s">
        <v>76</v>
      </c>
      <c r="F61" s="442" t="s">
        <v>77</v>
      </c>
      <c r="G61" s="222"/>
      <c r="H61" s="202"/>
      <c r="I61" s="202"/>
      <c r="J61" s="202"/>
    </row>
    <row r="62" spans="1:10" ht="12.75" customHeight="1">
      <c r="A62" s="441"/>
      <c r="B62" s="587" t="s">
        <v>78</v>
      </c>
      <c r="C62" s="587" t="s">
        <v>79</v>
      </c>
      <c r="D62" s="587" t="s">
        <v>249</v>
      </c>
      <c r="E62" s="587" t="s">
        <v>80</v>
      </c>
      <c r="F62" s="587" t="s">
        <v>81</v>
      </c>
      <c r="G62" s="222"/>
      <c r="H62" s="203"/>
      <c r="I62" s="203"/>
      <c r="J62" s="203"/>
    </row>
    <row r="63" spans="1:10" ht="12.75" customHeight="1">
      <c r="A63" s="109" t="s">
        <v>162</v>
      </c>
      <c r="B63" s="110" t="s">
        <v>162</v>
      </c>
      <c r="C63" s="110" t="s">
        <v>162</v>
      </c>
      <c r="D63" s="110" t="s">
        <v>162</v>
      </c>
      <c r="E63" s="111" t="s">
        <v>162</v>
      </c>
      <c r="F63" s="111" t="s">
        <v>162</v>
      </c>
      <c r="G63" s="207"/>
      <c r="H63" s="204"/>
      <c r="I63" s="204"/>
      <c r="J63" s="206"/>
    </row>
    <row r="64" spans="1:10" ht="15" customHeight="1">
      <c r="A64" s="443" t="s">
        <v>541</v>
      </c>
      <c r="B64" s="455"/>
      <c r="C64" s="455"/>
      <c r="D64" s="455"/>
      <c r="E64" s="456" t="str">
        <f>IF(SUM(E63:E63)=0,"",SUM(E63:E63))</f>
        <v/>
      </c>
      <c r="F64" s="456" t="str">
        <f>IF(SUM(F63:F63)=0,"",SUM(F63:F63))</f>
        <v/>
      </c>
      <c r="G64" s="207"/>
      <c r="H64" s="204"/>
      <c r="I64" s="204"/>
      <c r="J64" s="206"/>
    </row>
    <row r="65" spans="1:11" ht="12.75" customHeight="1"/>
    <row r="66" spans="1:11" ht="12.75" customHeight="1">
      <c r="A66" s="144" t="s">
        <v>1359</v>
      </c>
    </row>
    <row r="67" spans="1:11" ht="12.75" customHeight="1">
      <c r="A67" s="586" t="s">
        <v>1360</v>
      </c>
    </row>
    <row r="68" spans="1:11" ht="12.75" customHeight="1">
      <c r="A68" s="39" t="s">
        <v>555</v>
      </c>
    </row>
    <row r="69" spans="1:11" ht="12.75" customHeight="1">
      <c r="A69" s="441"/>
      <c r="B69" s="442" t="s">
        <v>73</v>
      </c>
      <c r="C69" s="442" t="s">
        <v>74</v>
      </c>
      <c r="D69" s="442" t="s">
        <v>75</v>
      </c>
      <c r="E69" s="442" t="s">
        <v>76</v>
      </c>
      <c r="F69" s="442" t="s">
        <v>77</v>
      </c>
    </row>
    <row r="70" spans="1:11" ht="12.75" customHeight="1">
      <c r="A70" s="441"/>
      <c r="B70" s="587" t="s">
        <v>78</v>
      </c>
      <c r="C70" s="587" t="s">
        <v>79</v>
      </c>
      <c r="D70" s="587" t="s">
        <v>249</v>
      </c>
      <c r="E70" s="587" t="s">
        <v>80</v>
      </c>
      <c r="F70" s="587" t="s">
        <v>81</v>
      </c>
    </row>
    <row r="71" spans="1:11" ht="12.75" customHeight="1">
      <c r="A71" s="109" t="s">
        <v>162</v>
      </c>
      <c r="B71" s="112" t="s">
        <v>162</v>
      </c>
      <c r="C71" s="112" t="s">
        <v>162</v>
      </c>
      <c r="D71" s="112" t="s">
        <v>162</v>
      </c>
      <c r="E71" s="113" t="s">
        <v>162</v>
      </c>
      <c r="F71" s="113" t="s">
        <v>162</v>
      </c>
      <c r="G71" s="53"/>
    </row>
    <row r="72" spans="1:11" ht="15" customHeight="1">
      <c r="A72" s="443" t="s">
        <v>541</v>
      </c>
      <c r="B72" s="457"/>
      <c r="C72" s="457"/>
      <c r="D72" s="457"/>
      <c r="E72" s="456" t="str">
        <f>IF(SUM(E71)=0,"",SUM(E71))</f>
        <v/>
      </c>
      <c r="F72" s="456" t="str">
        <f>IF(SUM(F71)=0,"",SUM(F71))</f>
        <v/>
      </c>
    </row>
    <row r="73" spans="1:11" ht="12.75" customHeight="1">
      <c r="A73" s="17" t="s">
        <v>556</v>
      </c>
    </row>
    <row r="74" spans="1:11" ht="12.75" customHeight="1"/>
    <row r="75" spans="1:11" ht="12.75" customHeight="1">
      <c r="A75" s="661" t="s">
        <v>95</v>
      </c>
    </row>
    <row r="76" spans="1:11" ht="12.75" customHeight="1">
      <c r="K76" s="35" t="s">
        <v>941</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1.140625" style="329" customWidth="1"/>
    <col min="10" max="10" width="12.85546875" style="329" bestFit="1" customWidth="1"/>
    <col min="11" max="16384" width="9.140625" style="329"/>
  </cols>
  <sheetData>
    <row r="1" spans="1:7" ht="15">
      <c r="A1" s="803" t="s">
        <v>787</v>
      </c>
      <c r="B1" s="802"/>
      <c r="C1" s="802"/>
    </row>
    <row r="2" spans="1:7">
      <c r="A2" s="804" t="s">
        <v>788</v>
      </c>
      <c r="B2" s="802"/>
      <c r="C2" s="802"/>
    </row>
    <row r="3" spans="1:7">
      <c r="A3" s="42" t="s">
        <v>1249</v>
      </c>
    </row>
    <row r="4" spans="1:7">
      <c r="A4" s="1076"/>
      <c r="B4" s="1076"/>
      <c r="C4" s="1076"/>
      <c r="D4" s="1076"/>
      <c r="E4" s="1076"/>
      <c r="F4" s="1076"/>
      <c r="G4" s="1076"/>
    </row>
    <row r="5" spans="1:7">
      <c r="A5" s="152" t="s">
        <v>790</v>
      </c>
    </row>
    <row r="6" spans="1:7" s="806" customFormat="1">
      <c r="A6" s="805" t="s">
        <v>791</v>
      </c>
    </row>
    <row r="8" spans="1:7" ht="63.75">
      <c r="A8" s="832" t="s">
        <v>789</v>
      </c>
      <c r="B8" s="809" t="s">
        <v>735</v>
      </c>
      <c r="C8" s="809" t="s">
        <v>736</v>
      </c>
      <c r="D8" s="809" t="s">
        <v>737</v>
      </c>
      <c r="E8" s="801"/>
    </row>
    <row r="9" spans="1:7">
      <c r="A9" s="810" t="s">
        <v>729</v>
      </c>
      <c r="B9" s="811">
        <v>7</v>
      </c>
      <c r="C9" s="811">
        <v>15</v>
      </c>
      <c r="D9" s="811">
        <v>9</v>
      </c>
    </row>
    <row r="10" spans="1:7">
      <c r="A10" s="810" t="s">
        <v>730</v>
      </c>
      <c r="B10" s="811">
        <v>7</v>
      </c>
      <c r="C10" s="811">
        <v>15</v>
      </c>
      <c r="D10" s="811">
        <v>9</v>
      </c>
    </row>
    <row r="11" spans="1:7">
      <c r="A11" s="810" t="s">
        <v>731</v>
      </c>
      <c r="B11" s="811">
        <v>7</v>
      </c>
      <c r="C11" s="811">
        <v>14</v>
      </c>
      <c r="D11" s="811">
        <v>7</v>
      </c>
    </row>
    <row r="12" spans="1:7">
      <c r="A12" s="810" t="s">
        <v>732</v>
      </c>
      <c r="B12" s="811">
        <v>7</v>
      </c>
      <c r="C12" s="811">
        <v>14</v>
      </c>
      <c r="D12" s="811">
        <v>7</v>
      </c>
    </row>
    <row r="13" spans="1:7">
      <c r="A13" s="810" t="s">
        <v>733</v>
      </c>
      <c r="B13" s="811">
        <v>7</v>
      </c>
      <c r="C13" s="811">
        <v>13</v>
      </c>
      <c r="D13" s="811">
        <v>7</v>
      </c>
    </row>
    <row r="14" spans="1:7">
      <c r="A14" s="810" t="s">
        <v>970</v>
      </c>
      <c r="B14" s="811">
        <v>7</v>
      </c>
      <c r="C14" s="811">
        <v>13</v>
      </c>
      <c r="D14" s="811">
        <v>7</v>
      </c>
    </row>
    <row r="15" spans="1:7">
      <c r="A15" s="810" t="s">
        <v>1000</v>
      </c>
      <c r="B15" s="811">
        <v>7</v>
      </c>
      <c r="C15" s="811">
        <v>13</v>
      </c>
      <c r="D15" s="811">
        <v>7</v>
      </c>
    </row>
    <row r="16" spans="1:7">
      <c r="A16" s="329" t="s">
        <v>1245</v>
      </c>
      <c r="B16" s="329">
        <v>8</v>
      </c>
      <c r="C16" s="329">
        <v>13</v>
      </c>
      <c r="D16" s="329">
        <v>7</v>
      </c>
    </row>
    <row r="17" spans="1:8">
      <c r="A17" s="938" t="s">
        <v>1331</v>
      </c>
      <c r="B17" s="329">
        <v>8</v>
      </c>
      <c r="C17" s="329">
        <v>13</v>
      </c>
      <c r="D17" s="329">
        <v>7</v>
      </c>
    </row>
    <row r="19" spans="1:8">
      <c r="A19" s="152" t="s">
        <v>792</v>
      </c>
    </row>
    <row r="20" spans="1:8" s="806" customFormat="1">
      <c r="A20" s="805" t="s">
        <v>793</v>
      </c>
    </row>
    <row r="22" spans="1:8" s="807" customFormat="1">
      <c r="D22" s="141" t="s">
        <v>734</v>
      </c>
    </row>
    <row r="23" spans="1:8" s="807" customFormat="1" ht="63.75">
      <c r="A23" s="832" t="s">
        <v>789</v>
      </c>
      <c r="B23" s="809" t="s">
        <v>735</v>
      </c>
      <c r="C23" s="809" t="s">
        <v>736</v>
      </c>
      <c r="D23" s="809" t="s">
        <v>737</v>
      </c>
      <c r="H23" s="664"/>
    </row>
    <row r="24" spans="1:8">
      <c r="A24" s="810" t="s">
        <v>729</v>
      </c>
      <c r="B24" s="812">
        <v>29169290.91</v>
      </c>
      <c r="C24" s="812">
        <v>5979924.5099999998</v>
      </c>
      <c r="D24" s="812">
        <v>5951118977.8699999</v>
      </c>
      <c r="H24" s="666"/>
    </row>
    <row r="25" spans="1:8">
      <c r="A25" s="810" t="s">
        <v>730</v>
      </c>
      <c r="B25" s="812">
        <v>29224688.210000001</v>
      </c>
      <c r="C25" s="812">
        <v>5890384.6799999997</v>
      </c>
      <c r="D25" s="812">
        <v>5905124150.3699989</v>
      </c>
    </row>
    <row r="26" spans="1:8">
      <c r="A26" s="810" t="s">
        <v>731</v>
      </c>
      <c r="B26" s="812">
        <v>29981025.740000002</v>
      </c>
      <c r="C26" s="812">
        <v>5857103.1399999997</v>
      </c>
      <c r="D26" s="812">
        <v>5797611198.5799999</v>
      </c>
    </row>
    <row r="27" spans="1:8">
      <c r="A27" s="810" t="s">
        <v>732</v>
      </c>
      <c r="B27" s="812">
        <v>31390987.380000003</v>
      </c>
      <c r="C27" s="812">
        <v>5897171.9199999999</v>
      </c>
      <c r="D27" s="812">
        <v>5929980137.2399998</v>
      </c>
    </row>
    <row r="28" spans="1:8">
      <c r="A28" s="810" t="s">
        <v>733</v>
      </c>
      <c r="B28" s="812">
        <v>27933640</v>
      </c>
      <c r="C28" s="812">
        <v>5814218.1600000001</v>
      </c>
      <c r="D28" s="812">
        <v>5701762160.6099997</v>
      </c>
    </row>
    <row r="29" spans="1:8">
      <c r="A29" s="810" t="s">
        <v>970</v>
      </c>
      <c r="B29" s="812">
        <v>26077968.09</v>
      </c>
      <c r="C29" s="812">
        <v>5941982.1500000004</v>
      </c>
      <c r="D29" s="812">
        <v>5736476640.1199989</v>
      </c>
    </row>
    <row r="30" spans="1:8">
      <c r="A30" s="810" t="s">
        <v>1000</v>
      </c>
      <c r="B30" s="812">
        <v>26962504.780000001</v>
      </c>
      <c r="C30" s="812">
        <v>643361182.92999995</v>
      </c>
      <c r="D30" s="812">
        <v>4887481299.5200005</v>
      </c>
    </row>
    <row r="31" spans="1:8">
      <c r="A31" s="329" t="s">
        <v>1245</v>
      </c>
      <c r="B31" s="812">
        <v>35330535.030000001</v>
      </c>
      <c r="C31" s="812">
        <v>674308740.87000012</v>
      </c>
      <c r="D31" s="812">
        <v>5051461411.3599997</v>
      </c>
    </row>
    <row r="32" spans="1:8">
      <c r="A32" s="938" t="s">
        <v>1331</v>
      </c>
      <c r="B32" s="812">
        <v>28523526.240000002</v>
      </c>
      <c r="C32" s="812">
        <v>689369248.30999994</v>
      </c>
      <c r="D32" s="812">
        <v>5033734212.2300005</v>
      </c>
    </row>
    <row r="33" spans="1:10">
      <c r="A33" s="877" t="s">
        <v>1001</v>
      </c>
    </row>
    <row r="34" spans="1:10">
      <c r="A34" s="603" t="s">
        <v>1248</v>
      </c>
    </row>
    <row r="35" spans="1:10">
      <c r="A35" s="152" t="s">
        <v>794</v>
      </c>
    </row>
    <row r="36" spans="1:10" s="806" customFormat="1">
      <c r="A36" s="805" t="s">
        <v>795</v>
      </c>
    </row>
    <row r="38" spans="1:10" s="807" customFormat="1">
      <c r="C38" s="141" t="s">
        <v>734</v>
      </c>
    </row>
    <row r="39" spans="1:10" s="807" customFormat="1" ht="51">
      <c r="A39" s="832" t="s">
        <v>789</v>
      </c>
      <c r="B39" s="809" t="s">
        <v>735</v>
      </c>
      <c r="C39" s="809" t="s">
        <v>736</v>
      </c>
    </row>
    <row r="40" spans="1:10">
      <c r="A40" s="810" t="s">
        <v>729</v>
      </c>
      <c r="B40" s="812">
        <v>691025508.44000006</v>
      </c>
      <c r="C40" s="812">
        <v>64185069816.950005</v>
      </c>
    </row>
    <row r="41" spans="1:10">
      <c r="A41" s="810" t="s">
        <v>730</v>
      </c>
      <c r="B41" s="812">
        <v>684692761.93000007</v>
      </c>
      <c r="C41" s="812">
        <v>64045206519.770004</v>
      </c>
    </row>
    <row r="42" spans="1:10">
      <c r="A42" s="810" t="s">
        <v>731</v>
      </c>
      <c r="B42" s="812">
        <v>731599914.73000002</v>
      </c>
      <c r="C42" s="812">
        <v>64958021470.330002</v>
      </c>
    </row>
    <row r="43" spans="1:10">
      <c r="A43" s="810" t="s">
        <v>732</v>
      </c>
      <c r="B43" s="812">
        <v>623129448.79999995</v>
      </c>
      <c r="C43" s="812">
        <v>64811847923.330002</v>
      </c>
      <c r="D43" s="797"/>
      <c r="E43" s="797"/>
      <c r="F43" s="797"/>
      <c r="G43" s="797"/>
      <c r="H43" s="797"/>
      <c r="I43" s="797"/>
      <c r="J43" s="797"/>
    </row>
    <row r="44" spans="1:10">
      <c r="A44" s="810" t="s">
        <v>733</v>
      </c>
      <c r="B44" s="812">
        <v>677304983.26999998</v>
      </c>
      <c r="C44" s="812">
        <v>65327948714.93</v>
      </c>
      <c r="H44" s="666"/>
    </row>
    <row r="45" spans="1:10">
      <c r="A45" s="810" t="s">
        <v>970</v>
      </c>
      <c r="B45" s="812">
        <v>687319465.50000012</v>
      </c>
      <c r="C45" s="812">
        <v>67079325238.159996</v>
      </c>
    </row>
    <row r="46" spans="1:10">
      <c r="A46" s="810" t="s">
        <v>1000</v>
      </c>
      <c r="B46" s="812">
        <v>883191040.87</v>
      </c>
      <c r="C46" s="812">
        <v>63704837486.640007</v>
      </c>
    </row>
    <row r="47" spans="1:10">
      <c r="A47" s="329" t="s">
        <v>1245</v>
      </c>
      <c r="B47" s="812">
        <v>958580449.08000004</v>
      </c>
      <c r="C47" s="812">
        <v>64060198640.399994</v>
      </c>
    </row>
    <row r="48" spans="1:10">
      <c r="A48" s="938" t="s">
        <v>1331</v>
      </c>
      <c r="B48" s="812">
        <v>952430859.49999988</v>
      </c>
      <c r="C48" s="812">
        <v>71879828164.23999</v>
      </c>
    </row>
    <row r="49" spans="1:10">
      <c r="A49" s="289" t="s">
        <v>976</v>
      </c>
    </row>
    <row r="50" spans="1:10">
      <c r="A50" s="873" t="s">
        <v>977</v>
      </c>
    </row>
    <row r="52" spans="1:10">
      <c r="A52" s="152" t="s">
        <v>1285</v>
      </c>
    </row>
    <row r="53" spans="1:10">
      <c r="A53" s="805" t="s">
        <v>1286</v>
      </c>
    </row>
    <row r="54" spans="1:10" ht="15" customHeight="1">
      <c r="J54" s="141" t="s">
        <v>734</v>
      </c>
    </row>
    <row r="55" spans="1:10" ht="15">
      <c r="A55" s="802"/>
      <c r="B55" s="1077" t="s">
        <v>1322</v>
      </c>
      <c r="C55" s="1078"/>
      <c r="D55" s="1078"/>
      <c r="E55" s="1078"/>
      <c r="F55" s="1078"/>
      <c r="G55" s="1078"/>
      <c r="H55" s="1078"/>
      <c r="I55" s="1078"/>
      <c r="J55" s="1078"/>
    </row>
    <row r="56" spans="1:10" ht="84">
      <c r="A56" s="832" t="s">
        <v>789</v>
      </c>
      <c r="B56" s="917" t="s">
        <v>1323</v>
      </c>
      <c r="C56" s="917" t="s">
        <v>1324</v>
      </c>
      <c r="D56" s="917" t="s">
        <v>1325</v>
      </c>
      <c r="E56" s="917" t="s">
        <v>1326</v>
      </c>
      <c r="F56" s="917" t="s">
        <v>1327</v>
      </c>
      <c r="G56" s="917" t="s">
        <v>1328</v>
      </c>
      <c r="H56" s="937" t="s">
        <v>1329</v>
      </c>
      <c r="I56" s="937" t="s">
        <v>1330</v>
      </c>
      <c r="J56" s="917" t="s">
        <v>1287</v>
      </c>
    </row>
    <row r="57" spans="1:10">
      <c r="A57" s="938" t="s">
        <v>1000</v>
      </c>
      <c r="B57" s="914">
        <v>2205052261.21</v>
      </c>
      <c r="C57" s="914">
        <v>40115071.869999997</v>
      </c>
      <c r="D57" s="914">
        <v>225998943.99000001</v>
      </c>
      <c r="E57" s="914">
        <v>0</v>
      </c>
      <c r="F57" s="914">
        <v>0</v>
      </c>
      <c r="G57" s="914">
        <v>103088815.43000001</v>
      </c>
      <c r="H57" s="914">
        <v>0</v>
      </c>
      <c r="I57" s="914">
        <v>23822548</v>
      </c>
      <c r="J57" s="914">
        <v>2598077640.4999995</v>
      </c>
    </row>
    <row r="58" spans="1:10">
      <c r="A58" s="938" t="s">
        <v>1245</v>
      </c>
      <c r="B58" s="914">
        <v>2421756293.1199999</v>
      </c>
      <c r="C58" s="914">
        <v>10326553.619999999</v>
      </c>
      <c r="D58" s="914">
        <v>0</v>
      </c>
      <c r="E58" s="914">
        <v>0</v>
      </c>
      <c r="F58" s="914">
        <v>0</v>
      </c>
      <c r="G58" s="914">
        <v>96472811.489999995</v>
      </c>
      <c r="H58" s="914">
        <v>0</v>
      </c>
      <c r="I58" s="914">
        <v>14989259</v>
      </c>
      <c r="J58" s="914">
        <v>2543544917.2299995</v>
      </c>
    </row>
    <row r="59" spans="1:10">
      <c r="A59" s="938" t="s">
        <v>1331</v>
      </c>
      <c r="B59" s="914">
        <v>2053200805.8699999</v>
      </c>
      <c r="C59" s="914">
        <v>21168125.230000019</v>
      </c>
      <c r="D59" s="914">
        <v>0</v>
      </c>
      <c r="E59" s="914">
        <v>0</v>
      </c>
      <c r="F59" s="914">
        <v>0</v>
      </c>
      <c r="G59" s="914">
        <v>43779936.980000004</v>
      </c>
      <c r="H59" s="914">
        <v>0</v>
      </c>
      <c r="I59" s="914">
        <v>34833088.239999995</v>
      </c>
      <c r="J59" s="914">
        <v>2152981956.3199997</v>
      </c>
    </row>
    <row r="61" spans="1:10">
      <c r="A61" s="34" t="s">
        <v>575</v>
      </c>
      <c r="B61" s="936"/>
      <c r="C61" s="936"/>
      <c r="D61" s="936"/>
      <c r="E61" s="936"/>
      <c r="F61" s="936"/>
      <c r="G61" s="936"/>
      <c r="H61" s="665"/>
    </row>
    <row r="62" spans="1:10">
      <c r="H62" s="666"/>
    </row>
    <row r="63" spans="1:10">
      <c r="A63" s="661" t="s">
        <v>95</v>
      </c>
      <c r="B63" s="808"/>
    </row>
    <row r="76" spans="10:10">
      <c r="J76" s="35" t="s">
        <v>942</v>
      </c>
    </row>
    <row r="105" spans="2:2">
      <c r="B105" s="808"/>
    </row>
    <row r="106" spans="2:2">
      <c r="B106" s="813"/>
    </row>
  </sheetData>
  <mergeCells count="2">
    <mergeCell ref="A4:G4"/>
    <mergeCell ref="B55:J55"/>
  </mergeCells>
  <hyperlinks>
    <hyperlink ref="A63" location="'2 Sadržaj'!A1" display="Sadržaj / Contents"/>
  </hyperlinks>
  <pageMargins left="0.7" right="0.7" top="0.75" bottom="0.75" header="0.3" footer="0.3"/>
  <pageSetup paperSize="9" scale="63" orientation="portrait" verticalDpi="0" r:id="rId1"/>
  <rowBreaks count="1" manualBreakCount="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63"/>
  <sheetViews>
    <sheetView showGridLines="0" zoomScaleNormal="100" workbookViewId="0"/>
  </sheetViews>
  <sheetFormatPr defaultRowHeight="15"/>
  <cols>
    <col min="1" max="1" width="112.42578125" style="21" bestFit="1" customWidth="1"/>
  </cols>
  <sheetData>
    <row r="1" spans="1:1">
      <c r="A1" s="1" t="s">
        <v>723</v>
      </c>
    </row>
    <row r="2" spans="1:1">
      <c r="A2" s="1"/>
    </row>
    <row r="3" spans="1:1">
      <c r="A3" s="713" t="s">
        <v>724</v>
      </c>
    </row>
    <row r="4" spans="1:1">
      <c r="A4" s="681"/>
    </row>
    <row r="5" spans="1:1">
      <c r="A5" s="947" t="s">
        <v>881</v>
      </c>
    </row>
    <row r="6" spans="1:1">
      <c r="A6" s="948" t="s">
        <v>1466</v>
      </c>
    </row>
    <row r="7" spans="1:1">
      <c r="A7" s="947" t="s">
        <v>755</v>
      </c>
    </row>
    <row r="8" spans="1:1">
      <c r="A8" s="948" t="s">
        <v>756</v>
      </c>
    </row>
    <row r="9" spans="1:1">
      <c r="A9" s="947" t="s">
        <v>848</v>
      </c>
    </row>
    <row r="10" spans="1:1">
      <c r="A10" s="948" t="s">
        <v>849</v>
      </c>
    </row>
    <row r="11" spans="1:1">
      <c r="A11" s="947" t="s">
        <v>757</v>
      </c>
    </row>
    <row r="12" spans="1:1" s="273" customFormat="1">
      <c r="A12" s="948" t="s">
        <v>892</v>
      </c>
    </row>
    <row r="13" spans="1:1">
      <c r="A13" s="947" t="s">
        <v>852</v>
      </c>
    </row>
    <row r="14" spans="1:1">
      <c r="A14" s="948" t="s">
        <v>1467</v>
      </c>
    </row>
    <row r="15" spans="1:1">
      <c r="A15" s="947" t="s">
        <v>759</v>
      </c>
    </row>
    <row r="16" spans="1:1">
      <c r="A16" s="948" t="s">
        <v>1468</v>
      </c>
    </row>
    <row r="17" spans="1:2">
      <c r="A17" s="947" t="s">
        <v>760</v>
      </c>
    </row>
    <row r="18" spans="1:2">
      <c r="A18" s="948" t="s">
        <v>761</v>
      </c>
      <c r="B18" s="154"/>
    </row>
    <row r="19" spans="1:2">
      <c r="A19" s="947" t="s">
        <v>762</v>
      </c>
      <c r="B19" s="597"/>
    </row>
    <row r="20" spans="1:2">
      <c r="A20" s="948" t="s">
        <v>763</v>
      </c>
      <c r="B20" s="356"/>
    </row>
    <row r="21" spans="1:2">
      <c r="A21" s="947" t="s">
        <v>764</v>
      </c>
      <c r="B21" s="154"/>
    </row>
    <row r="22" spans="1:2">
      <c r="A22" s="948" t="s">
        <v>1439</v>
      </c>
      <c r="B22" s="597"/>
    </row>
    <row r="23" spans="1:2">
      <c r="A23" s="947" t="s">
        <v>765</v>
      </c>
      <c r="B23" s="154"/>
    </row>
    <row r="24" spans="1:2">
      <c r="A24" s="948" t="s">
        <v>1440</v>
      </c>
      <c r="B24" s="597"/>
    </row>
    <row r="25" spans="1:2">
      <c r="A25" s="947" t="s">
        <v>905</v>
      </c>
      <c r="B25" s="321"/>
    </row>
    <row r="26" spans="1:2">
      <c r="A26" s="948" t="s">
        <v>1469</v>
      </c>
      <c r="B26" s="604"/>
    </row>
    <row r="27" spans="1:2">
      <c r="A27" s="947" t="s">
        <v>768</v>
      </c>
      <c r="B27" s="140"/>
    </row>
    <row r="28" spans="1:2">
      <c r="A28" s="948" t="s">
        <v>767</v>
      </c>
      <c r="B28" s="571"/>
    </row>
    <row r="29" spans="1:2">
      <c r="A29" s="947" t="s">
        <v>850</v>
      </c>
      <c r="B29" s="155"/>
    </row>
    <row r="30" spans="1:2">
      <c r="A30" s="948" t="s">
        <v>1470</v>
      </c>
      <c r="B30" s="601"/>
    </row>
    <row r="31" spans="1:2">
      <c r="A31" s="947" t="s">
        <v>770</v>
      </c>
      <c r="B31" s="154"/>
    </row>
    <row r="32" spans="1:2">
      <c r="A32" s="948" t="s">
        <v>1443</v>
      </c>
      <c r="B32" s="597"/>
    </row>
    <row r="33" spans="1:2">
      <c r="A33" s="947" t="s">
        <v>771</v>
      </c>
      <c r="B33" s="140"/>
    </row>
    <row r="34" spans="1:2">
      <c r="A34" s="948" t="s">
        <v>1444</v>
      </c>
      <c r="B34" s="571"/>
    </row>
    <row r="35" spans="1:2">
      <c r="A35" s="947" t="s">
        <v>851</v>
      </c>
      <c r="B35" s="140"/>
    </row>
    <row r="36" spans="1:2">
      <c r="A36" s="948" t="s">
        <v>1471</v>
      </c>
      <c r="B36" s="571"/>
    </row>
    <row r="37" spans="1:2">
      <c r="A37" s="947" t="s">
        <v>773</v>
      </c>
      <c r="B37" s="154"/>
    </row>
    <row r="38" spans="1:2">
      <c r="A38" s="948" t="s">
        <v>1446</v>
      </c>
      <c r="B38" s="600"/>
    </row>
    <row r="39" spans="1:2">
      <c r="A39" s="947" t="s">
        <v>1475</v>
      </c>
      <c r="B39" s="156"/>
    </row>
    <row r="40" spans="1:2">
      <c r="A40" s="948" t="s">
        <v>1474</v>
      </c>
      <c r="B40" s="600"/>
    </row>
    <row r="41" spans="1:2">
      <c r="A41" s="947" t="s">
        <v>1280</v>
      </c>
      <c r="B41" s="155"/>
    </row>
    <row r="42" spans="1:2">
      <c r="A42" s="948" t="s">
        <v>1448</v>
      </c>
      <c r="B42" s="571"/>
    </row>
    <row r="43" spans="1:2">
      <c r="A43" s="947" t="s">
        <v>1281</v>
      </c>
      <c r="B43" s="155"/>
    </row>
    <row r="44" spans="1:2">
      <c r="A44" s="948" t="s">
        <v>1282</v>
      </c>
      <c r="B44" s="571"/>
    </row>
    <row r="45" spans="1:2" s="273" customFormat="1">
      <c r="A45" s="947" t="s">
        <v>1271</v>
      </c>
      <c r="B45" s="571"/>
    </row>
    <row r="46" spans="1:2" s="273" customFormat="1">
      <c r="A46" s="948" t="s">
        <v>1449</v>
      </c>
      <c r="B46" s="571"/>
    </row>
    <row r="47" spans="1:2">
      <c r="A47" s="683"/>
      <c r="B47" s="597"/>
    </row>
    <row r="48" spans="1:2">
      <c r="A48" s="691" t="s">
        <v>725</v>
      </c>
      <c r="B48" s="140"/>
    </row>
    <row r="49" spans="1:5">
      <c r="A49" s="682"/>
      <c r="B49" s="571"/>
    </row>
    <row r="50" spans="1:5">
      <c r="A50" s="949" t="s">
        <v>100</v>
      </c>
      <c r="B50" s="157"/>
    </row>
    <row r="51" spans="1:5">
      <c r="A51" s="950" t="s">
        <v>101</v>
      </c>
      <c r="B51" s="571"/>
    </row>
    <row r="52" spans="1:5" ht="15" customHeight="1">
      <c r="A52" s="949" t="s">
        <v>775</v>
      </c>
      <c r="C52" s="833"/>
      <c r="D52" s="59"/>
      <c r="E52" s="59"/>
    </row>
    <row r="53" spans="1:5">
      <c r="A53" s="950" t="s">
        <v>853</v>
      </c>
      <c r="C53" s="834"/>
    </row>
    <row r="54" spans="1:5">
      <c r="A54" s="949" t="s">
        <v>777</v>
      </c>
      <c r="C54" s="834"/>
    </row>
    <row r="55" spans="1:5">
      <c r="A55" s="950" t="s">
        <v>854</v>
      </c>
      <c r="C55" s="834"/>
    </row>
    <row r="56" spans="1:5">
      <c r="A56" s="682"/>
    </row>
    <row r="57" spans="1:5">
      <c r="A57" s="949" t="s">
        <v>102</v>
      </c>
    </row>
    <row r="58" spans="1:5">
      <c r="A58" s="950" t="s">
        <v>103</v>
      </c>
    </row>
    <row r="59" spans="1:5">
      <c r="A59" s="949" t="s">
        <v>779</v>
      </c>
    </row>
    <row r="60" spans="1:5">
      <c r="A60" s="950" t="s">
        <v>855</v>
      </c>
    </row>
    <row r="61" spans="1:5">
      <c r="A61" s="949" t="s">
        <v>781</v>
      </c>
    </row>
    <row r="62" spans="1:5">
      <c r="A62" s="950" t="s">
        <v>856</v>
      </c>
    </row>
    <row r="63" spans="1:5">
      <c r="A63" s="682"/>
    </row>
    <row r="64" spans="1:5">
      <c r="A64" s="692" t="s">
        <v>726</v>
      </c>
    </row>
    <row r="65" spans="1:1">
      <c r="A65" s="684"/>
    </row>
    <row r="66" spans="1:1">
      <c r="A66" s="951" t="s">
        <v>857</v>
      </c>
    </row>
    <row r="67" spans="1:1">
      <c r="A67" s="950" t="s">
        <v>858</v>
      </c>
    </row>
    <row r="68" spans="1:1">
      <c r="A68" s="951" t="s">
        <v>859</v>
      </c>
    </row>
    <row r="69" spans="1:1">
      <c r="A69" s="950" t="s">
        <v>860</v>
      </c>
    </row>
    <row r="70" spans="1:1">
      <c r="A70" s="685"/>
    </row>
    <row r="71" spans="1:1">
      <c r="A71" s="693" t="s">
        <v>727</v>
      </c>
    </row>
    <row r="72" spans="1:1">
      <c r="A72" s="686"/>
    </row>
    <row r="73" spans="1:1">
      <c r="A73" s="958" t="s">
        <v>783</v>
      </c>
    </row>
    <row r="74" spans="1:1">
      <c r="A74" s="957" t="s">
        <v>784</v>
      </c>
    </row>
    <row r="75" spans="1:1" s="273" customFormat="1">
      <c r="A75" s="958" t="s">
        <v>785</v>
      </c>
    </row>
    <row r="76" spans="1:1" s="273" customFormat="1">
      <c r="A76" s="957" t="s">
        <v>786</v>
      </c>
    </row>
    <row r="77" spans="1:1">
      <c r="A77" s="958" t="s">
        <v>1351</v>
      </c>
    </row>
    <row r="78" spans="1:1">
      <c r="A78" s="957" t="s">
        <v>1352</v>
      </c>
    </row>
    <row r="79" spans="1:1">
      <c r="A79" s="958" t="s">
        <v>1361</v>
      </c>
    </row>
    <row r="80" spans="1:1">
      <c r="A80" s="957" t="s">
        <v>1362</v>
      </c>
    </row>
    <row r="81" spans="1:5">
      <c r="A81" s="958" t="s">
        <v>1363</v>
      </c>
    </row>
    <row r="82" spans="1:5">
      <c r="A82" s="957" t="s">
        <v>1364</v>
      </c>
    </row>
    <row r="83" spans="1:5">
      <c r="A83" s="958" t="s">
        <v>1365</v>
      </c>
    </row>
    <row r="84" spans="1:5">
      <c r="A84" s="957" t="s">
        <v>1366</v>
      </c>
    </row>
    <row r="85" spans="1:5">
      <c r="A85" s="958" t="s">
        <v>1367</v>
      </c>
    </row>
    <row r="86" spans="1:5">
      <c r="A86" s="957" t="s">
        <v>1368</v>
      </c>
    </row>
    <row r="87" spans="1:5">
      <c r="A87" s="687"/>
    </row>
    <row r="88" spans="1:5" s="273" customFormat="1">
      <c r="A88" s="835" t="s">
        <v>864</v>
      </c>
    </row>
    <row r="89" spans="1:5" s="273" customFormat="1">
      <c r="A89" s="687"/>
    </row>
    <row r="90" spans="1:5" s="273" customFormat="1">
      <c r="A90" s="952" t="s">
        <v>790</v>
      </c>
      <c r="E90" s="152"/>
    </row>
    <row r="91" spans="1:5" s="273" customFormat="1">
      <c r="A91" s="950" t="s">
        <v>791</v>
      </c>
      <c r="E91" s="152"/>
    </row>
    <row r="92" spans="1:5" s="273" customFormat="1">
      <c r="A92" s="952" t="s">
        <v>792</v>
      </c>
      <c r="E92" s="152"/>
    </row>
    <row r="93" spans="1:5" s="273" customFormat="1">
      <c r="A93" s="950" t="s">
        <v>793</v>
      </c>
      <c r="E93" s="152"/>
    </row>
    <row r="94" spans="1:5" s="273" customFormat="1">
      <c r="A94" s="952" t="s">
        <v>794</v>
      </c>
      <c r="E94" s="152"/>
    </row>
    <row r="95" spans="1:5" s="273" customFormat="1">
      <c r="A95" s="950" t="s">
        <v>795</v>
      </c>
      <c r="E95" s="805"/>
    </row>
    <row r="96" spans="1:5" s="273" customFormat="1">
      <c r="A96" s="952" t="s">
        <v>1285</v>
      </c>
      <c r="E96" s="805"/>
    </row>
    <row r="97" spans="1:5" s="273" customFormat="1">
      <c r="A97" s="950" t="s">
        <v>1286</v>
      </c>
      <c r="E97" s="805"/>
    </row>
    <row r="98" spans="1:5" s="273" customFormat="1">
      <c r="A98" s="687"/>
      <c r="E98" s="805"/>
    </row>
    <row r="99" spans="1:5">
      <c r="A99" s="712" t="s">
        <v>861</v>
      </c>
      <c r="E99" s="152"/>
    </row>
    <row r="100" spans="1:5">
      <c r="A100" s="684"/>
      <c r="E100" s="805"/>
    </row>
    <row r="101" spans="1:5">
      <c r="A101" s="953" t="s">
        <v>865</v>
      </c>
    </row>
    <row r="102" spans="1:5">
      <c r="A102" s="950" t="s">
        <v>866</v>
      </c>
    </row>
    <row r="103" spans="1:5">
      <c r="A103" s="953" t="s">
        <v>867</v>
      </c>
    </row>
    <row r="104" spans="1:5">
      <c r="A104" s="950" t="s">
        <v>868</v>
      </c>
      <c r="C104" s="696"/>
    </row>
    <row r="105" spans="1:5">
      <c r="A105" s="953" t="s">
        <v>831</v>
      </c>
    </row>
    <row r="106" spans="1:5">
      <c r="A106" s="950" t="s">
        <v>832</v>
      </c>
    </row>
    <row r="107" spans="1:5">
      <c r="A107" s="953" t="s">
        <v>869</v>
      </c>
    </row>
    <row r="108" spans="1:5">
      <c r="A108" s="950" t="s">
        <v>870</v>
      </c>
    </row>
    <row r="109" spans="1:5">
      <c r="A109" s="953" t="s">
        <v>871</v>
      </c>
    </row>
    <row r="110" spans="1:5">
      <c r="A110" s="950" t="s">
        <v>872</v>
      </c>
    </row>
    <row r="111" spans="1:5">
      <c r="A111" s="953" t="s">
        <v>873</v>
      </c>
    </row>
    <row r="112" spans="1:5">
      <c r="A112" s="950" t="s">
        <v>961</v>
      </c>
    </row>
    <row r="113" spans="1:1">
      <c r="A113" s="953" t="s">
        <v>838</v>
      </c>
    </row>
    <row r="114" spans="1:1">
      <c r="A114" s="950" t="s">
        <v>957</v>
      </c>
    </row>
    <row r="115" spans="1:1">
      <c r="A115" s="953" t="s">
        <v>839</v>
      </c>
    </row>
    <row r="116" spans="1:1">
      <c r="A116" s="950" t="s">
        <v>959</v>
      </c>
    </row>
    <row r="117" spans="1:1">
      <c r="A117" s="953" t="s">
        <v>840</v>
      </c>
    </row>
    <row r="118" spans="1:1">
      <c r="A118" s="950" t="s">
        <v>874</v>
      </c>
    </row>
    <row r="119" spans="1:1">
      <c r="A119" s="953" t="s">
        <v>875</v>
      </c>
    </row>
    <row r="120" spans="1:1">
      <c r="A120" s="950" t="s">
        <v>876</v>
      </c>
    </row>
    <row r="121" spans="1:1">
      <c r="A121" s="953" t="s">
        <v>877</v>
      </c>
    </row>
    <row r="122" spans="1:1">
      <c r="A122" s="950" t="s">
        <v>878</v>
      </c>
    </row>
    <row r="123" spans="1:1">
      <c r="A123" s="953" t="s">
        <v>879</v>
      </c>
    </row>
    <row r="124" spans="1:1">
      <c r="A124" s="950" t="s">
        <v>880</v>
      </c>
    </row>
    <row r="125" spans="1:1">
      <c r="A125" s="697"/>
    </row>
    <row r="126" spans="1:1">
      <c r="A126" s="698" t="s">
        <v>862</v>
      </c>
    </row>
    <row r="127" spans="1:1">
      <c r="A127" s="687"/>
    </row>
    <row r="128" spans="1:1">
      <c r="A128" s="954" t="s">
        <v>804</v>
      </c>
    </row>
    <row r="129" spans="1:1">
      <c r="A129" s="950" t="s">
        <v>805</v>
      </c>
    </row>
    <row r="130" spans="1:1">
      <c r="A130" s="954" t="s">
        <v>806</v>
      </c>
    </row>
    <row r="131" spans="1:1">
      <c r="A131" s="950" t="s">
        <v>807</v>
      </c>
    </row>
    <row r="132" spans="1:1">
      <c r="A132" s="954" t="s">
        <v>808</v>
      </c>
    </row>
    <row r="133" spans="1:1">
      <c r="A133" s="950" t="s">
        <v>809</v>
      </c>
    </row>
    <row r="134" spans="1:1">
      <c r="A134" s="954" t="s">
        <v>810</v>
      </c>
    </row>
    <row r="135" spans="1:1">
      <c r="A135" s="950" t="s">
        <v>811</v>
      </c>
    </row>
    <row r="136" spans="1:1">
      <c r="A136" s="954" t="s">
        <v>812</v>
      </c>
    </row>
    <row r="137" spans="1:1">
      <c r="A137" s="950" t="s">
        <v>813</v>
      </c>
    </row>
    <row r="138" spans="1:1">
      <c r="A138" s="954" t="s">
        <v>814</v>
      </c>
    </row>
    <row r="139" spans="1:1">
      <c r="A139" s="950" t="s">
        <v>815</v>
      </c>
    </row>
    <row r="140" spans="1:1">
      <c r="A140" s="954" t="s">
        <v>816</v>
      </c>
    </row>
    <row r="141" spans="1:1">
      <c r="A141" s="950" t="s">
        <v>817</v>
      </c>
    </row>
    <row r="142" spans="1:1" s="273" customFormat="1">
      <c r="A142" s="954" t="s">
        <v>979</v>
      </c>
    </row>
    <row r="143" spans="1:1" s="273" customFormat="1">
      <c r="A143" s="950" t="s">
        <v>980</v>
      </c>
    </row>
    <row r="144" spans="1:1">
      <c r="A144" s="699"/>
    </row>
    <row r="145" spans="1:8">
      <c r="A145" s="680" t="s">
        <v>863</v>
      </c>
    </row>
    <row r="146" spans="1:8">
      <c r="A146" s="194"/>
      <c r="B146" s="194"/>
      <c r="C146" s="194"/>
      <c r="D146" s="194"/>
      <c r="E146" s="194"/>
    </row>
    <row r="147" spans="1:8">
      <c r="A147" s="955" t="s">
        <v>820</v>
      </c>
    </row>
    <row r="148" spans="1:8">
      <c r="A148" s="950" t="s">
        <v>821</v>
      </c>
    </row>
    <row r="149" spans="1:8">
      <c r="A149" s="955" t="s">
        <v>823</v>
      </c>
    </row>
    <row r="150" spans="1:8">
      <c r="A150" s="950" t="s">
        <v>824</v>
      </c>
      <c r="H150" s="245"/>
    </row>
    <row r="151" spans="1:8">
      <c r="A151" s="955" t="s">
        <v>825</v>
      </c>
    </row>
    <row r="152" spans="1:8">
      <c r="A152" s="950" t="s">
        <v>826</v>
      </c>
      <c r="F152" s="63"/>
    </row>
    <row r="153" spans="1:8">
      <c r="A153" s="955" t="s">
        <v>827</v>
      </c>
    </row>
    <row r="154" spans="1:8">
      <c r="A154" s="950" t="s">
        <v>828</v>
      </c>
    </row>
    <row r="155" spans="1:8">
      <c r="A155" s="955" t="s">
        <v>829</v>
      </c>
    </row>
    <row r="156" spans="1:8" s="273" customFormat="1">
      <c r="A156" s="950" t="s">
        <v>830</v>
      </c>
    </row>
    <row r="157" spans="1:8">
      <c r="A157" s="955" t="s">
        <v>984</v>
      </c>
    </row>
    <row r="158" spans="1:8" s="273" customFormat="1">
      <c r="A158" s="950" t="s">
        <v>985</v>
      </c>
    </row>
    <row r="159" spans="1:8" s="273" customFormat="1">
      <c r="A159" s="688"/>
    </row>
    <row r="160" spans="1:8">
      <c r="A160" s="689"/>
    </row>
    <row r="161" spans="1:1">
      <c r="A161" s="26" t="s">
        <v>4</v>
      </c>
    </row>
    <row r="162" spans="1:1">
      <c r="A162" s="690" t="s">
        <v>5</v>
      </c>
    </row>
    <row r="163" spans="1:1">
      <c r="A163" s="68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66" location="'15 Tablica 3.1'!A4" display="Tablica 3.1: Zaračunata bruto premija osiguranja "/>
    <hyperlink ref="A67" location="'15 Tablica 3.1'!A5" display="Table 3.1: Written premium "/>
    <hyperlink ref="A68" location="'16 Tablica 3.2'!A1" display="Tablica 3.2: Podaci o osiguranju"/>
    <hyperlink ref="A69" location="'16 Tablica 3.2'!A2" display="Table 3.2: Insurance data"/>
    <hyperlink ref="A101" location="'20 Tablica 6.1'!A4" display="Tablica 6.1: Otvoreni investicijski fondovi / UCITS fondovi"/>
    <hyperlink ref="A102" location="'20 Tablica 6.1'!A5" display="Table 6.1: Open-ended Investment funds / UCITS funds"/>
    <hyperlink ref="A103" location="'21 Tablice 6.2, 6.3'!A1" display="Tablica 6.2: Struktura ulaganja UCITS fondova"/>
    <hyperlink ref="A104" location="'21 Tablice 6.2, 6.3'!A2" display="Table 6.2: UCITS funds investment structure"/>
    <hyperlink ref="A107" location="'22 Tablice 6.4 - 6.8'!A1" display="Tablica 6.4: Osnovni alternativni fondovi s privatnom ponudom"/>
    <hyperlink ref="A108" location="'22 Tablice 6.4 - 6.8'!A2" display="Table 6.4: Base alternative funds with private offering"/>
    <hyperlink ref="A113" location="'22 Tablice 6.4 - 6.8'!A57" display="Tablica 6.7: Alternativni investicijski fondovi rizičnog kapitala s privatnom ponudom"/>
    <hyperlink ref="A114" location="'22 Tablice 6.4 - 6.8'!A58" display="Table 6.7: Private equity open-ended alternative investment funds with private offering"/>
    <hyperlink ref="A115" location="'22 Tablice 6.4 - 6.8'!A67" display="Tablica 6.8: Alternativni investicijski fondovi rizičnog kapitala s privatnom ponudom - Fondovi za gospodarsku suradnju"/>
    <hyperlink ref="A116" location="'22 Tablice 6.4 - 6.8'!A68" display="Table 6.8: Private equity open-ended alternative investment funds with private offering - Funds for Economic Cooperation"/>
    <hyperlink ref="A119" location="'23 Tablice 6.9 - 6.12 '!A9" display="Tablica 6.10: Zatvoreni alternativni investicijski fondovi"/>
    <hyperlink ref="A120" location="'23 Tablice 6.9 - 6.12 '!A10" display="Table 6.10: Closed-ended alternative investment funds"/>
    <hyperlink ref="A121" location="'23 Tablice 6.9 - 6.12 '!A19" display="Tablica 6.11: Zatvoreni alternativni investicijski fondovi s javnom ponudom za ulaganje u nekretnine"/>
    <hyperlink ref="A122" location="'23 Tablice 6.9 - 6.12 '!A20" display="Table 6.11: Closed-ended alternative investment funds with public offering in real estate"/>
    <hyperlink ref="A123" location="'23 Tablice 6.9 - 6.12 '!A31" display="Tablica 6.12: Investicijski fondovi osnovani posebnim zakonom"/>
    <hyperlink ref="A124" location="'23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7" location="'14 Tablice 2.1 - 2.4'!A21" display="B / DOBROVOLJNO MIROVINSKO OSIGURANJE"/>
    <hyperlink ref="A58" location="'14 Tablice 2.1 - 2.4'!A22" display="B / VOLUNTARY PENSION INSURANCE"/>
    <hyperlink ref="A59" location="'14 Tablice 2.1 - 2.4'!A24" display="Tablica 2.3: Broj korisnika i broj ugovora po godinama"/>
    <hyperlink ref="A60" location="'14 Tablice 2.1 - 2.4'!A25" display="Table 2.3: Number of pensioners and contracts per year"/>
    <hyperlink ref="A61" location="'14 Tablice 2.1 - 2.4'!E24" display="Tablica 2.4: Broj korisnika i broj ugovora u zadnjih godinu dana"/>
    <hyperlink ref="A62" location="'14 Tablice 2.1 - 2.4'!E25" display="Table 2.4: Number of pensioners and contracts over the past year"/>
    <hyperlink ref="A53" location="'14 Tablice 2.1 - 2.4'!A8" display="Table 2.1: Number of pensioners and contracts per year"/>
    <hyperlink ref="A105" location="'21 Tablice 6.2, 6.3'!A41" display="Tablica 6.3: Izdavanje i otkup udjela UCITS fondova"/>
    <hyperlink ref="A106" location="'21 Tablice 6.2, 6.3'!A42" display="Table 6.3: Sales and redemptions in UCITS funds"/>
    <hyperlink ref="A117" location="'23 Tablice 6.9 - 6.12 '!A1" display="Tablica 6.9: Otvoreni alternativni investicijski fondovi s javnom ponudom "/>
    <hyperlink ref="A118" location="'23 Tablice 6.9 - 6.12 '!A2" display="Table 6.9: Opened-ended alternative investment funds with public offering "/>
    <hyperlink ref="A109" location="'22 Tablice 6.4 - 6.8'!A21" display="Tablica 6.5: Posebni alternativni investicijski fondovi s privatnom ponudom"/>
    <hyperlink ref="A110" location="'22 Tablice 6.4 - 6.8'!A22" display="Table 6.5: Special alternative Investment funds with private offering"/>
    <hyperlink ref="A111" location="'22 Tablice 6.4 - 6.8'!A46" display="Tablica 6.6: Zatvoreni alternativni investicijski fondovi s privatnom ponudom"/>
    <hyperlink ref="A112" location="'22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0" location="'19 Tablice 5.1 - 5.4'!A5" display="Tablica 5.1: Broj pravnih osoba ovlaštenih za pružanje investicijskih usluga i obavljanje investicijskih aktivnosti i pomoćnih usluga"/>
    <hyperlink ref="A91" location="'19 Tablice 5.1 - 5.4'!A6" display="Table 5.1: Number of legal entities authorized to provide and performing investment activities and ancillary services"/>
    <hyperlink ref="A92:A95" location="'19 Tablice 5.1 - 5.3'!A1" display="Tablica 5.2: Vrijednost imovine kojom upravljaju pravne osobe ovlaštene za pružanje investicijske usluge upravljanja portfeljem"/>
    <hyperlink ref="A128" location="'24 Tablice 7.1, 7.2 '!A5" display="Tablica 7.1: Broj registriranih leasing društava na dan "/>
    <hyperlink ref="A129" location="'24 Tablice 7.1, 7.2 '!A6" display="Table 7.1: Number of registered leasing companies as at "/>
    <hyperlink ref="A130" location="'24 Tablice 7.1, 7.2 '!A12" display="Tablica 7.2: Izvještaj o strukturi portfelja po vrstama leasinga/zajma"/>
    <hyperlink ref="A131" location="'24 Tablice 7.1, 7.2 '!A13" display="Table 7.2: Report on the portfolio structure by type of leasing/loan"/>
    <hyperlink ref="A132" location="'25 Tablice 7.3, 7.4'!A1" display="Tablica 7.3: Skraćeni izvještaj o  agregiranom financijskom položaju leasing društava "/>
    <hyperlink ref="A133" location="'25 Tablice 7.3, 7.4'!A2" display="Table 7.3: Abbreviated report on the aggregate financial position of leasing companies "/>
    <hyperlink ref="A134" location="'25 Tablice 7.3, 7.4'!A32" display="Tablica 7.4: Skraćeni izvještaj o agregiranoj sveobuhvatnoj dobiti leasing društava "/>
    <hyperlink ref="A135" location="'25 Tablice 7.3, 7.4'!A33" display="Table 7.4: Abbreviated report on the aggregate comprehensive increase of leasing companies "/>
    <hyperlink ref="A136" location="'26 Tablica 7.5'!A1" display="Tablica 7.5: Izvještaj o strukturi portfelja po leasing društvima"/>
    <hyperlink ref="A137" location="'26 Tablica 7.5'!A2" display="Table 7.5: Report on the portfolio structure by leasing companies"/>
    <hyperlink ref="A138" location="'27 Tablica 7.6 '!A1" display="Tablica 7.6: Izvještaj o strukturi portfelja prema objektu - aktivni ugovori"/>
    <hyperlink ref="A139" location="'27 Tablica 7.6 '!A2" display="Table 7.6: Report on the portfolio structure by leased asset - active contracts"/>
    <hyperlink ref="A140" location="'28 Tablica 7.7'!A1" display="Tablica 7.7: Izvještaj o kvaliteti portfelja"/>
    <hyperlink ref="A141" location="'28 Tablica 7.7'!A2" display="Table 7.7: Portfolio Quality Report"/>
    <hyperlink ref="A147:A156"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42" location="'29 Tablica 7.8'!A1" display="Tablica 7.8. Financijski leasing u kreditnim institucijama"/>
    <hyperlink ref="A143" location="'29 Tablica 7.8'!A2" display="Table 7.8: Financial leasing in credit institutions"/>
    <hyperlink ref="A157" location="'31 Tablica 8,6'!A1" display="Tablica 8.6. Faktoring u kreditnim institucijama"/>
    <hyperlink ref="A158" location="'31 Tablica 8,6'!A2" display="Table 8.6: Factoring in credit institutions"/>
    <hyperlink ref="A45" location="'13 Tablica 1.21'!A1" display="Tablica 1.21: Struktura ulaganja ZDMF-ova "/>
    <hyperlink ref="A46" location="'13 Tablica 1.21'!A2" display="Table 1.21: ZDMFs' investment structure "/>
    <hyperlink ref="A96" location="'19 Tablice 5.1 - 5.4'!A52" display="Tablica 5.4: Podaci o distribuciji financijskih instrumenata "/>
    <hyperlink ref="A97" location="'19 Tablice 5.1 - 5.4'!A53" display="Table 5.4: Distribution of financial instruments"/>
    <hyperlink ref="A92" location="'19 Tablice 5.1 - 5.4'!A19" display="Tablica 5.2: Vrijednost imovine kojom upravljaju pravne osobe ovlaštene za pružanje investicijske usluge upravljanja portfeljem"/>
    <hyperlink ref="A93" location="'19 Tablice 5.1 - 5.4'!A20" display="Table 5.2: The value of assets managed by legal entities authorized to provide investment portfolio management services"/>
    <hyperlink ref="A94" location="'19 Tablice 5.1 - 5.4'!A35" display="Tablica 5.3: Ukupna imovina vezana za uslugu skrbništva"/>
    <hyperlink ref="A95" location="'19 Tablice 5.1 - 5.4'!A36" display="Table 5.3: Total assets related to custody services"/>
    <hyperlink ref="A147" location="'30 Tablice 8.1 - 8.5'!A4" display="Tablica 8.1: Broj registriranih faktoring društava na dan "/>
    <hyperlink ref="A148" location="'30 Tablice 8.1 - 8.5'!A5" display="Table 8.1: Number of registered factoring companies as at "/>
    <hyperlink ref="A149" location="'30 Tablice 8.1 - 8.5'!A9" display="Tablica 8.2:  Skraćeni prikaz Izvještaja o financijskom položaju faktoring društava"/>
    <hyperlink ref="A150" location="'30 Tablice 8.1 - 8.5'!A10" display="Table 8.2: Abbreviated overview of the report on the financial position of factoring companies "/>
    <hyperlink ref="A151" location="'30 Tablice 8.1 - 8.5'!A26" display="Tablica 8.3: Skraćeni prikaz Izvještaja o sveobuhvatnoj dobiti faktoring društava "/>
    <hyperlink ref="A152" location="'30 Tablice 8.1 - 8.5'!A27" display="Table 8.3: Abbreviated overview of the report on the comprehensive income of factoring companies"/>
    <hyperlink ref="A153" location="'30 Tablice 8.1 - 8.5'!A47" display="Tablica 8.4: Skraćeni prikaz Izvještaja o strukturi portfelja - volumena transakcija "/>
    <hyperlink ref="A154" location="'30 Tablice 8.1 - 8.5'!A48" display="Table 8.4: Abbreviated overview of the report on the portfolio structure - transactions volume "/>
    <hyperlink ref="A155" location="'30 Tablice 8.1 - 8.5'!A58" display="Tablica 8.5: Skraćeni prikaz Izvještaja o strukturi portfelja - potraživanja"/>
    <hyperlink ref="A156" location="'30 Tablice 8.1 - 8.5'!A59" display="Table 8.5: Abbreviated overview of the report on the portfolio structure - receivables "/>
    <hyperlink ref="A85" location="'18 Tablice 4.2 - 4.7'!A66" display="Tablica 4.7: Pregled trgovine zapisima"/>
    <hyperlink ref="A86" location="'18 Tablice 4.2 - 4.7'!A66" display="Table 4.7: Certificates trading summary"/>
    <hyperlink ref="A73" location="'17 Tablica 4.1'!A1" display="Tablica 4.1: Tržište kapitala "/>
    <hyperlink ref="A74" location="'17 Tablica 4.1'!A1" display="Table 4.1: Capital Market"/>
    <hyperlink ref="A75" location="'18 Tablice 4.2 - 4.7'!A1" display="Tablica 4.2: Dionice s najvećim prometom"/>
    <hyperlink ref="A79" location="'18 Tablice 4.2 - 4.7'!A19" display="Tablica 4.4: Obveznice s najvećim prometom"/>
    <hyperlink ref="A80" location="'18 Tablice 4.2 - 4.7'!A19" display="Table 4.4: Bonds with highest turnover"/>
    <hyperlink ref="A81" location="'18 Tablice 4.2 - 4.7'!A41" display="Tablica 4.5: OTC transakcije"/>
    <hyperlink ref="A82" location="'18 Tablice 4.2 - 4.7'!A41" display="Table 4.5: OTC transactions"/>
    <hyperlink ref="A83" location="'18 Tablice 4.2 - 4.7'!A58" display="Tablica 4.6: Pregled trgovine pravima"/>
    <hyperlink ref="A84" location="'18 Tablice 4.2 - 4.7'!A58" display="Table 4.6: Rights trading summary"/>
    <hyperlink ref="A76" location="'18 Tablice 4.2 - 4.7'!A1" display="Table 4.2: Stocks with the highest turnover - regulated market"/>
    <hyperlink ref="A77" location="'18 Tablice 4.2 - 4.7'!G1" display="Tablica 4.3: Dionice s najvećim prometom - alternativno tržište"/>
    <hyperlink ref="A78" location="'18 Tablice 4.2 - 4.7'!G1" display="Table 4.3: Stocks with the highest turnover - Progress market"/>
  </hyperlinks>
  <pageMargins left="0.7" right="0.7" top="0.75" bottom="0.75" header="0.3" footer="0.3"/>
  <pageSetup paperSize="9" scale="69" orientation="portrait" r:id="rId1"/>
  <rowBreaks count="3" manualBreakCount="3">
    <brk id="69" man="1"/>
    <brk id="143" man="1"/>
    <brk id="16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9"/>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9.855468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8" t="s">
        <v>796</v>
      </c>
      <c r="B1" s="581"/>
      <c r="C1" s="581"/>
      <c r="D1" s="581"/>
      <c r="E1" s="582"/>
      <c r="F1" s="582"/>
      <c r="G1" s="582"/>
      <c r="H1" s="582"/>
      <c r="I1" s="582"/>
      <c r="J1" s="582"/>
      <c r="K1" s="582"/>
      <c r="L1" s="582"/>
    </row>
    <row r="2" spans="1:19" ht="15" customHeight="1">
      <c r="A2" s="649" t="s">
        <v>797</v>
      </c>
      <c r="B2" s="584"/>
      <c r="C2" s="584"/>
      <c r="D2" s="584"/>
      <c r="E2" s="584"/>
      <c r="F2" s="584"/>
      <c r="G2" s="584"/>
      <c r="H2" s="584"/>
      <c r="I2" s="584"/>
      <c r="J2" s="582"/>
      <c r="K2" s="582"/>
      <c r="L2" s="582"/>
    </row>
    <row r="3" spans="1:19" s="273" customFormat="1">
      <c r="A3" s="583"/>
      <c r="B3" s="584"/>
      <c r="C3" s="584"/>
      <c r="D3" s="584"/>
      <c r="E3" s="584"/>
      <c r="F3" s="584"/>
      <c r="G3" s="584"/>
      <c r="H3" s="584"/>
      <c r="I3" s="584"/>
      <c r="J3" s="582"/>
      <c r="K3" s="582"/>
      <c r="L3" s="582"/>
    </row>
    <row r="4" spans="1:19" ht="12.75" customHeight="1">
      <c r="A4" s="143" t="s">
        <v>798</v>
      </c>
    </row>
    <row r="5" spans="1:19" ht="12.75" customHeight="1">
      <c r="A5" s="575" t="s">
        <v>799</v>
      </c>
      <c r="H5" s="273"/>
      <c r="I5" s="273"/>
    </row>
    <row r="6" spans="1:19" ht="12.75" customHeight="1">
      <c r="F6" s="141"/>
      <c r="G6" s="141"/>
      <c r="H6" s="1080" t="str">
        <f>Naslovnica!A20</f>
        <v>Travanj 2020.</v>
      </c>
      <c r="I6" s="1080"/>
    </row>
    <row r="7" spans="1:19" ht="12.75" customHeight="1">
      <c r="F7" s="295"/>
      <c r="G7" s="295"/>
      <c r="H7" s="1081" t="str">
        <f>Naslovnica!A24</f>
        <v>April 2020</v>
      </c>
      <c r="I7" s="1081"/>
    </row>
    <row r="8" spans="1:19" ht="15" customHeight="1">
      <c r="A8" s="607"/>
      <c r="B8" s="608"/>
      <c r="C8" s="608"/>
      <c r="D8" s="608"/>
      <c r="E8" s="608"/>
      <c r="F8" s="608"/>
      <c r="G8" s="608"/>
      <c r="H8" s="837"/>
      <c r="I8" s="837"/>
      <c r="J8" s="609"/>
      <c r="K8" s="1079" t="s">
        <v>997</v>
      </c>
      <c r="L8" s="1079"/>
    </row>
    <row r="9" spans="1:19" ht="33.75">
      <c r="A9" s="610" t="s">
        <v>82</v>
      </c>
      <c r="B9" s="611" t="s">
        <v>201</v>
      </c>
      <c r="C9" s="611" t="s">
        <v>202</v>
      </c>
      <c r="D9" s="612" t="s">
        <v>83</v>
      </c>
      <c r="E9" s="611" t="s">
        <v>123</v>
      </c>
      <c r="F9" s="611" t="s">
        <v>164</v>
      </c>
      <c r="G9" s="611" t="s">
        <v>748</v>
      </c>
      <c r="H9" s="611" t="s">
        <v>901</v>
      </c>
      <c r="I9" s="611" t="s">
        <v>903</v>
      </c>
      <c r="J9" s="611" t="s">
        <v>740</v>
      </c>
      <c r="K9" s="611" t="s">
        <v>745</v>
      </c>
      <c r="L9" s="611" t="s">
        <v>67</v>
      </c>
    </row>
    <row r="10" spans="1:19" ht="31.5">
      <c r="A10" s="613" t="s">
        <v>250</v>
      </c>
      <c r="B10" s="614" t="s">
        <v>204</v>
      </c>
      <c r="C10" s="614" t="s">
        <v>203</v>
      </c>
      <c r="D10" s="615" t="s">
        <v>84</v>
      </c>
      <c r="E10" s="614" t="s">
        <v>529</v>
      </c>
      <c r="F10" s="614" t="s">
        <v>165</v>
      </c>
      <c r="G10" s="616" t="s">
        <v>749</v>
      </c>
      <c r="H10" s="616" t="s">
        <v>902</v>
      </c>
      <c r="I10" s="616" t="s">
        <v>904</v>
      </c>
      <c r="J10" s="616" t="s">
        <v>896</v>
      </c>
      <c r="K10" s="616" t="s">
        <v>307</v>
      </c>
      <c r="L10" s="616" t="s">
        <v>308</v>
      </c>
    </row>
    <row r="11" spans="1:19" ht="12.75" customHeight="1">
      <c r="A11" s="137" t="s">
        <v>1004</v>
      </c>
      <c r="B11" s="195">
        <v>28508707379</v>
      </c>
      <c r="C11" s="290" t="s">
        <v>1005</v>
      </c>
      <c r="D11" s="458" t="s">
        <v>1006</v>
      </c>
      <c r="E11" s="459" t="s">
        <v>1007</v>
      </c>
      <c r="F11" s="459" t="s">
        <v>1003</v>
      </c>
      <c r="G11" s="459" t="s">
        <v>1008</v>
      </c>
      <c r="H11" s="460">
        <v>32336792.140000001</v>
      </c>
      <c r="I11" s="461">
        <v>1196.3144126565869</v>
      </c>
      <c r="J11" s="462">
        <v>7.8704355530356596E-2</v>
      </c>
      <c r="K11" s="462">
        <v>5.0352713247736158E-2</v>
      </c>
      <c r="L11" s="462">
        <v>-0.17772314698906755</v>
      </c>
      <c r="M11" s="303"/>
      <c r="N11" s="303"/>
      <c r="O11" s="303"/>
      <c r="P11" s="168"/>
      <c r="Q11" s="201"/>
      <c r="R11" s="77"/>
      <c r="S11" s="77"/>
    </row>
    <row r="12" spans="1:19" ht="12.75" customHeight="1">
      <c r="A12" s="137" t="s">
        <v>1009</v>
      </c>
      <c r="B12" s="195">
        <v>26655747081</v>
      </c>
      <c r="C12" s="290" t="s">
        <v>1010</v>
      </c>
      <c r="D12" s="458" t="s">
        <v>1006</v>
      </c>
      <c r="E12" s="459" t="s">
        <v>1011</v>
      </c>
      <c r="F12" s="459" t="s">
        <v>1003</v>
      </c>
      <c r="G12" s="459" t="s">
        <v>1012</v>
      </c>
      <c r="H12" s="460">
        <v>92680386.980000004</v>
      </c>
      <c r="I12" s="461">
        <v>169.92257547578643</v>
      </c>
      <c r="J12" s="462">
        <v>2.5757563458524313E-2</v>
      </c>
      <c r="K12" s="462">
        <v>1.3200898226817914E-2</v>
      </c>
      <c r="L12" s="462">
        <v>-8.7824622410919484E-2</v>
      </c>
      <c r="M12" s="303"/>
      <c r="N12" s="303"/>
      <c r="O12" s="303"/>
      <c r="P12" s="168"/>
      <c r="Q12" s="201"/>
      <c r="R12" s="77"/>
      <c r="S12" s="77"/>
    </row>
    <row r="13" spans="1:19" ht="12.75" customHeight="1">
      <c r="A13" s="137" t="s">
        <v>1013</v>
      </c>
      <c r="B13" s="195">
        <v>12916294683</v>
      </c>
      <c r="C13" s="290" t="s">
        <v>1014</v>
      </c>
      <c r="D13" s="458" t="s">
        <v>1006</v>
      </c>
      <c r="E13" s="115" t="s">
        <v>1015</v>
      </c>
      <c r="F13" s="115" t="s">
        <v>1003</v>
      </c>
      <c r="G13" s="115" t="s">
        <v>1012</v>
      </c>
      <c r="H13" s="460">
        <v>123944102.77</v>
      </c>
      <c r="I13" s="461">
        <v>118.85290286266562</v>
      </c>
      <c r="J13" s="462">
        <v>-0.18955548814797885</v>
      </c>
      <c r="K13" s="462">
        <v>3.0043831486414874E-4</v>
      </c>
      <c r="L13" s="462">
        <v>-1.2694446612390164E-3</v>
      </c>
      <c r="M13" s="303"/>
      <c r="N13" s="303"/>
      <c r="O13" s="303"/>
      <c r="P13" s="168"/>
      <c r="Q13" s="201"/>
      <c r="R13" s="77"/>
      <c r="S13" s="77"/>
    </row>
    <row r="14" spans="1:19" ht="12.75" customHeight="1">
      <c r="A14" s="137" t="s">
        <v>1020</v>
      </c>
      <c r="B14" s="195">
        <v>37695515978</v>
      </c>
      <c r="C14" s="290" t="s">
        <v>1021</v>
      </c>
      <c r="D14" s="458" t="s">
        <v>85</v>
      </c>
      <c r="E14" s="459" t="s">
        <v>1007</v>
      </c>
      <c r="F14" s="459" t="s">
        <v>1003</v>
      </c>
      <c r="G14" s="459" t="s">
        <v>1012</v>
      </c>
      <c r="H14" s="460">
        <v>5078736.8099999996</v>
      </c>
      <c r="I14" s="461">
        <v>59.4076321904721</v>
      </c>
      <c r="J14" s="462">
        <v>0.21213641988519405</v>
      </c>
      <c r="K14" s="462">
        <v>5.8146517912499363E-2</v>
      </c>
      <c r="L14" s="462">
        <v>-0.16748724926318093</v>
      </c>
      <c r="M14" s="303"/>
      <c r="N14" s="303"/>
      <c r="O14" s="303"/>
      <c r="P14" s="168"/>
      <c r="Q14" s="201"/>
      <c r="R14" s="77"/>
      <c r="S14" s="77"/>
    </row>
    <row r="15" spans="1:19" ht="12.75" customHeight="1">
      <c r="A15" s="114" t="s">
        <v>1022</v>
      </c>
      <c r="B15" s="463" t="s">
        <v>1023</v>
      </c>
      <c r="C15" s="464" t="s">
        <v>1024</v>
      </c>
      <c r="D15" s="465" t="s">
        <v>97</v>
      </c>
      <c r="E15" s="115" t="s">
        <v>1015</v>
      </c>
      <c r="F15" s="115" t="s">
        <v>1003</v>
      </c>
      <c r="G15" s="115" t="s">
        <v>1012</v>
      </c>
      <c r="H15" s="460">
        <v>53555107.399999999</v>
      </c>
      <c r="I15" s="461">
        <v>112.6418183572148</v>
      </c>
      <c r="J15" s="462">
        <v>-0.19508623355365817</v>
      </c>
      <c r="K15" s="462">
        <v>3.2646323647744779E-4</v>
      </c>
      <c r="L15" s="462">
        <v>1.2559871186434979E-3</v>
      </c>
      <c r="M15" s="303"/>
      <c r="N15" s="303"/>
      <c r="O15" s="303"/>
      <c r="P15" s="168"/>
      <c r="Q15" s="201"/>
      <c r="R15" s="77"/>
      <c r="S15" s="77"/>
    </row>
    <row r="16" spans="1:19" s="273" customFormat="1" ht="12.75" customHeight="1">
      <c r="A16" s="114" t="s">
        <v>1025</v>
      </c>
      <c r="B16" s="463">
        <v>56499633647</v>
      </c>
      <c r="C16" s="464" t="s">
        <v>1026</v>
      </c>
      <c r="D16" s="465" t="s">
        <v>122</v>
      </c>
      <c r="E16" s="115" t="s">
        <v>1015</v>
      </c>
      <c r="F16" s="115" t="s">
        <v>1003</v>
      </c>
      <c r="G16" s="115" t="s">
        <v>1008</v>
      </c>
      <c r="H16" s="460">
        <v>1409842321.52</v>
      </c>
      <c r="I16" s="461">
        <v>890.78985682812629</v>
      </c>
      <c r="J16" s="462">
        <v>-3.2553349665303211E-2</v>
      </c>
      <c r="K16" s="462">
        <v>-5.2040950442748812E-3</v>
      </c>
      <c r="L16" s="462">
        <v>-8.1324906274686692E-2</v>
      </c>
      <c r="M16" s="303"/>
      <c r="N16" s="303"/>
      <c r="O16" s="303"/>
      <c r="P16" s="168"/>
      <c r="Q16" s="201"/>
      <c r="R16" s="77"/>
      <c r="S16" s="77"/>
    </row>
    <row r="17" spans="1:19" s="273" customFormat="1" ht="12.75" customHeight="1">
      <c r="A17" s="114" t="s">
        <v>1027</v>
      </c>
      <c r="B17" s="463">
        <v>29300390100</v>
      </c>
      <c r="C17" s="464" t="s">
        <v>1028</v>
      </c>
      <c r="D17" s="465" t="s">
        <v>122</v>
      </c>
      <c r="E17" s="115" t="s">
        <v>1007</v>
      </c>
      <c r="F17" s="115" t="s">
        <v>1003</v>
      </c>
      <c r="G17" s="115" t="s">
        <v>1008</v>
      </c>
      <c r="H17" s="460">
        <v>104554305.73999999</v>
      </c>
      <c r="I17" s="461">
        <v>564.23976393586315</v>
      </c>
      <c r="J17" s="462">
        <v>0.10236034318582599</v>
      </c>
      <c r="K17" s="462">
        <v>0.10423802810299598</v>
      </c>
      <c r="L17" s="462">
        <v>-0.10602531360584699</v>
      </c>
      <c r="M17" s="303"/>
      <c r="N17" s="303"/>
      <c r="O17" s="303"/>
      <c r="P17" s="168"/>
      <c r="Q17" s="201"/>
      <c r="R17" s="77"/>
      <c r="S17" s="77"/>
    </row>
    <row r="18" spans="1:19" s="273" customFormat="1" ht="12.75" customHeight="1">
      <c r="A18" s="114" t="s">
        <v>1029</v>
      </c>
      <c r="B18" s="463" t="s">
        <v>1030</v>
      </c>
      <c r="C18" s="464" t="s">
        <v>1260</v>
      </c>
      <c r="D18" s="465" t="s">
        <v>122</v>
      </c>
      <c r="E18" s="115" t="s">
        <v>1031</v>
      </c>
      <c r="F18" s="115"/>
      <c r="G18" s="115" t="s">
        <v>1008</v>
      </c>
      <c r="H18" s="460">
        <v>32107707.27</v>
      </c>
      <c r="I18" s="461">
        <v>703.24151649856799</v>
      </c>
      <c r="J18" s="462">
        <v>8.2930409248733739E-3</v>
      </c>
      <c r="K18" s="462">
        <v>-5.0139070762178495E-4</v>
      </c>
      <c r="L18" s="462">
        <v>-8.5889584574845634E-2</v>
      </c>
      <c r="M18" s="303"/>
      <c r="N18" s="303"/>
      <c r="O18" s="303"/>
      <c r="P18" s="168"/>
      <c r="Q18" s="201"/>
      <c r="R18" s="77"/>
      <c r="S18" s="77"/>
    </row>
    <row r="19" spans="1:19" s="273" customFormat="1" ht="12.75" customHeight="1">
      <c r="A19" s="114" t="s">
        <v>1032</v>
      </c>
      <c r="B19" s="463">
        <v>96069213114</v>
      </c>
      <c r="C19" s="464" t="s">
        <v>1033</v>
      </c>
      <c r="D19" s="465" t="s">
        <v>122</v>
      </c>
      <c r="E19" s="115" t="s">
        <v>1015</v>
      </c>
      <c r="F19" s="115" t="s">
        <v>1003</v>
      </c>
      <c r="G19" s="115" t="s">
        <v>1012</v>
      </c>
      <c r="H19" s="460">
        <v>401995512.14999998</v>
      </c>
      <c r="I19" s="461">
        <v>148.72903669548506</v>
      </c>
      <c r="J19" s="462">
        <v>-8.504184830487993E-2</v>
      </c>
      <c r="K19" s="462">
        <v>-1.0253059293359179E-3</v>
      </c>
      <c r="L19" s="462">
        <v>-2.5914201383308466E-2</v>
      </c>
      <c r="M19" s="303"/>
      <c r="N19" s="303"/>
      <c r="O19" s="303"/>
      <c r="P19" s="168"/>
      <c r="Q19" s="201"/>
      <c r="R19" s="77"/>
      <c r="S19" s="77"/>
    </row>
    <row r="20" spans="1:19" ht="12.75" customHeight="1">
      <c r="A20" s="137" t="s">
        <v>1034</v>
      </c>
      <c r="B20" s="463">
        <v>15448763136</v>
      </c>
      <c r="C20" s="464" t="s">
        <v>1035</v>
      </c>
      <c r="D20" s="465" t="s">
        <v>122</v>
      </c>
      <c r="E20" s="115" t="s">
        <v>1015</v>
      </c>
      <c r="F20" s="115" t="s">
        <v>1003</v>
      </c>
      <c r="G20" s="115" t="s">
        <v>1012</v>
      </c>
      <c r="H20" s="460">
        <v>340157714.68000001</v>
      </c>
      <c r="I20" s="461">
        <v>858.7311123989864</v>
      </c>
      <c r="J20" s="462">
        <v>-1.8384826224022155E-2</v>
      </c>
      <c r="K20" s="462">
        <v>-7.6122740562956093E-3</v>
      </c>
      <c r="L20" s="462">
        <v>-8.2725595357953097E-3</v>
      </c>
      <c r="M20" s="303"/>
      <c r="N20" s="303"/>
      <c r="O20" s="303"/>
      <c r="P20" s="168"/>
      <c r="Q20" s="201"/>
      <c r="R20" s="77"/>
      <c r="S20" s="77"/>
    </row>
    <row r="21" spans="1:19" ht="12.75" customHeight="1">
      <c r="A21" s="474" t="s">
        <v>1036</v>
      </c>
      <c r="B21" s="463">
        <v>87578146923</v>
      </c>
      <c r="C21" s="464" t="s">
        <v>1037</v>
      </c>
      <c r="D21" s="465" t="s">
        <v>122</v>
      </c>
      <c r="E21" s="115" t="s">
        <v>1031</v>
      </c>
      <c r="F21" s="115" t="s">
        <v>1003</v>
      </c>
      <c r="G21" s="115" t="s">
        <v>1008</v>
      </c>
      <c r="H21" s="460">
        <v>5386981.5</v>
      </c>
      <c r="I21" s="461">
        <v>757.55833679781165</v>
      </c>
      <c r="J21" s="462">
        <v>0.1081181327925238</v>
      </c>
      <c r="K21" s="462">
        <v>4.9637977663670618E-2</v>
      </c>
      <c r="L21" s="462">
        <v>-7.319230487808559E-2</v>
      </c>
      <c r="M21" s="303"/>
      <c r="N21" s="303"/>
      <c r="O21" s="303"/>
      <c r="P21" s="168"/>
      <c r="Q21" s="201"/>
      <c r="R21" s="77"/>
      <c r="S21" s="77"/>
    </row>
    <row r="22" spans="1:19" s="273" customFormat="1" ht="12.75" customHeight="1">
      <c r="A22" s="474" t="s">
        <v>1038</v>
      </c>
      <c r="B22" s="463">
        <v>67470870226</v>
      </c>
      <c r="C22" s="464" t="s">
        <v>1039</v>
      </c>
      <c r="D22" s="465" t="s">
        <v>122</v>
      </c>
      <c r="E22" s="115" t="s">
        <v>1031</v>
      </c>
      <c r="F22" s="115" t="s">
        <v>1003</v>
      </c>
      <c r="G22" s="115" t="s">
        <v>1008</v>
      </c>
      <c r="H22" s="460">
        <v>7303447.6600000001</v>
      </c>
      <c r="I22" s="461">
        <v>765.13617347644481</v>
      </c>
      <c r="J22" s="462">
        <v>0.1103469253242535</v>
      </c>
      <c r="K22" s="462">
        <v>3.8842148927378695E-2</v>
      </c>
      <c r="L22" s="462">
        <v>-6.3201665337134227E-2</v>
      </c>
      <c r="M22" s="303"/>
      <c r="N22" s="303"/>
      <c r="O22" s="303"/>
      <c r="P22" s="168"/>
      <c r="Q22" s="201"/>
      <c r="R22" s="77"/>
      <c r="S22" s="77"/>
    </row>
    <row r="23" spans="1:19" ht="12.75" customHeight="1">
      <c r="A23" s="114" t="s">
        <v>1040</v>
      </c>
      <c r="B23" s="463" t="s">
        <v>1041</v>
      </c>
      <c r="C23" s="464" t="s">
        <v>1042</v>
      </c>
      <c r="D23" s="465" t="s">
        <v>122</v>
      </c>
      <c r="E23" s="115" t="s">
        <v>1031</v>
      </c>
      <c r="F23" s="115" t="s">
        <v>1003</v>
      </c>
      <c r="G23" s="115" t="s">
        <v>1008</v>
      </c>
      <c r="H23" s="460">
        <v>8908684.4800000004</v>
      </c>
      <c r="I23" s="461">
        <v>762.35135558171123</v>
      </c>
      <c r="J23" s="462">
        <v>1.0482776361566026E-2</v>
      </c>
      <c r="K23" s="462">
        <v>2.4329284852409927E-2</v>
      </c>
      <c r="L23" s="462">
        <v>-6.4477537200351653E-2</v>
      </c>
      <c r="M23" s="303"/>
      <c r="N23" s="303"/>
      <c r="O23" s="303"/>
      <c r="P23" s="168"/>
      <c r="Q23" s="201"/>
      <c r="R23" s="77"/>
      <c r="S23" s="77"/>
    </row>
    <row r="24" spans="1:19" ht="12.75" customHeight="1">
      <c r="A24" s="474" t="s">
        <v>1272</v>
      </c>
      <c r="B24" s="463">
        <v>66973781540</v>
      </c>
      <c r="C24" s="464" t="s">
        <v>1092</v>
      </c>
      <c r="D24" s="465" t="s">
        <v>1237</v>
      </c>
      <c r="E24" s="115" t="s">
        <v>1011</v>
      </c>
      <c r="F24" s="115" t="s">
        <v>1003</v>
      </c>
      <c r="G24" s="115" t="s">
        <v>1012</v>
      </c>
      <c r="H24" s="460">
        <v>8289407.5241</v>
      </c>
      <c r="I24" s="461">
        <v>115.63388991270014</v>
      </c>
      <c r="J24" s="462">
        <v>3.1258799953091776E-2</v>
      </c>
      <c r="K24" s="462">
        <v>3.1258799953091554E-2</v>
      </c>
      <c r="L24" s="462">
        <v>-0.13347262197895982</v>
      </c>
      <c r="M24" s="303"/>
      <c r="N24" s="303"/>
      <c r="O24" s="303"/>
      <c r="P24" s="168"/>
      <c r="Q24" s="201"/>
      <c r="R24" s="77"/>
      <c r="S24" s="77"/>
    </row>
    <row r="25" spans="1:19" ht="12.75" customHeight="1">
      <c r="A25" s="114" t="s">
        <v>1273</v>
      </c>
      <c r="B25" s="195">
        <v>16642777540</v>
      </c>
      <c r="C25" s="290" t="s">
        <v>1093</v>
      </c>
      <c r="D25" s="465" t="s">
        <v>1237</v>
      </c>
      <c r="E25" s="115" t="s">
        <v>1007</v>
      </c>
      <c r="F25" s="115" t="s">
        <v>1003</v>
      </c>
      <c r="G25" s="115" t="s">
        <v>1008</v>
      </c>
      <c r="H25" s="466">
        <v>5759390.1600000001</v>
      </c>
      <c r="I25" s="467">
        <v>635.33668737638652</v>
      </c>
      <c r="J25" s="462">
        <v>6.6659806725224424E-2</v>
      </c>
      <c r="K25" s="462">
        <v>6.5832242596889579E-2</v>
      </c>
      <c r="L25" s="462">
        <v>-0.14346258608067597</v>
      </c>
      <c r="M25" s="303"/>
      <c r="N25" s="303"/>
      <c r="O25" s="303"/>
      <c r="P25" s="168"/>
      <c r="Q25" s="201"/>
      <c r="R25" s="77"/>
      <c r="S25" s="77"/>
    </row>
    <row r="26" spans="1:19" ht="12.75" customHeight="1">
      <c r="A26" s="468" t="s">
        <v>1274</v>
      </c>
      <c r="B26" s="469">
        <v>30082084002</v>
      </c>
      <c r="C26" s="470" t="s">
        <v>1094</v>
      </c>
      <c r="D26" s="465" t="s">
        <v>1237</v>
      </c>
      <c r="E26" s="459" t="s">
        <v>1031</v>
      </c>
      <c r="F26" s="459" t="s">
        <v>1003</v>
      </c>
      <c r="G26" s="459" t="s">
        <v>1012</v>
      </c>
      <c r="H26" s="116">
        <v>6201444.5300000003</v>
      </c>
      <c r="I26" s="117">
        <v>6.8061132927559873</v>
      </c>
      <c r="J26" s="462">
        <v>0.12875033132026226</v>
      </c>
      <c r="K26" s="462">
        <v>0.11499848944793878</v>
      </c>
      <c r="L26" s="462">
        <v>-0.23559580548636327</v>
      </c>
      <c r="M26" s="303"/>
      <c r="N26" s="303"/>
      <c r="O26" s="303"/>
      <c r="P26" s="168"/>
      <c r="Q26" s="201"/>
      <c r="R26" s="77"/>
      <c r="S26" s="77"/>
    </row>
    <row r="27" spans="1:19" ht="12.75" customHeight="1">
      <c r="A27" s="114" t="s">
        <v>1275</v>
      </c>
      <c r="B27" s="195">
        <v>44832307529</v>
      </c>
      <c r="C27" s="290" t="s">
        <v>1095</v>
      </c>
      <c r="D27" s="465" t="s">
        <v>1237</v>
      </c>
      <c r="E27" s="115" t="s">
        <v>1007</v>
      </c>
      <c r="F27" s="115" t="s">
        <v>1003</v>
      </c>
      <c r="G27" s="115" t="s">
        <v>1008</v>
      </c>
      <c r="H27" s="460">
        <v>15476049.77</v>
      </c>
      <c r="I27" s="461">
        <v>823.97948118796091</v>
      </c>
      <c r="J27" s="462">
        <v>2.3361718959247435E-2</v>
      </c>
      <c r="K27" s="462">
        <v>3.953343009689303E-2</v>
      </c>
      <c r="L27" s="462">
        <v>-0.20816765657652891</v>
      </c>
      <c r="M27" s="303"/>
      <c r="N27" s="303"/>
      <c r="O27" s="303"/>
      <c r="P27" s="168"/>
      <c r="Q27" s="201"/>
      <c r="R27" s="77"/>
      <c r="S27" s="77"/>
    </row>
    <row r="28" spans="1:19" ht="12.75" customHeight="1">
      <c r="A28" s="137" t="s">
        <v>1428</v>
      </c>
      <c r="B28" s="195" t="s">
        <v>1187</v>
      </c>
      <c r="C28" s="290" t="s">
        <v>1188</v>
      </c>
      <c r="D28" s="465" t="s">
        <v>1237</v>
      </c>
      <c r="E28" s="115" t="s">
        <v>1015</v>
      </c>
      <c r="F28" s="115" t="s">
        <v>1003</v>
      </c>
      <c r="G28" s="115" t="s">
        <v>1012</v>
      </c>
      <c r="H28" s="460">
        <v>10040738.52</v>
      </c>
      <c r="I28" s="461">
        <v>1014.7766403390575</v>
      </c>
      <c r="J28" s="462">
        <v>-0.13148684068780736</v>
      </c>
      <c r="K28" s="462">
        <v>3.8018984214005513E-4</v>
      </c>
      <c r="L28" s="462">
        <v>1.0474748813273926E-3</v>
      </c>
      <c r="M28" s="303"/>
      <c r="N28" s="303"/>
      <c r="O28" s="303"/>
      <c r="P28" s="168"/>
      <c r="Q28" s="201"/>
      <c r="R28" s="77"/>
      <c r="S28" s="77"/>
    </row>
    <row r="29" spans="1:19" ht="12.75" customHeight="1">
      <c r="A29" s="114" t="s">
        <v>1276</v>
      </c>
      <c r="B29" s="195">
        <v>30290598804</v>
      </c>
      <c r="C29" s="290" t="s">
        <v>1096</v>
      </c>
      <c r="D29" s="465" t="s">
        <v>1237</v>
      </c>
      <c r="E29" s="115" t="s">
        <v>1007</v>
      </c>
      <c r="F29" s="115" t="s">
        <v>1003</v>
      </c>
      <c r="G29" s="115" t="s">
        <v>1012</v>
      </c>
      <c r="H29" s="460">
        <v>27836575.620000001</v>
      </c>
      <c r="I29" s="461">
        <v>5.5039003242121076</v>
      </c>
      <c r="J29" s="462">
        <v>8.3777823920311301E-2</v>
      </c>
      <c r="K29" s="462">
        <v>7.3520935410590127E-2</v>
      </c>
      <c r="L29" s="462">
        <v>-0.23511086732295794</v>
      </c>
      <c r="M29" s="303"/>
      <c r="N29" s="303"/>
      <c r="O29" s="303"/>
      <c r="P29" s="168"/>
      <c r="Q29" s="201"/>
      <c r="R29" s="77"/>
      <c r="S29" s="77"/>
    </row>
    <row r="30" spans="1:19" s="273" customFormat="1" ht="12.75" customHeight="1">
      <c r="A30" s="114" t="s">
        <v>1277</v>
      </c>
      <c r="B30" s="195">
        <v>10423796399</v>
      </c>
      <c r="C30" s="290" t="s">
        <v>1097</v>
      </c>
      <c r="D30" s="465" t="s">
        <v>1237</v>
      </c>
      <c r="E30" s="115" t="s">
        <v>1015</v>
      </c>
      <c r="F30" s="115" t="s">
        <v>1003</v>
      </c>
      <c r="G30" s="115" t="s">
        <v>1012</v>
      </c>
      <c r="H30" s="460">
        <v>64571828.439999998</v>
      </c>
      <c r="I30" s="461">
        <v>1408.1679953505122</v>
      </c>
      <c r="J30" s="462">
        <v>-9.1265175297244316E-2</v>
      </c>
      <c r="K30" s="462">
        <v>-4.452919918975784E-4</v>
      </c>
      <c r="L30" s="462">
        <v>1.4783093637704692E-3</v>
      </c>
      <c r="M30" s="303"/>
      <c r="N30" s="303"/>
      <c r="O30" s="303"/>
      <c r="P30" s="168"/>
      <c r="Q30" s="201"/>
      <c r="R30" s="77"/>
      <c r="S30" s="77"/>
    </row>
    <row r="31" spans="1:19" ht="12.75" customHeight="1">
      <c r="A31" s="114" t="s">
        <v>1278</v>
      </c>
      <c r="B31" s="195">
        <v>86292133603</v>
      </c>
      <c r="C31" s="290" t="s">
        <v>1098</v>
      </c>
      <c r="D31" s="465" t="s">
        <v>1237</v>
      </c>
      <c r="E31" s="115" t="s">
        <v>1031</v>
      </c>
      <c r="F31" s="115" t="s">
        <v>1003</v>
      </c>
      <c r="G31" s="115" t="s">
        <v>1012</v>
      </c>
      <c r="H31" s="460">
        <v>10163433.49</v>
      </c>
      <c r="I31" s="461">
        <v>16.4167147408379</v>
      </c>
      <c r="J31" s="462">
        <v>0.1218862855706111</v>
      </c>
      <c r="K31" s="462">
        <v>0.10379003941599452</v>
      </c>
      <c r="L31" s="462">
        <v>-5.9124052668250826E-2</v>
      </c>
      <c r="M31" s="303"/>
      <c r="N31" s="303"/>
      <c r="O31" s="303"/>
      <c r="P31" s="168"/>
      <c r="Q31" s="201"/>
      <c r="R31" s="77"/>
      <c r="S31" s="77"/>
    </row>
    <row r="32" spans="1:19" ht="12.75" customHeight="1">
      <c r="A32" s="114" t="s">
        <v>1279</v>
      </c>
      <c r="B32" s="195" t="s">
        <v>1099</v>
      </c>
      <c r="C32" s="290" t="s">
        <v>1100</v>
      </c>
      <c r="D32" s="458" t="s">
        <v>1237</v>
      </c>
      <c r="E32" s="115" t="s">
        <v>1007</v>
      </c>
      <c r="F32" s="115" t="s">
        <v>1003</v>
      </c>
      <c r="G32" s="115" t="s">
        <v>1012</v>
      </c>
      <c r="H32" s="460">
        <v>51413824.07</v>
      </c>
      <c r="I32" s="461">
        <v>17.209113954868247</v>
      </c>
      <c r="J32" s="462">
        <v>3.0244630659268301E-2</v>
      </c>
      <c r="K32" s="462">
        <v>2.9236336799341123E-2</v>
      </c>
      <c r="L32" s="462">
        <v>-0.19007055530695416</v>
      </c>
      <c r="M32" s="303"/>
      <c r="N32" s="303"/>
      <c r="O32" s="303"/>
      <c r="P32" s="168"/>
      <c r="Q32" s="201"/>
      <c r="R32" s="77"/>
      <c r="S32" s="77"/>
    </row>
    <row r="33" spans="1:19" ht="12.75" customHeight="1">
      <c r="A33" s="474" t="s">
        <v>1043</v>
      </c>
      <c r="B33" s="195">
        <v>84300431782</v>
      </c>
      <c r="C33" s="290" t="s">
        <v>1044</v>
      </c>
      <c r="D33" s="458" t="s">
        <v>163</v>
      </c>
      <c r="E33" s="115" t="s">
        <v>1007</v>
      </c>
      <c r="F33" s="115" t="s">
        <v>1003</v>
      </c>
      <c r="G33" s="115" t="s">
        <v>1012</v>
      </c>
      <c r="H33" s="460">
        <v>21120626.1054</v>
      </c>
      <c r="I33" s="461">
        <v>95.384440726138166</v>
      </c>
      <c r="J33" s="462">
        <v>4.4810699404896903E-2</v>
      </c>
      <c r="K33" s="462">
        <v>4.7569977824445386E-2</v>
      </c>
      <c r="L33" s="462">
        <v>-0.19536955277318768</v>
      </c>
      <c r="M33" s="303"/>
      <c r="N33" s="303"/>
      <c r="O33" s="303"/>
      <c r="P33" s="168"/>
      <c r="Q33" s="201"/>
      <c r="R33" s="77"/>
      <c r="S33" s="77"/>
    </row>
    <row r="34" spans="1:19" ht="12.75" customHeight="1">
      <c r="A34" s="474" t="s">
        <v>1045</v>
      </c>
      <c r="B34" s="195" t="s">
        <v>1046</v>
      </c>
      <c r="C34" s="290" t="s">
        <v>1047</v>
      </c>
      <c r="D34" s="458" t="s">
        <v>163</v>
      </c>
      <c r="E34" s="115" t="s">
        <v>1007</v>
      </c>
      <c r="F34" s="115" t="s">
        <v>1003</v>
      </c>
      <c r="G34" s="115" t="s">
        <v>1048</v>
      </c>
      <c r="H34" s="460">
        <v>4500089.9902999997</v>
      </c>
      <c r="I34" s="461">
        <v>139.27906679283157</v>
      </c>
      <c r="J34" s="462">
        <v>9.3781719260374485E-2</v>
      </c>
      <c r="K34" s="462">
        <v>0.10908524306318013</v>
      </c>
      <c r="L34" s="462">
        <v>-4.7744659793502953E-2</v>
      </c>
      <c r="M34" s="303"/>
      <c r="N34" s="303"/>
      <c r="O34" s="303"/>
      <c r="P34" s="168"/>
      <c r="Q34" s="201"/>
      <c r="R34" s="77"/>
      <c r="S34" s="77"/>
    </row>
    <row r="35" spans="1:19" ht="12.75" customHeight="1">
      <c r="A35" s="114" t="s">
        <v>1337</v>
      </c>
      <c r="B35" s="195" t="s">
        <v>1049</v>
      </c>
      <c r="C35" s="290" t="s">
        <v>1050</v>
      </c>
      <c r="D35" s="458" t="s">
        <v>1051</v>
      </c>
      <c r="E35" s="115" t="s">
        <v>1011</v>
      </c>
      <c r="F35" s="115" t="s">
        <v>1003</v>
      </c>
      <c r="G35" s="115" t="s">
        <v>1008</v>
      </c>
      <c r="H35" s="460">
        <v>44375945.979999997</v>
      </c>
      <c r="I35" s="461">
        <v>750.83218612709925</v>
      </c>
      <c r="J35" s="462">
        <v>-4.5840659095217284E-2</v>
      </c>
      <c r="K35" s="462">
        <v>-1.0296014824608068E-2</v>
      </c>
      <c r="L35" s="462">
        <v>-5.0135513462022274E-2</v>
      </c>
      <c r="M35" s="303"/>
      <c r="N35" s="303"/>
      <c r="O35" s="303"/>
      <c r="P35" s="168"/>
      <c r="Q35" s="201"/>
      <c r="R35" s="77"/>
      <c r="S35" s="77"/>
    </row>
    <row r="36" spans="1:19" ht="12.75" customHeight="1">
      <c r="A36" s="137" t="s">
        <v>1052</v>
      </c>
      <c r="B36" s="195">
        <v>80921653541</v>
      </c>
      <c r="C36" s="290" t="s">
        <v>1053</v>
      </c>
      <c r="D36" s="458" t="s">
        <v>1051</v>
      </c>
      <c r="E36" s="471" t="s">
        <v>1007</v>
      </c>
      <c r="F36" s="471" t="s">
        <v>1003</v>
      </c>
      <c r="G36" s="471" t="s">
        <v>1012</v>
      </c>
      <c r="H36" s="460">
        <v>22095161.640000001</v>
      </c>
      <c r="I36" s="461">
        <v>108.29928710328488</v>
      </c>
      <c r="J36" s="462">
        <v>7.8719818957231125E-2</v>
      </c>
      <c r="K36" s="462">
        <v>7.2218787873649548E-2</v>
      </c>
      <c r="L36" s="462">
        <v>-0.12439187167484622</v>
      </c>
      <c r="M36" s="303"/>
      <c r="N36" s="303"/>
      <c r="O36" s="303"/>
      <c r="P36" s="168"/>
      <c r="Q36" s="201"/>
      <c r="R36" s="77"/>
      <c r="S36" s="77"/>
    </row>
    <row r="37" spans="1:19" ht="12.75" customHeight="1">
      <c r="A37" s="114" t="s">
        <v>1054</v>
      </c>
      <c r="B37" s="195">
        <v>43449016606</v>
      </c>
      <c r="C37" s="290" t="s">
        <v>1055</v>
      </c>
      <c r="D37" s="458" t="s">
        <v>1051</v>
      </c>
      <c r="E37" s="471" t="s">
        <v>1011</v>
      </c>
      <c r="F37" s="471" t="s">
        <v>1003</v>
      </c>
      <c r="G37" s="471" t="s">
        <v>1012</v>
      </c>
      <c r="H37" s="466">
        <v>71819330.540000007</v>
      </c>
      <c r="I37" s="467">
        <v>105.24012954823162</v>
      </c>
      <c r="J37" s="462">
        <v>2.5259313323858779E-2</v>
      </c>
      <c r="K37" s="462">
        <v>5.0984806445051767E-2</v>
      </c>
      <c r="L37" s="462">
        <v>-0.1002136136830919</v>
      </c>
      <c r="M37" s="303"/>
      <c r="N37" s="303"/>
      <c r="O37" s="303"/>
      <c r="P37" s="168"/>
      <c r="Q37" s="201"/>
      <c r="R37" s="77"/>
      <c r="S37" s="77"/>
    </row>
    <row r="38" spans="1:19" ht="12.75" customHeight="1">
      <c r="A38" s="114" t="s">
        <v>1056</v>
      </c>
      <c r="B38" s="195">
        <v>70498146370</v>
      </c>
      <c r="C38" s="290" t="s">
        <v>1057</v>
      </c>
      <c r="D38" s="458" t="s">
        <v>1051</v>
      </c>
      <c r="E38" s="471" t="s">
        <v>1015</v>
      </c>
      <c r="F38" s="471" t="s">
        <v>1003</v>
      </c>
      <c r="G38" s="471" t="s">
        <v>1008</v>
      </c>
      <c r="H38" s="466">
        <v>29140744.609999999</v>
      </c>
      <c r="I38" s="467">
        <v>805.40654353652985</v>
      </c>
      <c r="J38" s="462">
        <v>1.1949498954030746E-2</v>
      </c>
      <c r="K38" s="462">
        <v>-1.5897505045714411E-4</v>
      </c>
      <c r="L38" s="462">
        <v>-1.0879956528031531E-3</v>
      </c>
      <c r="M38" s="303"/>
      <c r="N38" s="303"/>
      <c r="O38" s="303"/>
      <c r="P38" s="168"/>
      <c r="Q38" s="201"/>
      <c r="R38" s="77"/>
      <c r="S38" s="77"/>
    </row>
    <row r="39" spans="1:19" ht="12.75" customHeight="1">
      <c r="A39" s="137" t="s">
        <v>1058</v>
      </c>
      <c r="B39" s="195" t="s">
        <v>1059</v>
      </c>
      <c r="C39" s="290" t="s">
        <v>1060</v>
      </c>
      <c r="D39" s="458" t="s">
        <v>1051</v>
      </c>
      <c r="E39" s="115" t="s">
        <v>1015</v>
      </c>
      <c r="F39" s="115" t="s">
        <v>1003</v>
      </c>
      <c r="G39" s="115" t="s">
        <v>1012</v>
      </c>
      <c r="H39" s="460">
        <v>253627657.25999999</v>
      </c>
      <c r="I39" s="461">
        <v>144.49016621870658</v>
      </c>
      <c r="J39" s="462">
        <v>2.1509125595442935E-2</v>
      </c>
      <c r="K39" s="462">
        <v>2.1367550585815742E-4</v>
      </c>
      <c r="L39" s="462">
        <v>1.047567588281284E-3</v>
      </c>
      <c r="M39" s="303"/>
      <c r="N39" s="303"/>
      <c r="O39" s="303"/>
      <c r="P39" s="168"/>
      <c r="Q39" s="201"/>
      <c r="R39" s="77"/>
      <c r="S39" s="77"/>
    </row>
    <row r="40" spans="1:19" s="273" customFormat="1" ht="12.75" customHeight="1">
      <c r="A40" s="137" t="s">
        <v>1061</v>
      </c>
      <c r="B40" s="195" t="s">
        <v>1062</v>
      </c>
      <c r="C40" s="290" t="s">
        <v>1063</v>
      </c>
      <c r="D40" s="458" t="s">
        <v>1051</v>
      </c>
      <c r="E40" s="115" t="s">
        <v>1015</v>
      </c>
      <c r="F40" s="115" t="s">
        <v>1003</v>
      </c>
      <c r="G40" s="115" t="s">
        <v>1008</v>
      </c>
      <c r="H40" s="460">
        <v>387261194.47000003</v>
      </c>
      <c r="I40" s="461">
        <v>1252.8750920378789</v>
      </c>
      <c r="J40" s="462">
        <v>-5.2696569275924032E-2</v>
      </c>
      <c r="K40" s="462">
        <v>-6.2163834983708366E-3</v>
      </c>
      <c r="L40" s="462">
        <v>-5.7002652396133557E-2</v>
      </c>
      <c r="M40" s="303"/>
      <c r="N40" s="303"/>
      <c r="O40" s="303"/>
      <c r="P40" s="168"/>
      <c r="Q40" s="201"/>
      <c r="R40" s="77"/>
      <c r="S40" s="77"/>
    </row>
    <row r="41" spans="1:19" s="273" customFormat="1" ht="12.75" customHeight="1">
      <c r="A41" s="137" t="s">
        <v>1064</v>
      </c>
      <c r="B41" s="195">
        <v>23186371200</v>
      </c>
      <c r="C41" s="290" t="s">
        <v>1065</v>
      </c>
      <c r="D41" s="458" t="s">
        <v>1066</v>
      </c>
      <c r="E41" s="115" t="s">
        <v>1011</v>
      </c>
      <c r="F41" s="115" t="s">
        <v>1003</v>
      </c>
      <c r="G41" s="115" t="s">
        <v>1012</v>
      </c>
      <c r="H41" s="460">
        <v>0</v>
      </c>
      <c r="I41" s="461">
        <v>0</v>
      </c>
      <c r="J41" s="462" t="s">
        <v>1003</v>
      </c>
      <c r="K41" s="462" t="s">
        <v>1003</v>
      </c>
      <c r="L41" s="462" t="s">
        <v>1003</v>
      </c>
      <c r="M41" s="303"/>
      <c r="N41" s="303"/>
      <c r="O41" s="303"/>
      <c r="P41" s="168"/>
      <c r="Q41" s="201"/>
      <c r="R41" s="77"/>
      <c r="S41" s="77"/>
    </row>
    <row r="42" spans="1:19" ht="12.75" customHeight="1">
      <c r="A42" s="114" t="s">
        <v>1067</v>
      </c>
      <c r="B42" s="195">
        <v>43831181643</v>
      </c>
      <c r="C42" s="290" t="s">
        <v>1068</v>
      </c>
      <c r="D42" s="458" t="s">
        <v>1066</v>
      </c>
      <c r="E42" s="115" t="s">
        <v>1018</v>
      </c>
      <c r="F42" s="115" t="s">
        <v>1003</v>
      </c>
      <c r="G42" s="115" t="s">
        <v>1012</v>
      </c>
      <c r="H42" s="116">
        <v>0</v>
      </c>
      <c r="I42" s="117">
        <v>0</v>
      </c>
      <c r="J42" s="462" t="s">
        <v>1003</v>
      </c>
      <c r="K42" s="462" t="s">
        <v>1003</v>
      </c>
      <c r="L42" s="462" t="s">
        <v>1003</v>
      </c>
      <c r="M42" s="303"/>
      <c r="N42" s="303"/>
      <c r="O42" s="303"/>
      <c r="P42" s="168"/>
      <c r="Q42" s="201"/>
      <c r="R42" s="77"/>
      <c r="S42" s="77"/>
    </row>
    <row r="43" spans="1:19" ht="12.75" customHeight="1">
      <c r="A43" s="114" t="s">
        <v>1069</v>
      </c>
      <c r="B43" s="195">
        <v>12203685741</v>
      </c>
      <c r="C43" s="290" t="s">
        <v>1070</v>
      </c>
      <c r="D43" s="458" t="s">
        <v>1066</v>
      </c>
      <c r="E43" s="115" t="s">
        <v>1007</v>
      </c>
      <c r="F43" s="115" t="s">
        <v>1003</v>
      </c>
      <c r="G43" s="115" t="s">
        <v>1012</v>
      </c>
      <c r="H43" s="116">
        <v>0</v>
      </c>
      <c r="I43" s="117">
        <v>0</v>
      </c>
      <c r="J43" s="462" t="s">
        <v>1003</v>
      </c>
      <c r="K43" s="462" t="s">
        <v>1003</v>
      </c>
      <c r="L43" s="462" t="s">
        <v>1003</v>
      </c>
      <c r="M43" s="303"/>
      <c r="N43" s="303"/>
      <c r="O43" s="303"/>
      <c r="P43" s="168"/>
      <c r="Q43" s="201"/>
      <c r="R43" s="77"/>
      <c r="S43" s="77"/>
    </row>
    <row r="44" spans="1:19" ht="12.75" customHeight="1">
      <c r="A44" s="114" t="s">
        <v>1071</v>
      </c>
      <c r="B44" s="195">
        <v>99792542550</v>
      </c>
      <c r="C44" s="290" t="s">
        <v>1072</v>
      </c>
      <c r="D44" s="458" t="s">
        <v>132</v>
      </c>
      <c r="E44" s="115" t="s">
        <v>1011</v>
      </c>
      <c r="F44" s="115" t="s">
        <v>135</v>
      </c>
      <c r="G44" s="115" t="s">
        <v>1008</v>
      </c>
      <c r="H44" s="116">
        <v>59162905.224299997</v>
      </c>
      <c r="I44" s="117">
        <v>115.53919999999999</v>
      </c>
      <c r="J44" s="462">
        <v>0.13830066449601852</v>
      </c>
      <c r="K44" s="462">
        <v>5.3041295399594679E-2</v>
      </c>
      <c r="L44" s="462">
        <v>-4.0389389154720012E-2</v>
      </c>
      <c r="M44" s="303"/>
      <c r="N44" s="303"/>
      <c r="O44" s="303"/>
      <c r="P44" s="168"/>
      <c r="Q44" s="201"/>
      <c r="R44" s="77"/>
      <c r="S44" s="77"/>
    </row>
    <row r="45" spans="1:19" ht="12.75" customHeight="1">
      <c r="A45" s="114" t="s">
        <v>1003</v>
      </c>
      <c r="B45" s="195" t="s">
        <v>1003</v>
      </c>
      <c r="C45" s="290" t="s">
        <v>1003</v>
      </c>
      <c r="D45" s="458" t="s">
        <v>1003</v>
      </c>
      <c r="E45" s="115" t="s">
        <v>1003</v>
      </c>
      <c r="F45" s="115" t="s">
        <v>136</v>
      </c>
      <c r="G45" s="115" t="s">
        <v>1008</v>
      </c>
      <c r="H45" s="116">
        <v>4652396.6220000004</v>
      </c>
      <c r="I45" s="117">
        <v>113.45610000000001</v>
      </c>
      <c r="J45" s="462">
        <v>0.16809923907300695</v>
      </c>
      <c r="K45" s="462">
        <v>5.2621371824753238E-2</v>
      </c>
      <c r="L45" s="462">
        <v>-4.202932461654485E-2</v>
      </c>
      <c r="M45" s="303"/>
      <c r="N45" s="303"/>
      <c r="O45" s="303"/>
      <c r="P45" s="168"/>
      <c r="Q45" s="201"/>
      <c r="R45" s="77"/>
      <c r="S45" s="77"/>
    </row>
    <row r="46" spans="1:19" ht="12.75" customHeight="1">
      <c r="A46" s="137"/>
      <c r="B46" s="195"/>
      <c r="C46" s="290"/>
      <c r="D46" s="458"/>
      <c r="E46" s="115"/>
      <c r="F46" s="115" t="s">
        <v>137</v>
      </c>
      <c r="G46" s="115" t="s">
        <v>1008</v>
      </c>
      <c r="H46" s="460">
        <v>1201211.6836999999</v>
      </c>
      <c r="I46" s="461">
        <v>115.55029999999999</v>
      </c>
      <c r="J46" s="462">
        <v>7.1940161814511239E-2</v>
      </c>
      <c r="K46" s="462">
        <v>5.324727074331892E-2</v>
      </c>
      <c r="L46" s="462" t="s">
        <v>1003</v>
      </c>
      <c r="M46" s="303"/>
      <c r="N46" s="303"/>
      <c r="O46" s="303"/>
      <c r="P46" s="168"/>
      <c r="Q46" s="201"/>
      <c r="R46" s="77"/>
      <c r="S46" s="77"/>
    </row>
    <row r="47" spans="1:19" s="273" customFormat="1" ht="12.75" customHeight="1">
      <c r="A47" s="137" t="s">
        <v>1073</v>
      </c>
      <c r="B47" s="195">
        <v>48827873221</v>
      </c>
      <c r="C47" s="290" t="s">
        <v>1074</v>
      </c>
      <c r="D47" s="458" t="s">
        <v>132</v>
      </c>
      <c r="E47" s="115" t="s">
        <v>1015</v>
      </c>
      <c r="F47" s="115" t="s">
        <v>135</v>
      </c>
      <c r="G47" s="115" t="s">
        <v>1008</v>
      </c>
      <c r="H47" s="460">
        <v>212180388.07269999</v>
      </c>
      <c r="I47" s="461">
        <v>1786.5156999999999</v>
      </c>
      <c r="J47" s="462">
        <v>-0.14210304016526731</v>
      </c>
      <c r="K47" s="462">
        <v>4.1333719352154574E-4</v>
      </c>
      <c r="L47" s="462">
        <v>-5.0676650747100371E-2</v>
      </c>
      <c r="M47" s="303"/>
      <c r="N47" s="303"/>
      <c r="O47" s="303"/>
      <c r="P47" s="168"/>
      <c r="Q47" s="201"/>
      <c r="R47" s="77"/>
      <c r="S47" s="77"/>
    </row>
    <row r="48" spans="1:19" ht="12.75" customHeight="1">
      <c r="A48" s="137" t="s">
        <v>1003</v>
      </c>
      <c r="B48" s="195" t="s">
        <v>1003</v>
      </c>
      <c r="C48" s="290" t="s">
        <v>1003</v>
      </c>
      <c r="D48" s="458" t="s">
        <v>1003</v>
      </c>
      <c r="E48" s="115" t="s">
        <v>1003</v>
      </c>
      <c r="F48" s="115" t="s">
        <v>136</v>
      </c>
      <c r="G48" s="115" t="s">
        <v>1008</v>
      </c>
      <c r="H48" s="460">
        <v>388933348.02749997</v>
      </c>
      <c r="I48" s="461">
        <v>1737.9665</v>
      </c>
      <c r="J48" s="462">
        <v>-5.8810853916277606E-2</v>
      </c>
      <c r="K48" s="462">
        <v>4.9302274933715751E-6</v>
      </c>
      <c r="L48" s="462">
        <v>-5.2249237635690449E-2</v>
      </c>
      <c r="M48" s="303"/>
      <c r="N48" s="303"/>
      <c r="O48" s="303"/>
      <c r="P48" s="168"/>
      <c r="Q48" s="201"/>
      <c r="R48" s="77"/>
      <c r="S48" s="77"/>
    </row>
    <row r="49" spans="1:19" s="273" customFormat="1" ht="12.75" customHeight="1">
      <c r="A49" s="137" t="s">
        <v>1075</v>
      </c>
      <c r="B49" s="195" t="s">
        <v>1076</v>
      </c>
      <c r="C49" s="290" t="s">
        <v>1077</v>
      </c>
      <c r="D49" s="458" t="s">
        <v>132</v>
      </c>
      <c r="E49" s="115" t="s">
        <v>1015</v>
      </c>
      <c r="F49" s="115" t="s">
        <v>135</v>
      </c>
      <c r="G49" s="115" t="s">
        <v>1048</v>
      </c>
      <c r="H49" s="460">
        <v>16908055.054200001</v>
      </c>
      <c r="I49" s="461">
        <v>730.92560000000003</v>
      </c>
      <c r="J49" s="462">
        <v>-0.16276397870668535</v>
      </c>
      <c r="K49" s="462">
        <v>1.9406117213522922E-3</v>
      </c>
      <c r="L49" s="462">
        <v>-6.1422113828830671E-3</v>
      </c>
      <c r="M49" s="303"/>
      <c r="N49" s="303"/>
      <c r="O49" s="303"/>
      <c r="P49" s="168"/>
      <c r="Q49" s="201"/>
      <c r="R49" s="77"/>
      <c r="S49" s="77"/>
    </row>
    <row r="50" spans="1:19" ht="12.75" customHeight="1">
      <c r="A50" s="137" t="s">
        <v>1003</v>
      </c>
      <c r="B50" s="463" t="s">
        <v>1003</v>
      </c>
      <c r="C50" s="464" t="s">
        <v>1003</v>
      </c>
      <c r="D50" s="465" t="s">
        <v>1003</v>
      </c>
      <c r="E50" s="472" t="s">
        <v>1003</v>
      </c>
      <c r="F50" s="115" t="s">
        <v>136</v>
      </c>
      <c r="G50" s="115" t="s">
        <v>1048</v>
      </c>
      <c r="H50" s="460">
        <v>346569.27610000002</v>
      </c>
      <c r="I50" s="473">
        <v>720.39229999999998</v>
      </c>
      <c r="J50" s="462">
        <v>1.3415048982909239E-2</v>
      </c>
      <c r="K50" s="462">
        <v>1.5436343719341661E-3</v>
      </c>
      <c r="L50" s="462">
        <v>-7.7957182270462777E-3</v>
      </c>
      <c r="M50" s="303"/>
      <c r="N50" s="303"/>
      <c r="O50" s="303"/>
      <c r="P50" s="168"/>
      <c r="Q50" s="201"/>
      <c r="R50" s="77"/>
      <c r="S50" s="77"/>
    </row>
    <row r="51" spans="1:19" ht="12.75" customHeight="1">
      <c r="A51" s="114" t="s">
        <v>1078</v>
      </c>
      <c r="B51" s="463" t="s">
        <v>1232</v>
      </c>
      <c r="C51" s="464" t="s">
        <v>1079</v>
      </c>
      <c r="D51" s="465" t="s">
        <v>132</v>
      </c>
      <c r="E51" s="115" t="s">
        <v>1015</v>
      </c>
      <c r="F51" s="115" t="s">
        <v>1003</v>
      </c>
      <c r="G51" s="115" t="s">
        <v>1008</v>
      </c>
      <c r="H51" s="460">
        <v>10936818.35</v>
      </c>
      <c r="I51" s="473">
        <v>729.12122333333332</v>
      </c>
      <c r="J51" s="462">
        <v>-1.011082374885075E-2</v>
      </c>
      <c r="K51" s="462">
        <v>-2.6905370940731865E-3</v>
      </c>
      <c r="L51" s="462">
        <v>-3.242289078596694E-3</v>
      </c>
      <c r="M51" s="303"/>
      <c r="N51" s="303"/>
      <c r="O51" s="303"/>
      <c r="P51" s="168"/>
      <c r="Q51" s="201"/>
      <c r="R51" s="77"/>
      <c r="S51" s="77"/>
    </row>
    <row r="52" spans="1:19" ht="12.75" customHeight="1">
      <c r="A52" s="114" t="s">
        <v>1080</v>
      </c>
      <c r="B52" s="463">
        <v>22443293291</v>
      </c>
      <c r="C52" s="464" t="s">
        <v>1081</v>
      </c>
      <c r="D52" s="465" t="s">
        <v>132</v>
      </c>
      <c r="E52" s="115" t="s">
        <v>1015</v>
      </c>
      <c r="F52" s="115" t="s">
        <v>135</v>
      </c>
      <c r="G52" s="115" t="s">
        <v>1008</v>
      </c>
      <c r="H52" s="460">
        <v>108830342.5671</v>
      </c>
      <c r="I52" s="473">
        <v>118.3779</v>
      </c>
      <c r="J52" s="462">
        <v>-2.2349754888149054E-3</v>
      </c>
      <c r="K52" s="462">
        <v>7.4135297378419285E-3</v>
      </c>
      <c r="L52" s="462">
        <v>-5.5198135471462573E-3</v>
      </c>
      <c r="M52" s="303"/>
      <c r="N52" s="303"/>
      <c r="O52" s="303"/>
      <c r="P52" s="168"/>
      <c r="Q52" s="201"/>
      <c r="R52" s="77"/>
      <c r="S52" s="77"/>
    </row>
    <row r="53" spans="1:19" ht="12.75" customHeight="1">
      <c r="A53" s="137" t="s">
        <v>1003</v>
      </c>
      <c r="B53" s="463" t="s">
        <v>1003</v>
      </c>
      <c r="C53" s="464" t="s">
        <v>1003</v>
      </c>
      <c r="D53" s="465" t="s">
        <v>1003</v>
      </c>
      <c r="E53" s="115" t="s">
        <v>1003</v>
      </c>
      <c r="F53" s="115" t="s">
        <v>136</v>
      </c>
      <c r="G53" s="115" t="s">
        <v>1008</v>
      </c>
      <c r="H53" s="460">
        <v>1359660.4828999999</v>
      </c>
      <c r="I53" s="473">
        <v>117.372</v>
      </c>
      <c r="J53" s="462">
        <v>7.6911260823855354E-3</v>
      </c>
      <c r="K53" s="462">
        <v>7.0018946513523694E-3</v>
      </c>
      <c r="L53" s="462">
        <v>-7.3236972123238431E-3</v>
      </c>
      <c r="M53" s="303"/>
      <c r="N53" s="303"/>
      <c r="O53" s="303"/>
      <c r="P53" s="168"/>
      <c r="Q53" s="201"/>
      <c r="R53" s="77"/>
      <c r="S53" s="77"/>
    </row>
    <row r="54" spans="1:19" ht="13.5" customHeight="1">
      <c r="A54" s="114" t="s">
        <v>1082</v>
      </c>
      <c r="B54" s="463">
        <v>61691616181</v>
      </c>
      <c r="C54" s="464" t="s">
        <v>1083</v>
      </c>
      <c r="D54" s="465" t="s">
        <v>132</v>
      </c>
      <c r="E54" s="115" t="s">
        <v>1007</v>
      </c>
      <c r="F54" s="115" t="s">
        <v>135</v>
      </c>
      <c r="G54" s="115" t="s">
        <v>1008</v>
      </c>
      <c r="H54" s="460">
        <v>87985913.467199996</v>
      </c>
      <c r="I54" s="473">
        <v>103.545</v>
      </c>
      <c r="J54" s="462">
        <v>0.18479634577356152</v>
      </c>
      <c r="K54" s="462">
        <v>9.388838118678744E-2</v>
      </c>
      <c r="L54" s="462">
        <v>-6.2505557887714391E-2</v>
      </c>
      <c r="M54" s="303"/>
      <c r="N54" s="303"/>
      <c r="O54" s="303"/>
      <c r="P54" s="168"/>
      <c r="Q54" s="201"/>
      <c r="R54" s="77"/>
      <c r="S54" s="77"/>
    </row>
    <row r="55" spans="1:19" s="273" customFormat="1" ht="13.5" customHeight="1">
      <c r="A55" s="114" t="s">
        <v>1003</v>
      </c>
      <c r="B55" s="463" t="s">
        <v>1003</v>
      </c>
      <c r="C55" s="464" t="s">
        <v>1003</v>
      </c>
      <c r="D55" s="465" t="s">
        <v>1003</v>
      </c>
      <c r="E55" s="115" t="s">
        <v>1003</v>
      </c>
      <c r="F55" s="115" t="s">
        <v>136</v>
      </c>
      <c r="G55" s="115" t="s">
        <v>1008</v>
      </c>
      <c r="H55" s="460">
        <v>3349484.4350000001</v>
      </c>
      <c r="I55" s="473">
        <v>101.9406</v>
      </c>
      <c r="J55" s="462">
        <v>0.4901022804156101</v>
      </c>
      <c r="K55" s="462">
        <v>9.3042153154218266E-2</v>
      </c>
      <c r="L55" s="462">
        <v>-6.5970796560299916E-2</v>
      </c>
      <c r="M55" s="303"/>
      <c r="N55" s="303"/>
      <c r="O55" s="303"/>
      <c r="P55" s="168"/>
      <c r="Q55" s="201"/>
      <c r="R55" s="77"/>
      <c r="S55" s="77"/>
    </row>
    <row r="56" spans="1:19" s="273" customFormat="1" ht="13.5" customHeight="1">
      <c r="A56" s="114"/>
      <c r="B56" s="463"/>
      <c r="C56" s="464"/>
      <c r="D56" s="465"/>
      <c r="E56" s="115" t="s">
        <v>1003</v>
      </c>
      <c r="F56" s="115" t="s">
        <v>137</v>
      </c>
      <c r="G56" s="115" t="s">
        <v>1008</v>
      </c>
      <c r="H56" s="460">
        <v>660538.97450000001</v>
      </c>
      <c r="I56" s="473">
        <v>103.68899999999999</v>
      </c>
      <c r="J56" s="462">
        <v>0.10334521943078379</v>
      </c>
      <c r="K56" s="462">
        <v>9.4352791348076837E-2</v>
      </c>
      <c r="L56" s="462">
        <v>-6.1076697823668091E-2</v>
      </c>
      <c r="M56" s="303"/>
      <c r="N56" s="303"/>
      <c r="O56" s="303"/>
      <c r="P56" s="168"/>
      <c r="Q56" s="201"/>
      <c r="R56" s="77"/>
      <c r="S56" s="77"/>
    </row>
    <row r="57" spans="1:19" ht="13.5" customHeight="1">
      <c r="A57" s="474"/>
      <c r="B57" s="463"/>
      <c r="C57" s="464"/>
      <c r="D57" s="465"/>
      <c r="E57" s="115" t="s">
        <v>1003</v>
      </c>
      <c r="F57" s="115" t="s">
        <v>1007</v>
      </c>
      <c r="G57" s="115" t="s">
        <v>1008</v>
      </c>
      <c r="H57" s="460">
        <v>537796.10320000001</v>
      </c>
      <c r="I57" s="473">
        <v>103.9209</v>
      </c>
      <c r="J57" s="462">
        <v>0.28320319593343757</v>
      </c>
      <c r="K57" s="462">
        <v>9.4766958614659114E-2</v>
      </c>
      <c r="L57" s="462">
        <v>-5.9319101445747147E-2</v>
      </c>
      <c r="M57" s="303"/>
      <c r="N57" s="303"/>
      <c r="O57" s="303"/>
      <c r="P57" s="168"/>
      <c r="Q57" s="201"/>
      <c r="R57" s="77"/>
      <c r="S57" s="77"/>
    </row>
    <row r="58" spans="1:19" s="273" customFormat="1" ht="12.75" customHeight="1">
      <c r="A58" s="474" t="s">
        <v>1084</v>
      </c>
      <c r="B58" s="463" t="s">
        <v>1085</v>
      </c>
      <c r="C58" s="464" t="s">
        <v>1086</v>
      </c>
      <c r="D58" s="465" t="s">
        <v>132</v>
      </c>
      <c r="E58" s="115" t="s">
        <v>1031</v>
      </c>
      <c r="F58" s="115" t="s">
        <v>135</v>
      </c>
      <c r="G58" s="115" t="s">
        <v>1008</v>
      </c>
      <c r="H58" s="460">
        <v>114682698.824</v>
      </c>
      <c r="I58" s="473">
        <v>834.11220000000003</v>
      </c>
      <c r="J58" s="462">
        <v>0.51624652228960177</v>
      </c>
      <c r="K58" s="462">
        <v>7.9283173429889331E-3</v>
      </c>
      <c r="L58" s="462">
        <v>-6.1568452246556049E-2</v>
      </c>
      <c r="M58" s="303"/>
      <c r="N58" s="303"/>
      <c r="O58" s="303"/>
      <c r="P58" s="168"/>
      <c r="Q58" s="201"/>
      <c r="R58" s="77"/>
      <c r="S58" s="77"/>
    </row>
    <row r="59" spans="1:19" ht="13.5" customHeight="1">
      <c r="A59" s="137" t="s">
        <v>1003</v>
      </c>
      <c r="B59" s="463" t="s">
        <v>1003</v>
      </c>
      <c r="C59" s="464" t="s">
        <v>1003</v>
      </c>
      <c r="D59" s="465" t="s">
        <v>1003</v>
      </c>
      <c r="E59" s="115" t="s">
        <v>1003</v>
      </c>
      <c r="F59" s="115" t="s">
        <v>136</v>
      </c>
      <c r="G59" s="115" t="s">
        <v>1008</v>
      </c>
      <c r="H59" s="460">
        <v>87184740.243100002</v>
      </c>
      <c r="I59" s="461">
        <v>820.75009999999997</v>
      </c>
      <c r="J59" s="462">
        <v>-1.0757523941634983E-2</v>
      </c>
      <c r="K59" s="462">
        <v>7.5348696488444222E-3</v>
      </c>
      <c r="L59" s="462">
        <v>-6.3183926777159005E-2</v>
      </c>
      <c r="M59" s="303"/>
      <c r="N59" s="303"/>
      <c r="O59" s="303"/>
      <c r="P59" s="168"/>
      <c r="Q59" s="201"/>
      <c r="R59" s="77"/>
      <c r="S59" s="77"/>
    </row>
    <row r="60" spans="1:19" ht="12.75" customHeight="1">
      <c r="A60" s="137"/>
      <c r="B60" s="463"/>
      <c r="C60" s="464"/>
      <c r="D60" s="465"/>
      <c r="E60" s="115"/>
      <c r="F60" s="115" t="s">
        <v>137</v>
      </c>
      <c r="G60" s="115" t="s">
        <v>1008</v>
      </c>
      <c r="H60" s="460">
        <v>1727863.4424000001</v>
      </c>
      <c r="I60" s="461">
        <v>832.12339999999995</v>
      </c>
      <c r="J60" s="462">
        <v>-5.0171498245402679E-3</v>
      </c>
      <c r="K60" s="462">
        <v>8.2026846830258737E-3</v>
      </c>
      <c r="L60" s="462" t="s">
        <v>1003</v>
      </c>
      <c r="M60" s="303"/>
      <c r="N60" s="303"/>
      <c r="O60" s="303"/>
      <c r="P60" s="168"/>
      <c r="Q60" s="201"/>
      <c r="R60" s="77"/>
      <c r="S60" s="77"/>
    </row>
    <row r="61" spans="1:19" ht="12.75" customHeight="1">
      <c r="A61" s="137" t="s">
        <v>1087</v>
      </c>
      <c r="B61" s="463" t="s">
        <v>1088</v>
      </c>
      <c r="C61" s="464" t="s">
        <v>1089</v>
      </c>
      <c r="D61" s="465" t="s">
        <v>132</v>
      </c>
      <c r="E61" s="115" t="s">
        <v>1007</v>
      </c>
      <c r="F61" s="115" t="s">
        <v>135</v>
      </c>
      <c r="G61" s="115" t="s">
        <v>1008</v>
      </c>
      <c r="H61" s="460">
        <v>84690565.579699993</v>
      </c>
      <c r="I61" s="461">
        <v>792.94219999999996</v>
      </c>
      <c r="J61" s="462">
        <v>8.2531834639421042E-4</v>
      </c>
      <c r="K61" s="462">
        <v>5.0933131031849932E-2</v>
      </c>
      <c r="L61" s="462">
        <v>-0.20374404069062735</v>
      </c>
      <c r="M61" s="303"/>
      <c r="N61" s="303"/>
      <c r="O61" s="303"/>
      <c r="P61" s="168"/>
      <c r="Q61" s="201"/>
      <c r="R61" s="77"/>
      <c r="S61" s="77"/>
    </row>
    <row r="62" spans="1:19" ht="12.75" customHeight="1">
      <c r="A62" s="137" t="s">
        <v>1003</v>
      </c>
      <c r="B62" s="463" t="s">
        <v>1003</v>
      </c>
      <c r="C62" s="464" t="s">
        <v>1003</v>
      </c>
      <c r="D62" s="465" t="s">
        <v>1003</v>
      </c>
      <c r="E62" s="115" t="s">
        <v>1003</v>
      </c>
      <c r="F62" s="115" t="s">
        <v>136</v>
      </c>
      <c r="G62" s="115" t="s">
        <v>1008</v>
      </c>
      <c r="H62" s="460">
        <v>2289469.7281999998</v>
      </c>
      <c r="I62" s="461">
        <v>749.30820000000006</v>
      </c>
      <c r="J62" s="462">
        <v>0.10545083116824694</v>
      </c>
      <c r="K62" s="462">
        <v>5.0130810388010927E-2</v>
      </c>
      <c r="L62" s="462">
        <v>-0.20675991936460525</v>
      </c>
      <c r="M62" s="303"/>
      <c r="N62" s="303"/>
      <c r="O62" s="303"/>
      <c r="P62" s="246"/>
      <c r="Q62" s="247"/>
      <c r="R62" s="77"/>
      <c r="S62" s="77"/>
    </row>
    <row r="63" spans="1:19" s="273" customFormat="1" ht="12.75" customHeight="1">
      <c r="A63" s="137" t="s">
        <v>1003</v>
      </c>
      <c r="B63" s="463" t="s">
        <v>1003</v>
      </c>
      <c r="C63" s="464" t="s">
        <v>1003</v>
      </c>
      <c r="D63" s="465" t="s">
        <v>1003</v>
      </c>
      <c r="E63" s="115" t="s">
        <v>1003</v>
      </c>
      <c r="F63" s="115" t="s">
        <v>137</v>
      </c>
      <c r="G63" s="115" t="s">
        <v>1008</v>
      </c>
      <c r="H63" s="460">
        <v>2572630.4123999998</v>
      </c>
      <c r="I63" s="461">
        <v>792.06960000000004</v>
      </c>
      <c r="J63" s="462">
        <v>-5.4552737746247359E-2</v>
      </c>
      <c r="K63" s="462">
        <v>5.1390703160299589E-2</v>
      </c>
      <c r="L63" s="462">
        <v>-0.20301035689120162</v>
      </c>
      <c r="M63" s="303"/>
      <c r="N63" s="303"/>
      <c r="O63" s="303"/>
      <c r="P63" s="246"/>
      <c r="Q63" s="247"/>
      <c r="R63" s="77"/>
      <c r="S63" s="77"/>
    </row>
    <row r="64" spans="1:19" ht="12.75" customHeight="1">
      <c r="A64" s="137"/>
      <c r="B64" s="195"/>
      <c r="C64" s="290"/>
      <c r="D64" s="458"/>
      <c r="E64" s="115"/>
      <c r="F64" s="115" t="s">
        <v>1007</v>
      </c>
      <c r="G64" s="115" t="s">
        <v>1008</v>
      </c>
      <c r="H64" s="460">
        <v>1364142.3291</v>
      </c>
      <c r="I64" s="461">
        <v>794.41930000000002</v>
      </c>
      <c r="J64" s="462">
        <v>4.6473146553891009E-2</v>
      </c>
      <c r="K64" s="462">
        <v>5.17736952746084E-2</v>
      </c>
      <c r="L64" s="462">
        <v>-0.20086058565997744</v>
      </c>
      <c r="M64" s="303"/>
      <c r="N64" s="303"/>
      <c r="O64" s="303"/>
      <c r="P64" s="248"/>
      <c r="Q64" s="201"/>
      <c r="R64" s="77"/>
      <c r="S64" s="77"/>
    </row>
    <row r="65" spans="1:19" ht="12.75" customHeight="1">
      <c r="A65" s="137" t="s">
        <v>1090</v>
      </c>
      <c r="B65" s="195">
        <v>74643964821</v>
      </c>
      <c r="C65" s="290" t="s">
        <v>1091</v>
      </c>
      <c r="D65" s="458" t="s">
        <v>132</v>
      </c>
      <c r="E65" s="115" t="s">
        <v>1015</v>
      </c>
      <c r="F65" s="115" t="s">
        <v>1003</v>
      </c>
      <c r="G65" s="115" t="s">
        <v>1012</v>
      </c>
      <c r="H65" s="116">
        <v>202814923.96000001</v>
      </c>
      <c r="I65" s="117">
        <v>130.96468231395147</v>
      </c>
      <c r="J65" s="462">
        <v>-0.10494358463146236</v>
      </c>
      <c r="K65" s="462">
        <v>9.8419297986263032E-5</v>
      </c>
      <c r="L65" s="462">
        <v>6.1473709533776955E-4</v>
      </c>
      <c r="M65" s="303"/>
      <c r="N65" s="303"/>
      <c r="O65" s="303"/>
      <c r="P65" s="168"/>
      <c r="Q65" s="201"/>
      <c r="R65" s="77"/>
      <c r="S65" s="77"/>
    </row>
    <row r="66" spans="1:19" ht="12.75" customHeight="1">
      <c r="A66" s="468" t="s">
        <v>1379</v>
      </c>
      <c r="B66" s="195" t="s">
        <v>1003</v>
      </c>
      <c r="C66" s="290" t="s">
        <v>1003</v>
      </c>
      <c r="D66" s="458" t="s">
        <v>87</v>
      </c>
      <c r="E66" s="459" t="s">
        <v>1015</v>
      </c>
      <c r="F66" s="459" t="s">
        <v>1003</v>
      </c>
      <c r="G66" s="459" t="s">
        <v>1012</v>
      </c>
      <c r="H66" s="116">
        <v>519969268.27999997</v>
      </c>
      <c r="I66" s="117">
        <v>999940.90053846152</v>
      </c>
      <c r="J66" s="462" t="s">
        <v>1003</v>
      </c>
      <c r="K66" s="462" t="s">
        <v>1003</v>
      </c>
      <c r="L66" s="462" t="s">
        <v>1003</v>
      </c>
      <c r="M66" s="303"/>
      <c r="N66" s="303"/>
      <c r="O66" s="303"/>
      <c r="P66" s="168"/>
      <c r="Q66" s="201"/>
      <c r="R66" s="77"/>
      <c r="S66" s="77"/>
    </row>
    <row r="67" spans="1:19" ht="12.75" customHeight="1">
      <c r="A67" s="137" t="s">
        <v>1101</v>
      </c>
      <c r="B67" s="195" t="s">
        <v>1102</v>
      </c>
      <c r="C67" s="290" t="s">
        <v>1103</v>
      </c>
      <c r="D67" s="458" t="s">
        <v>87</v>
      </c>
      <c r="E67" s="459" t="s">
        <v>1031</v>
      </c>
      <c r="F67" s="459" t="s">
        <v>1003</v>
      </c>
      <c r="G67" s="459" t="s">
        <v>1008</v>
      </c>
      <c r="H67" s="116">
        <v>49300388.340000004</v>
      </c>
      <c r="I67" s="117">
        <v>738.23765019674829</v>
      </c>
      <c r="J67" s="462">
        <v>6.545181827773261E-2</v>
      </c>
      <c r="K67" s="462">
        <v>8.348437670165243E-3</v>
      </c>
      <c r="L67" s="462">
        <v>-3.4093485304736326E-2</v>
      </c>
      <c r="M67" s="303"/>
      <c r="N67" s="303"/>
      <c r="O67" s="303"/>
      <c r="P67" s="168"/>
      <c r="Q67" s="201"/>
      <c r="R67" s="77"/>
      <c r="S67" s="77"/>
    </row>
    <row r="68" spans="1:19" ht="12.75" customHeight="1">
      <c r="A68" s="137" t="s">
        <v>1338</v>
      </c>
      <c r="B68" s="195">
        <v>89809469629</v>
      </c>
      <c r="C68" s="290" t="s">
        <v>1104</v>
      </c>
      <c r="D68" s="458" t="s">
        <v>87</v>
      </c>
      <c r="E68" s="459" t="s">
        <v>1015</v>
      </c>
      <c r="F68" s="459" t="s">
        <v>1003</v>
      </c>
      <c r="G68" s="459" t="s">
        <v>1008</v>
      </c>
      <c r="H68" s="116">
        <v>115631394.03</v>
      </c>
      <c r="I68" s="117">
        <v>766.97349932885982</v>
      </c>
      <c r="J68" s="462">
        <v>-5.9020152509224211E-2</v>
      </c>
      <c r="K68" s="462">
        <v>-6.4400388454899371E-5</v>
      </c>
      <c r="L68" s="462">
        <v>-1.5539858376757421E-3</v>
      </c>
      <c r="M68" s="303"/>
      <c r="N68" s="303"/>
      <c r="O68" s="303"/>
      <c r="P68" s="168"/>
      <c r="Q68" s="201"/>
      <c r="R68" s="77"/>
      <c r="S68" s="77"/>
    </row>
    <row r="69" spans="1:19" ht="12.75" customHeight="1">
      <c r="A69" s="137" t="s">
        <v>1105</v>
      </c>
      <c r="B69" s="195">
        <v>85535430386</v>
      </c>
      <c r="C69" s="290" t="s">
        <v>1106</v>
      </c>
      <c r="D69" s="458" t="s">
        <v>87</v>
      </c>
      <c r="E69" s="459" t="s">
        <v>1007</v>
      </c>
      <c r="F69" s="459" t="s">
        <v>1003</v>
      </c>
      <c r="G69" s="459" t="s">
        <v>1012</v>
      </c>
      <c r="H69" s="116">
        <v>119758008.20999999</v>
      </c>
      <c r="I69" s="117">
        <v>38.482825642686109</v>
      </c>
      <c r="J69" s="462">
        <v>3.636231067955964E-2</v>
      </c>
      <c r="K69" s="462">
        <v>3.542514965161403E-2</v>
      </c>
      <c r="L69" s="462">
        <v>-0.23129226570494354</v>
      </c>
      <c r="M69" s="303"/>
      <c r="N69" s="303"/>
      <c r="O69" s="303"/>
      <c r="P69" s="168"/>
      <c r="Q69" s="201"/>
      <c r="R69" s="77"/>
      <c r="S69" s="77"/>
    </row>
    <row r="70" spans="1:19" ht="12.75" customHeight="1">
      <c r="A70" s="137" t="s">
        <v>1107</v>
      </c>
      <c r="B70" s="195">
        <v>40425097619</v>
      </c>
      <c r="C70" s="290" t="s">
        <v>1108</v>
      </c>
      <c r="D70" s="458" t="s">
        <v>87</v>
      </c>
      <c r="E70" s="459" t="s">
        <v>1007</v>
      </c>
      <c r="F70" s="459" t="s">
        <v>1003</v>
      </c>
      <c r="G70" s="459" t="s">
        <v>1008</v>
      </c>
      <c r="H70" s="116">
        <v>14115245.49</v>
      </c>
      <c r="I70" s="117">
        <v>651.25614374971371</v>
      </c>
      <c r="J70" s="462">
        <v>5.2285135085587964E-2</v>
      </c>
      <c r="K70" s="462">
        <v>5.891004454960469E-2</v>
      </c>
      <c r="L70" s="462">
        <v>-0.16621402807477426</v>
      </c>
      <c r="M70" s="303"/>
      <c r="N70" s="303"/>
      <c r="O70" s="303"/>
      <c r="P70" s="168"/>
      <c r="Q70" s="201"/>
      <c r="R70" s="77"/>
      <c r="S70" s="77"/>
    </row>
    <row r="71" spans="1:19" ht="12.75" customHeight="1">
      <c r="A71" s="114" t="s">
        <v>1109</v>
      </c>
      <c r="B71" s="195" t="s">
        <v>1110</v>
      </c>
      <c r="C71" s="290" t="s">
        <v>1111</v>
      </c>
      <c r="D71" s="458" t="s">
        <v>87</v>
      </c>
      <c r="E71" s="115" t="s">
        <v>1031</v>
      </c>
      <c r="F71" s="115" t="s">
        <v>1003</v>
      </c>
      <c r="G71" s="115" t="s">
        <v>1008</v>
      </c>
      <c r="H71" s="460">
        <v>19066510.489999998</v>
      </c>
      <c r="I71" s="461">
        <v>783.63733470697855</v>
      </c>
      <c r="J71" s="462">
        <v>-7.1572676540629931E-3</v>
      </c>
      <c r="K71" s="462">
        <v>1.847411932655918E-3</v>
      </c>
      <c r="L71" s="462">
        <v>-1.2467195858662183E-2</v>
      </c>
      <c r="M71" s="303"/>
      <c r="N71" s="303"/>
      <c r="O71" s="303"/>
      <c r="P71" s="168"/>
      <c r="Q71" s="201"/>
      <c r="R71" s="77"/>
      <c r="S71" s="77"/>
    </row>
    <row r="72" spans="1:19" ht="12.75" customHeight="1">
      <c r="A72" s="114" t="s">
        <v>1112</v>
      </c>
      <c r="B72" s="195">
        <v>55749429688</v>
      </c>
      <c r="C72" s="290" t="s">
        <v>1113</v>
      </c>
      <c r="D72" s="458" t="s">
        <v>87</v>
      </c>
      <c r="E72" s="115" t="s">
        <v>1031</v>
      </c>
      <c r="F72" s="115" t="s">
        <v>1003</v>
      </c>
      <c r="G72" s="115" t="s">
        <v>1008</v>
      </c>
      <c r="H72" s="460">
        <v>30068584.469999999</v>
      </c>
      <c r="I72" s="461">
        <v>773.92961910481995</v>
      </c>
      <c r="J72" s="462">
        <v>-6.6126591704523952E-3</v>
      </c>
      <c r="K72" s="462">
        <v>8.338499994915427E-4</v>
      </c>
      <c r="L72" s="462">
        <v>-1.0962719533294862E-2</v>
      </c>
      <c r="M72" s="303"/>
      <c r="N72" s="303"/>
      <c r="O72" s="303"/>
      <c r="P72" s="168"/>
      <c r="Q72" s="201"/>
      <c r="R72" s="77"/>
      <c r="S72" s="77"/>
    </row>
    <row r="73" spans="1:19" ht="12.75" customHeight="1">
      <c r="A73" s="114" t="s">
        <v>1114</v>
      </c>
      <c r="B73" s="195" t="s">
        <v>1115</v>
      </c>
      <c r="C73" s="290" t="s">
        <v>1116</v>
      </c>
      <c r="D73" s="458" t="s">
        <v>87</v>
      </c>
      <c r="E73" s="115" t="s">
        <v>1031</v>
      </c>
      <c r="F73" s="115" t="s">
        <v>1003</v>
      </c>
      <c r="G73" s="115" t="s">
        <v>1048</v>
      </c>
      <c r="H73" s="460">
        <v>17055382.440000001</v>
      </c>
      <c r="I73" s="461">
        <v>735.07098234467617</v>
      </c>
      <c r="J73" s="462">
        <v>2.8079382392703911E-2</v>
      </c>
      <c r="K73" s="462">
        <v>1.6036142706496337E-2</v>
      </c>
      <c r="L73" s="462">
        <v>-3.728714748460038E-3</v>
      </c>
      <c r="M73" s="303"/>
      <c r="N73" s="303"/>
      <c r="O73" s="303"/>
      <c r="P73" s="168"/>
      <c r="Q73" s="201"/>
      <c r="R73" s="77"/>
      <c r="S73" s="77"/>
    </row>
    <row r="74" spans="1:19" ht="12.75" customHeight="1">
      <c r="A74" s="114" t="s">
        <v>1117</v>
      </c>
      <c r="B74" s="195" t="s">
        <v>1118</v>
      </c>
      <c r="C74" s="290" t="s">
        <v>1119</v>
      </c>
      <c r="D74" s="458" t="s">
        <v>87</v>
      </c>
      <c r="E74" s="115" t="s">
        <v>1015</v>
      </c>
      <c r="F74" s="115" t="s">
        <v>1003</v>
      </c>
      <c r="G74" s="115" t="s">
        <v>1008</v>
      </c>
      <c r="H74" s="460">
        <v>48349007.609999999</v>
      </c>
      <c r="I74" s="461">
        <v>751.79176545344546</v>
      </c>
      <c r="J74" s="462">
        <v>-3.9274023648505518E-2</v>
      </c>
      <c r="K74" s="462">
        <v>-1.6792862668995046E-3</v>
      </c>
      <c r="L74" s="462">
        <v>-7.9388350177639344E-3</v>
      </c>
      <c r="M74" s="303"/>
      <c r="N74" s="303"/>
      <c r="O74" s="303"/>
      <c r="P74" s="168"/>
      <c r="Q74" s="201"/>
      <c r="R74" s="77"/>
      <c r="S74" s="77"/>
    </row>
    <row r="75" spans="1:19" ht="12.75" customHeight="1">
      <c r="A75" s="114" t="s">
        <v>1339</v>
      </c>
      <c r="B75" s="195">
        <v>61515780704</v>
      </c>
      <c r="C75" s="290" t="s">
        <v>1120</v>
      </c>
      <c r="D75" s="458" t="s">
        <v>87</v>
      </c>
      <c r="E75" s="115" t="s">
        <v>1015</v>
      </c>
      <c r="F75" s="115" t="s">
        <v>1003</v>
      </c>
      <c r="G75" s="115" t="s">
        <v>1012</v>
      </c>
      <c r="H75" s="460">
        <v>252678244.22</v>
      </c>
      <c r="I75" s="461">
        <v>133.38308317250412</v>
      </c>
      <c r="J75" s="462">
        <v>-1.0277711810772194E-2</v>
      </c>
      <c r="K75" s="462">
        <v>2.2967668517304141E-3</v>
      </c>
      <c r="L75" s="462">
        <v>1.540168272888609E-3</v>
      </c>
      <c r="M75" s="303"/>
      <c r="N75" s="303"/>
      <c r="O75" s="303"/>
      <c r="P75" s="168"/>
      <c r="Q75" s="201"/>
      <c r="R75" s="77"/>
      <c r="S75" s="77"/>
    </row>
    <row r="76" spans="1:19" ht="12.75" customHeight="1">
      <c r="A76" s="137" t="s">
        <v>1121</v>
      </c>
      <c r="B76" s="195">
        <v>16128752508</v>
      </c>
      <c r="C76" s="290" t="s">
        <v>1122</v>
      </c>
      <c r="D76" s="458" t="s">
        <v>87</v>
      </c>
      <c r="E76" s="115" t="s">
        <v>1011</v>
      </c>
      <c r="F76" s="115" t="s">
        <v>1003</v>
      </c>
      <c r="G76" s="115" t="s">
        <v>1008</v>
      </c>
      <c r="H76" s="460">
        <v>43287768.090000004</v>
      </c>
      <c r="I76" s="461">
        <v>108.29796608650237</v>
      </c>
      <c r="J76" s="462">
        <v>1.3338051154819119E-2</v>
      </c>
      <c r="K76" s="462">
        <v>9.8120935805079412E-3</v>
      </c>
      <c r="L76" s="462">
        <v>-5.186618160276435E-3</v>
      </c>
      <c r="M76" s="303"/>
      <c r="N76" s="303"/>
      <c r="O76" s="303"/>
      <c r="P76" s="168"/>
      <c r="Q76" s="201"/>
      <c r="R76" s="77"/>
      <c r="S76" s="77"/>
    </row>
    <row r="77" spans="1:19" ht="12.75" customHeight="1">
      <c r="A77" s="114" t="s">
        <v>1123</v>
      </c>
      <c r="B77" s="195" t="s">
        <v>1124</v>
      </c>
      <c r="C77" s="290" t="s">
        <v>1125</v>
      </c>
      <c r="D77" s="458" t="s">
        <v>1126</v>
      </c>
      <c r="E77" s="115" t="s">
        <v>1015</v>
      </c>
      <c r="F77" s="115" t="s">
        <v>1003</v>
      </c>
      <c r="G77" s="115" t="s">
        <v>1008</v>
      </c>
      <c r="H77" s="460">
        <v>968419582.33000004</v>
      </c>
      <c r="I77" s="461">
        <v>1031.0272469121235</v>
      </c>
      <c r="J77" s="462">
        <v>-3.6115384498258019E-2</v>
      </c>
      <c r="K77" s="462">
        <v>3.3500713936018833E-3</v>
      </c>
      <c r="L77" s="462">
        <v>-4.7302472649908056E-2</v>
      </c>
      <c r="M77" s="303"/>
      <c r="N77" s="303"/>
      <c r="O77" s="303"/>
      <c r="P77" s="168"/>
      <c r="Q77" s="201"/>
      <c r="R77" s="77"/>
      <c r="S77" s="77"/>
    </row>
    <row r="78" spans="1:19" ht="12.75" customHeight="1">
      <c r="A78" s="114" t="s">
        <v>1127</v>
      </c>
      <c r="B78" s="195">
        <v>97407922886</v>
      </c>
      <c r="C78" s="290" t="s">
        <v>1128</v>
      </c>
      <c r="D78" s="458" t="s">
        <v>1126</v>
      </c>
      <c r="E78" s="115" t="s">
        <v>1015</v>
      </c>
      <c r="F78" s="115" t="s">
        <v>1003</v>
      </c>
      <c r="G78" s="115" t="s">
        <v>1008</v>
      </c>
      <c r="H78" s="460">
        <v>571055502.44000006</v>
      </c>
      <c r="I78" s="461">
        <v>888.70251963764872</v>
      </c>
      <c r="J78" s="462">
        <v>-1.8274671333819215E-2</v>
      </c>
      <c r="K78" s="462">
        <v>9.5146578516569491E-3</v>
      </c>
      <c r="L78" s="462">
        <v>-4.4161822076395074E-2</v>
      </c>
      <c r="M78" s="303"/>
      <c r="N78" s="303"/>
      <c r="O78" s="303"/>
      <c r="P78" s="168"/>
      <c r="Q78" s="201"/>
      <c r="R78" s="77"/>
      <c r="S78" s="77"/>
    </row>
    <row r="79" spans="1:19" ht="12.75" customHeight="1">
      <c r="A79" s="114" t="s">
        <v>1129</v>
      </c>
      <c r="B79" s="195" t="s">
        <v>1130</v>
      </c>
      <c r="C79" s="290" t="s">
        <v>1131</v>
      </c>
      <c r="D79" s="458" t="s">
        <v>1126</v>
      </c>
      <c r="E79" s="115" t="s">
        <v>1015</v>
      </c>
      <c r="F79" s="115" t="s">
        <v>135</v>
      </c>
      <c r="G79" s="115" t="s">
        <v>1048</v>
      </c>
      <c r="H79" s="460">
        <v>25533515.536400001</v>
      </c>
      <c r="I79" s="461">
        <v>773.68240000000003</v>
      </c>
      <c r="J79" s="462">
        <v>1.2407350936787909E-2</v>
      </c>
      <c r="K79" s="462">
        <v>5.4769016172517837E-4</v>
      </c>
      <c r="L79" s="462">
        <v>5.7326777211961222E-3</v>
      </c>
      <c r="M79" s="303"/>
      <c r="N79" s="303"/>
      <c r="O79" s="303"/>
      <c r="P79" s="168"/>
      <c r="Q79" s="201"/>
      <c r="R79" s="77"/>
      <c r="S79" s="77"/>
    </row>
    <row r="80" spans="1:19" ht="12.75" customHeight="1">
      <c r="A80" s="114" t="s">
        <v>1003</v>
      </c>
      <c r="B80" s="195" t="s">
        <v>1003</v>
      </c>
      <c r="C80" s="290" t="s">
        <v>1003</v>
      </c>
      <c r="D80" s="458" t="s">
        <v>1003</v>
      </c>
      <c r="E80" s="115" t="s">
        <v>1003</v>
      </c>
      <c r="F80" s="115" t="s">
        <v>136</v>
      </c>
      <c r="G80" s="115" t="s">
        <v>1048</v>
      </c>
      <c r="H80" s="460">
        <v>11443568.6336</v>
      </c>
      <c r="I80" s="461">
        <v>767.79079999999999</v>
      </c>
      <c r="J80" s="462">
        <v>1.2244502277244829E-2</v>
      </c>
      <c r="K80" s="462">
        <v>3.8676328578968189E-4</v>
      </c>
      <c r="L80" s="462">
        <v>5.0551682784567564E-3</v>
      </c>
      <c r="M80" s="303"/>
      <c r="N80" s="303"/>
      <c r="O80" s="303"/>
      <c r="P80" s="168"/>
      <c r="Q80" s="201"/>
      <c r="R80" s="77"/>
      <c r="S80" s="77"/>
    </row>
    <row r="81" spans="1:19" ht="12.75" customHeight="1">
      <c r="A81" s="114" t="s">
        <v>1003</v>
      </c>
      <c r="B81" s="195" t="s">
        <v>1003</v>
      </c>
      <c r="C81" s="290" t="s">
        <v>1003</v>
      </c>
      <c r="D81" s="458" t="s">
        <v>1003</v>
      </c>
      <c r="E81" s="115" t="s">
        <v>1003</v>
      </c>
      <c r="F81" s="115" t="s">
        <v>137</v>
      </c>
      <c r="G81" s="115" t="s">
        <v>1048</v>
      </c>
      <c r="H81" s="460">
        <v>1667383.2705000001</v>
      </c>
      <c r="I81" s="461">
        <v>761.95809999999994</v>
      </c>
      <c r="J81" s="462">
        <v>-3.7056953498560974E-3</v>
      </c>
      <c r="K81" s="462">
        <v>2.1422963482442547E-4</v>
      </c>
      <c r="L81" s="462">
        <v>4.4055838725176599E-3</v>
      </c>
      <c r="M81" s="303"/>
      <c r="N81" s="303"/>
      <c r="O81" s="303"/>
      <c r="P81" s="168"/>
      <c r="Q81" s="201"/>
      <c r="R81" s="77"/>
      <c r="S81" s="77"/>
    </row>
    <row r="82" spans="1:19" ht="12.75" customHeight="1">
      <c r="A82" s="114" t="s">
        <v>1132</v>
      </c>
      <c r="B82" s="195" t="s">
        <v>1133</v>
      </c>
      <c r="C82" s="290" t="s">
        <v>1134</v>
      </c>
      <c r="D82" s="458" t="s">
        <v>1126</v>
      </c>
      <c r="E82" s="115" t="s">
        <v>1015</v>
      </c>
      <c r="F82" s="115" t="s">
        <v>135</v>
      </c>
      <c r="G82" s="115" t="s">
        <v>1048</v>
      </c>
      <c r="H82" s="460">
        <v>33561410.872000001</v>
      </c>
      <c r="I82" s="461">
        <v>751.99990000000003</v>
      </c>
      <c r="J82" s="462">
        <v>-2.9778965609897901E-3</v>
      </c>
      <c r="K82" s="462">
        <v>1.0074051664157313E-3</v>
      </c>
      <c r="L82" s="462">
        <v>4.5754664084818319E-3</v>
      </c>
      <c r="M82" s="303"/>
      <c r="N82" s="303"/>
      <c r="O82" s="303"/>
      <c r="P82" s="168"/>
      <c r="Q82" s="201"/>
      <c r="R82" s="77"/>
      <c r="S82" s="77"/>
    </row>
    <row r="83" spans="1:19" ht="12.75" customHeight="1">
      <c r="A83" s="114" t="s">
        <v>1003</v>
      </c>
      <c r="B83" s="195" t="s">
        <v>1003</v>
      </c>
      <c r="C83" s="290" t="s">
        <v>1003</v>
      </c>
      <c r="D83" s="458" t="s">
        <v>1003</v>
      </c>
      <c r="E83" s="115" t="s">
        <v>1003</v>
      </c>
      <c r="F83" s="115" t="s">
        <v>136</v>
      </c>
      <c r="G83" s="115" t="s">
        <v>1048</v>
      </c>
      <c r="H83" s="460">
        <v>13769066.898700001</v>
      </c>
      <c r="I83" s="461">
        <v>749.40430000000003</v>
      </c>
      <c r="J83" s="462">
        <v>1.2793365131418488E-2</v>
      </c>
      <c r="K83" s="462">
        <v>9.2919457203510802E-4</v>
      </c>
      <c r="L83" s="462">
        <v>4.252820459695883E-3</v>
      </c>
      <c r="M83" s="303"/>
      <c r="N83" s="303"/>
      <c r="O83" s="303"/>
      <c r="P83" s="168"/>
      <c r="Q83" s="201"/>
      <c r="R83" s="77"/>
      <c r="S83" s="77"/>
    </row>
    <row r="84" spans="1:19" ht="12.75" customHeight="1">
      <c r="A84" s="114" t="s">
        <v>1003</v>
      </c>
      <c r="B84" s="195" t="s">
        <v>1003</v>
      </c>
      <c r="C84" s="290" t="s">
        <v>1003</v>
      </c>
      <c r="D84" s="458" t="s">
        <v>1003</v>
      </c>
      <c r="E84" s="115" t="s">
        <v>1003</v>
      </c>
      <c r="F84" s="115" t="s">
        <v>137</v>
      </c>
      <c r="G84" s="115" t="s">
        <v>1048</v>
      </c>
      <c r="H84" s="460">
        <v>3476770.3706</v>
      </c>
      <c r="I84" s="461">
        <v>746.80160000000001</v>
      </c>
      <c r="J84" s="462">
        <v>8.3731755151330578E-3</v>
      </c>
      <c r="K84" s="462">
        <v>8.418875023701311E-4</v>
      </c>
      <c r="L84" s="462">
        <v>3.9030645525466312E-3</v>
      </c>
      <c r="M84" s="303"/>
      <c r="N84" s="303"/>
      <c r="O84" s="303"/>
      <c r="P84" s="168"/>
      <c r="Q84" s="201"/>
      <c r="R84" s="77"/>
      <c r="S84" s="77"/>
    </row>
    <row r="85" spans="1:19" ht="12.75" customHeight="1">
      <c r="A85" s="137" t="s">
        <v>1340</v>
      </c>
      <c r="B85" s="195">
        <v>30096106301</v>
      </c>
      <c r="C85" s="290" t="s">
        <v>1135</v>
      </c>
      <c r="D85" s="458" t="s">
        <v>1126</v>
      </c>
      <c r="E85" s="115" t="s">
        <v>1015</v>
      </c>
      <c r="F85" s="115" t="s">
        <v>1003</v>
      </c>
      <c r="G85" s="115" t="s">
        <v>1048</v>
      </c>
      <c r="H85" s="460">
        <v>334405177.38</v>
      </c>
      <c r="I85" s="461">
        <v>970.24361923055358</v>
      </c>
      <c r="J85" s="462">
        <v>-2.7341550802171377E-2</v>
      </c>
      <c r="K85" s="462">
        <v>2.5730958683078953E-3</v>
      </c>
      <c r="L85" s="462">
        <v>3.3384685584503249E-3</v>
      </c>
      <c r="M85" s="303"/>
      <c r="N85" s="303"/>
      <c r="O85" s="303"/>
      <c r="P85" s="168"/>
      <c r="Q85" s="201"/>
      <c r="R85" s="77"/>
      <c r="S85" s="77"/>
    </row>
    <row r="86" spans="1:19" ht="12.75" customHeight="1">
      <c r="A86" s="114" t="s">
        <v>1136</v>
      </c>
      <c r="B86" s="195">
        <v>18911840764</v>
      </c>
      <c r="C86" s="290" t="s">
        <v>1137</v>
      </c>
      <c r="D86" s="458" t="s">
        <v>1126</v>
      </c>
      <c r="E86" s="115" t="s">
        <v>1007</v>
      </c>
      <c r="F86" s="115" t="s">
        <v>1003</v>
      </c>
      <c r="G86" s="115" t="s">
        <v>1008</v>
      </c>
      <c r="H86" s="460">
        <v>180461731.84999999</v>
      </c>
      <c r="I86" s="461">
        <v>82.926324650233099</v>
      </c>
      <c r="J86" s="462">
        <v>8.470061417248087E-2</v>
      </c>
      <c r="K86" s="462">
        <v>3.865358365792293E-2</v>
      </c>
      <c r="L86" s="462">
        <v>-0.19703565422460789</v>
      </c>
      <c r="M86" s="303"/>
      <c r="N86" s="303"/>
      <c r="O86" s="303"/>
      <c r="P86" s="168"/>
      <c r="Q86" s="201"/>
      <c r="R86" s="77"/>
      <c r="S86" s="77"/>
    </row>
    <row r="87" spans="1:19" ht="12.75" customHeight="1">
      <c r="A87" s="137" t="s">
        <v>1138</v>
      </c>
      <c r="B87" s="195" t="s">
        <v>1139</v>
      </c>
      <c r="C87" s="290" t="s">
        <v>1140</v>
      </c>
      <c r="D87" s="458" t="s">
        <v>1126</v>
      </c>
      <c r="E87" s="115" t="s">
        <v>1015</v>
      </c>
      <c r="F87" s="115"/>
      <c r="G87" s="115" t="s">
        <v>1008</v>
      </c>
      <c r="H87" s="460">
        <v>102341634.17</v>
      </c>
      <c r="I87" s="461">
        <v>747.59813968732624</v>
      </c>
      <c r="J87" s="462">
        <v>-8.1720458221594683E-3</v>
      </c>
      <c r="K87" s="462">
        <v>2.3568394360995448E-4</v>
      </c>
      <c r="L87" s="462">
        <v>-1.4885368312678615E-2</v>
      </c>
      <c r="M87" s="303"/>
      <c r="N87" s="303"/>
      <c r="O87" s="303"/>
      <c r="P87" s="168"/>
      <c r="Q87" s="201"/>
      <c r="R87" s="77"/>
      <c r="S87" s="77"/>
    </row>
    <row r="88" spans="1:19" ht="12.75" customHeight="1">
      <c r="A88" s="114" t="s">
        <v>1141</v>
      </c>
      <c r="B88" s="195">
        <v>62937824927</v>
      </c>
      <c r="C88" s="290" t="s">
        <v>1142</v>
      </c>
      <c r="D88" s="458" t="s">
        <v>1126</v>
      </c>
      <c r="E88" s="115" t="s">
        <v>1031</v>
      </c>
      <c r="F88" s="115" t="s">
        <v>1003</v>
      </c>
      <c r="G88" s="115" t="s">
        <v>1008</v>
      </c>
      <c r="H88" s="460">
        <v>49335382.170000002</v>
      </c>
      <c r="I88" s="461">
        <v>782.11272993391185</v>
      </c>
      <c r="J88" s="462">
        <v>7.7161948111676981E-3</v>
      </c>
      <c r="K88" s="462">
        <v>1.3013682465739196E-2</v>
      </c>
      <c r="L88" s="462">
        <v>-4.6138035385681841E-2</v>
      </c>
      <c r="M88" s="303"/>
      <c r="N88" s="303"/>
      <c r="O88" s="303"/>
      <c r="P88" s="168"/>
      <c r="Q88" s="201"/>
      <c r="R88" s="77"/>
      <c r="S88" s="77"/>
    </row>
    <row r="89" spans="1:19" s="273" customFormat="1" ht="12.75" customHeight="1">
      <c r="A89" s="114" t="s">
        <v>1143</v>
      </c>
      <c r="B89" s="195">
        <v>52772437018</v>
      </c>
      <c r="C89" s="290" t="s">
        <v>1144</v>
      </c>
      <c r="D89" s="458" t="s">
        <v>1126</v>
      </c>
      <c r="E89" s="115" t="s">
        <v>1011</v>
      </c>
      <c r="F89" s="115" t="s">
        <v>1003</v>
      </c>
      <c r="G89" s="115" t="s">
        <v>1008</v>
      </c>
      <c r="H89" s="460">
        <v>202344169.72999999</v>
      </c>
      <c r="I89" s="461">
        <v>123.73350402915132</v>
      </c>
      <c r="J89" s="462">
        <v>5.6910431956749941E-2</v>
      </c>
      <c r="K89" s="462">
        <v>5.506632134654077E-2</v>
      </c>
      <c r="L89" s="462">
        <v>-5.9315506048288169E-2</v>
      </c>
      <c r="M89" s="303"/>
      <c r="N89" s="303"/>
      <c r="O89" s="303"/>
      <c r="P89" s="168"/>
      <c r="Q89" s="201"/>
      <c r="R89" s="77"/>
      <c r="S89" s="77"/>
    </row>
    <row r="90" spans="1:19" s="273" customFormat="1" ht="12.75" customHeight="1">
      <c r="A90" s="114" t="s">
        <v>1341</v>
      </c>
      <c r="B90" s="195" t="s">
        <v>1145</v>
      </c>
      <c r="C90" s="290" t="s">
        <v>1146</v>
      </c>
      <c r="D90" s="458" t="s">
        <v>1126</v>
      </c>
      <c r="E90" s="115" t="s">
        <v>1031</v>
      </c>
      <c r="F90" s="115" t="s">
        <v>1003</v>
      </c>
      <c r="G90" s="115" t="s">
        <v>1008</v>
      </c>
      <c r="H90" s="460">
        <v>22278488.170000002</v>
      </c>
      <c r="I90" s="461">
        <v>724.90884425474974</v>
      </c>
      <c r="J90" s="462">
        <v>9.2108851211385456E-3</v>
      </c>
      <c r="K90" s="462">
        <v>2.8740457963520871E-2</v>
      </c>
      <c r="L90" s="462">
        <v>-3.8381693269321948E-2</v>
      </c>
      <c r="M90" s="303"/>
      <c r="N90" s="303"/>
      <c r="O90" s="303"/>
      <c r="P90" s="168"/>
      <c r="Q90" s="201"/>
      <c r="R90" s="77"/>
      <c r="S90" s="77"/>
    </row>
    <row r="91" spans="1:19" s="273" customFormat="1" ht="12.75" customHeight="1">
      <c r="A91" s="114" t="s">
        <v>1147</v>
      </c>
      <c r="B91" s="195">
        <v>31076456551</v>
      </c>
      <c r="C91" s="290" t="s">
        <v>1148</v>
      </c>
      <c r="D91" s="458" t="s">
        <v>1126</v>
      </c>
      <c r="E91" s="115" t="s">
        <v>1015</v>
      </c>
      <c r="F91" s="115" t="s">
        <v>1003</v>
      </c>
      <c r="G91" s="115" t="s">
        <v>1012</v>
      </c>
      <c r="H91" s="460">
        <v>364864328.45999998</v>
      </c>
      <c r="I91" s="461">
        <v>104.99763570998709</v>
      </c>
      <c r="J91" s="462">
        <v>-2.9617908078789723E-2</v>
      </c>
      <c r="K91" s="462">
        <v>2.0417946509245777E-3</v>
      </c>
      <c r="L91" s="462">
        <v>-5.694250982529625E-3</v>
      </c>
      <c r="M91" s="303"/>
      <c r="N91" s="303"/>
      <c r="O91" s="303"/>
      <c r="P91" s="168"/>
      <c r="Q91" s="201"/>
      <c r="R91" s="77"/>
      <c r="S91" s="77"/>
    </row>
    <row r="92" spans="1:19" ht="12.75" customHeight="1">
      <c r="A92" s="114" t="s">
        <v>1149</v>
      </c>
      <c r="B92" s="195">
        <v>66324185184</v>
      </c>
      <c r="C92" s="290" t="s">
        <v>1150</v>
      </c>
      <c r="D92" s="458" t="s">
        <v>1126</v>
      </c>
      <c r="E92" s="115" t="s">
        <v>1015</v>
      </c>
      <c r="F92" s="115" t="s">
        <v>1003</v>
      </c>
      <c r="G92" s="115" t="s">
        <v>1012</v>
      </c>
      <c r="H92" s="460">
        <v>350643180.24000001</v>
      </c>
      <c r="I92" s="461">
        <v>143.59482721650991</v>
      </c>
      <c r="J92" s="462">
        <v>9.6297585906792715E-3</v>
      </c>
      <c r="K92" s="462">
        <v>1.1299027240039283E-3</v>
      </c>
      <c r="L92" s="462">
        <v>-4.0551279495337766E-4</v>
      </c>
      <c r="M92" s="303"/>
      <c r="N92" s="303"/>
      <c r="O92" s="303"/>
      <c r="P92" s="168"/>
      <c r="Q92" s="201"/>
      <c r="R92" s="77"/>
      <c r="S92" s="77"/>
    </row>
    <row r="93" spans="1:19" ht="12.75" customHeight="1">
      <c r="A93" s="137" t="s">
        <v>1151</v>
      </c>
      <c r="B93" s="195">
        <v>51707511570</v>
      </c>
      <c r="C93" s="290" t="s">
        <v>1152</v>
      </c>
      <c r="D93" s="458" t="s">
        <v>1153</v>
      </c>
      <c r="E93" s="115" t="s">
        <v>1007</v>
      </c>
      <c r="F93" s="115" t="s">
        <v>1003</v>
      </c>
      <c r="G93" s="115" t="s">
        <v>1008</v>
      </c>
      <c r="H93" s="460">
        <v>6509814.3141999999</v>
      </c>
      <c r="I93" s="461">
        <v>518.02783629961675</v>
      </c>
      <c r="J93" s="462">
        <v>6.5501880194963835E-2</v>
      </c>
      <c r="K93" s="462">
        <v>8.1277597637352095E-2</v>
      </c>
      <c r="L93" s="462">
        <v>-0.24931700735774642</v>
      </c>
      <c r="M93" s="303"/>
      <c r="N93" s="303"/>
      <c r="O93" s="303"/>
      <c r="P93" s="168"/>
      <c r="Q93" s="201"/>
      <c r="R93" s="77"/>
      <c r="S93" s="77"/>
    </row>
    <row r="94" spans="1:19" ht="12.75" customHeight="1">
      <c r="A94" s="137" t="s">
        <v>1154</v>
      </c>
      <c r="B94" s="195" t="s">
        <v>1155</v>
      </c>
      <c r="C94" s="290" t="s">
        <v>1156</v>
      </c>
      <c r="D94" s="458" t="s">
        <v>1153</v>
      </c>
      <c r="E94" s="115" t="s">
        <v>1015</v>
      </c>
      <c r="F94" s="115" t="s">
        <v>135</v>
      </c>
      <c r="G94" s="115" t="s">
        <v>1048</v>
      </c>
      <c r="H94" s="460">
        <v>3946165.5673000002</v>
      </c>
      <c r="I94" s="461">
        <v>627.16549999999995</v>
      </c>
      <c r="J94" s="462">
        <v>3.5259496297615156E-2</v>
      </c>
      <c r="K94" s="462">
        <v>2.3132174791883564E-2</v>
      </c>
      <c r="L94" s="462">
        <v>-9.3540546011828929E-2</v>
      </c>
      <c r="M94" s="303"/>
      <c r="N94" s="303"/>
      <c r="O94" s="303"/>
      <c r="P94" s="168"/>
      <c r="Q94" s="201"/>
      <c r="R94" s="77"/>
      <c r="S94" s="77"/>
    </row>
    <row r="95" spans="1:19" ht="12.75" customHeight="1">
      <c r="A95" s="137"/>
      <c r="B95" s="195"/>
      <c r="C95" s="290"/>
      <c r="D95" s="458"/>
      <c r="E95" s="115"/>
      <c r="F95" s="115" t="s">
        <v>136</v>
      </c>
      <c r="G95" s="115" t="s">
        <v>1048</v>
      </c>
      <c r="H95" s="460">
        <v>105448.4719</v>
      </c>
      <c r="I95" s="461">
        <v>621.27300000000002</v>
      </c>
      <c r="J95" s="462">
        <v>-5.6928544150267046E-2</v>
      </c>
      <c r="K95" s="462">
        <v>2.2299822943466552E-2</v>
      </c>
      <c r="L95" s="462">
        <v>-9.6582462556828341E-2</v>
      </c>
      <c r="M95" s="303"/>
      <c r="N95" s="303"/>
      <c r="O95" s="303"/>
      <c r="P95" s="168"/>
      <c r="Q95" s="201"/>
      <c r="R95" s="77"/>
      <c r="S95" s="77"/>
    </row>
    <row r="96" spans="1:19" s="273" customFormat="1" ht="12.75" customHeight="1">
      <c r="A96" s="137" t="s">
        <v>1157</v>
      </c>
      <c r="B96" s="195">
        <v>40759487854</v>
      </c>
      <c r="C96" s="290" t="s">
        <v>1158</v>
      </c>
      <c r="D96" s="458" t="s">
        <v>1153</v>
      </c>
      <c r="E96" s="115" t="s">
        <v>1007</v>
      </c>
      <c r="F96" s="115" t="s">
        <v>1003</v>
      </c>
      <c r="G96" s="115" t="s">
        <v>1048</v>
      </c>
      <c r="H96" s="460">
        <v>14271901.9232</v>
      </c>
      <c r="I96" s="461">
        <v>87.001263396626243</v>
      </c>
      <c r="J96" s="462">
        <v>0.11335378792060125</v>
      </c>
      <c r="K96" s="462">
        <v>9.5223856184584621E-2</v>
      </c>
      <c r="L96" s="462">
        <v>-0.26354802168415992</v>
      </c>
      <c r="M96" s="303"/>
      <c r="N96" s="303"/>
      <c r="O96" s="303"/>
      <c r="P96" s="168"/>
      <c r="Q96" s="201"/>
      <c r="R96" s="77"/>
      <c r="S96" s="77"/>
    </row>
    <row r="97" spans="1:19" s="273" customFormat="1" ht="12.75" customHeight="1">
      <c r="A97" s="137" t="s">
        <v>1159</v>
      </c>
      <c r="B97" s="195">
        <v>89187481269</v>
      </c>
      <c r="C97" s="290" t="s">
        <v>1160</v>
      </c>
      <c r="D97" s="458" t="s">
        <v>1161</v>
      </c>
      <c r="E97" s="115" t="s">
        <v>1031</v>
      </c>
      <c r="F97" s="115" t="s">
        <v>1003</v>
      </c>
      <c r="G97" s="115" t="s">
        <v>1008</v>
      </c>
      <c r="H97" s="460">
        <v>100472620.4395</v>
      </c>
      <c r="I97" s="461">
        <v>785.94894945854492</v>
      </c>
      <c r="J97" s="462">
        <v>-1.2292204877606183E-2</v>
      </c>
      <c r="K97" s="462">
        <v>4.4908128889455945E-3</v>
      </c>
      <c r="L97" s="462">
        <v>-4.8585012389024684E-2</v>
      </c>
      <c r="M97" s="303"/>
      <c r="N97" s="303"/>
      <c r="O97" s="303"/>
      <c r="P97" s="168"/>
      <c r="Q97" s="201"/>
      <c r="R97" s="77"/>
      <c r="S97" s="77"/>
    </row>
    <row r="98" spans="1:19" ht="12.75" customHeight="1">
      <c r="A98" s="114" t="s">
        <v>1162</v>
      </c>
      <c r="B98" s="195" t="s">
        <v>1163</v>
      </c>
      <c r="C98" s="290" t="s">
        <v>1164</v>
      </c>
      <c r="D98" s="458" t="s">
        <v>1161</v>
      </c>
      <c r="E98" s="115" t="s">
        <v>1015</v>
      </c>
      <c r="F98" s="115" t="s">
        <v>1003</v>
      </c>
      <c r="G98" s="115" t="s">
        <v>1008</v>
      </c>
      <c r="H98" s="460">
        <v>478920505.45429999</v>
      </c>
      <c r="I98" s="461">
        <v>818.10661232442669</v>
      </c>
      <c r="J98" s="462">
        <v>-5.3451893853268762E-2</v>
      </c>
      <c r="K98" s="462">
        <v>2.1525838434266475E-3</v>
      </c>
      <c r="L98" s="462">
        <v>-4.582275838480887E-2</v>
      </c>
      <c r="M98" s="303"/>
      <c r="N98" s="303"/>
      <c r="O98" s="303"/>
      <c r="P98" s="168"/>
      <c r="Q98" s="201"/>
      <c r="R98" s="77"/>
      <c r="S98" s="77"/>
    </row>
    <row r="99" spans="1:19" ht="12.75" customHeight="1">
      <c r="A99" s="114" t="s">
        <v>1165</v>
      </c>
      <c r="B99" s="195">
        <v>79265733460</v>
      </c>
      <c r="C99" s="290" t="s">
        <v>1166</v>
      </c>
      <c r="D99" s="458" t="s">
        <v>1161</v>
      </c>
      <c r="E99" s="471" t="s">
        <v>1031</v>
      </c>
      <c r="F99" s="471" t="s">
        <v>1003</v>
      </c>
      <c r="G99" s="471" t="s">
        <v>1008</v>
      </c>
      <c r="H99" s="460">
        <v>77788607.685800001</v>
      </c>
      <c r="I99" s="461">
        <v>755.75726971596293</v>
      </c>
      <c r="J99" s="462">
        <v>-1.2159581616654203E-3</v>
      </c>
      <c r="K99" s="462">
        <v>3.8856592116851552E-3</v>
      </c>
      <c r="L99" s="462">
        <v>-0.13948612133925453</v>
      </c>
      <c r="M99" s="303"/>
      <c r="N99" s="303"/>
      <c r="O99" s="303"/>
      <c r="P99" s="168"/>
      <c r="Q99" s="201"/>
      <c r="R99" s="77"/>
      <c r="S99" s="77"/>
    </row>
    <row r="100" spans="1:19" ht="12.75" customHeight="1">
      <c r="A100" s="114" t="s">
        <v>1167</v>
      </c>
      <c r="B100" s="195">
        <v>27751007165</v>
      </c>
      <c r="C100" s="290" t="s">
        <v>1168</v>
      </c>
      <c r="D100" s="458" t="s">
        <v>1161</v>
      </c>
      <c r="E100" s="471" t="s">
        <v>1015</v>
      </c>
      <c r="F100" s="471" t="s">
        <v>1003</v>
      </c>
      <c r="G100" s="471" t="s">
        <v>1008</v>
      </c>
      <c r="H100" s="460">
        <v>71196957.3301</v>
      </c>
      <c r="I100" s="461">
        <v>741.85186649143293</v>
      </c>
      <c r="J100" s="462">
        <v>-9.9733080392935269E-3</v>
      </c>
      <c r="K100" s="462">
        <v>-2.5519905560063005E-3</v>
      </c>
      <c r="L100" s="462">
        <v>-4.3193552792079037E-2</v>
      </c>
      <c r="M100" s="303"/>
      <c r="N100" s="303"/>
      <c r="O100" s="303"/>
      <c r="P100" s="168"/>
      <c r="Q100" s="201"/>
      <c r="R100" s="77"/>
      <c r="S100" s="77"/>
    </row>
    <row r="101" spans="1:19" ht="12.75" customHeight="1">
      <c r="A101" s="474" t="s">
        <v>1342</v>
      </c>
      <c r="B101" s="195">
        <v>20010251059</v>
      </c>
      <c r="C101" s="290" t="s">
        <v>1169</v>
      </c>
      <c r="D101" s="458" t="s">
        <v>1161</v>
      </c>
      <c r="E101" s="471" t="s">
        <v>1015</v>
      </c>
      <c r="F101" s="471" t="s">
        <v>1003</v>
      </c>
      <c r="G101" s="471" t="s">
        <v>1008</v>
      </c>
      <c r="H101" s="460">
        <v>115372621.0669</v>
      </c>
      <c r="I101" s="461">
        <v>800.07497820632295</v>
      </c>
      <c r="J101" s="462">
        <v>-3.7240536074473085E-2</v>
      </c>
      <c r="K101" s="462">
        <v>1.5606943991646194E-3</v>
      </c>
      <c r="L101" s="462">
        <v>-5.4549913832149244E-3</v>
      </c>
      <c r="M101" s="303"/>
      <c r="N101" s="303"/>
      <c r="O101" s="303"/>
      <c r="P101" s="168"/>
      <c r="Q101" s="201"/>
      <c r="R101" s="77"/>
      <c r="S101" s="77"/>
    </row>
    <row r="102" spans="1:19" ht="12.75" customHeight="1">
      <c r="A102" s="474" t="s">
        <v>1343</v>
      </c>
      <c r="B102" s="195" t="s">
        <v>1170</v>
      </c>
      <c r="C102" s="290" t="s">
        <v>1171</v>
      </c>
      <c r="D102" s="458" t="s">
        <v>1161</v>
      </c>
      <c r="E102" s="471" t="s">
        <v>1015</v>
      </c>
      <c r="F102" s="471" t="s">
        <v>1003</v>
      </c>
      <c r="G102" s="471" t="s">
        <v>1012</v>
      </c>
      <c r="H102" s="460">
        <v>187359852.75670001</v>
      </c>
      <c r="I102" s="461">
        <v>102.7582205970872</v>
      </c>
      <c r="J102" s="462">
        <v>-1.1985944360602852E-2</v>
      </c>
      <c r="K102" s="462">
        <v>3.5637132121748571E-3</v>
      </c>
      <c r="L102" s="462">
        <v>-2.4286979171205259E-3</v>
      </c>
      <c r="M102" s="303"/>
      <c r="N102" s="303"/>
      <c r="O102" s="303"/>
      <c r="P102" s="168"/>
      <c r="Q102" s="201"/>
      <c r="R102" s="77"/>
      <c r="S102" s="77"/>
    </row>
    <row r="103" spans="1:19" ht="12.75" customHeight="1">
      <c r="A103" s="114" t="s">
        <v>1172</v>
      </c>
      <c r="B103" s="195" t="s">
        <v>1173</v>
      </c>
      <c r="C103" s="290" t="s">
        <v>1174</v>
      </c>
      <c r="D103" s="458" t="s">
        <v>1161</v>
      </c>
      <c r="E103" s="471" t="s">
        <v>1015</v>
      </c>
      <c r="F103" s="471" t="s">
        <v>1003</v>
      </c>
      <c r="G103" s="471" t="s">
        <v>1048</v>
      </c>
      <c r="H103" s="460">
        <v>33379323.355500001</v>
      </c>
      <c r="I103" s="461">
        <v>696.49846961911828</v>
      </c>
      <c r="J103" s="462">
        <v>1.9919724114313864E-2</v>
      </c>
      <c r="K103" s="462">
        <v>1.0326103595884151E-2</v>
      </c>
      <c r="L103" s="462">
        <v>-9.0478381494507598E-4</v>
      </c>
      <c r="M103" s="303"/>
      <c r="N103" s="303"/>
      <c r="O103" s="303"/>
      <c r="P103" s="168"/>
      <c r="Q103" s="201"/>
      <c r="R103" s="77"/>
      <c r="S103" s="77"/>
    </row>
    <row r="104" spans="1:19" s="273" customFormat="1" ht="12.75" customHeight="1">
      <c r="A104" s="114" t="s">
        <v>1175</v>
      </c>
      <c r="B104" s="195" t="s">
        <v>1176</v>
      </c>
      <c r="C104" s="290" t="s">
        <v>1177</v>
      </c>
      <c r="D104" s="458" t="s">
        <v>1161</v>
      </c>
      <c r="E104" s="471" t="s">
        <v>1178</v>
      </c>
      <c r="F104" s="471" t="s">
        <v>1003</v>
      </c>
      <c r="G104" s="471" t="s">
        <v>1008</v>
      </c>
      <c r="H104" s="460">
        <v>7853234.1054999996</v>
      </c>
      <c r="I104" s="461">
        <v>733.1888651845353</v>
      </c>
      <c r="J104" s="462">
        <v>-4.1375361626688756E-3</v>
      </c>
      <c r="K104" s="462">
        <v>8.7305214415347443E-3</v>
      </c>
      <c r="L104" s="462">
        <v>-4.4351986130517829E-2</v>
      </c>
      <c r="M104" s="303"/>
      <c r="N104" s="303"/>
      <c r="O104" s="303"/>
      <c r="P104" s="168"/>
      <c r="Q104" s="201"/>
      <c r="R104" s="77"/>
      <c r="S104" s="77"/>
    </row>
    <row r="105" spans="1:19" ht="12.75" customHeight="1">
      <c r="A105" s="474" t="s">
        <v>1179</v>
      </c>
      <c r="B105" s="195" t="s">
        <v>1180</v>
      </c>
      <c r="C105" s="290" t="s">
        <v>1181</v>
      </c>
      <c r="D105" s="458" t="s">
        <v>1161</v>
      </c>
      <c r="E105" s="471" t="s">
        <v>1178</v>
      </c>
      <c r="F105" s="471" t="s">
        <v>1003</v>
      </c>
      <c r="G105" s="471" t="s">
        <v>1008</v>
      </c>
      <c r="H105" s="460">
        <v>11313324.124199999</v>
      </c>
      <c r="I105" s="461">
        <v>735.12223096947639</v>
      </c>
      <c r="J105" s="462">
        <v>0.31907663728222402</v>
      </c>
      <c r="K105" s="462">
        <v>8.4272621876507747E-2</v>
      </c>
      <c r="L105" s="462">
        <v>-0.13401192618200275</v>
      </c>
      <c r="M105" s="303"/>
      <c r="N105" s="303"/>
      <c r="O105" s="303"/>
      <c r="P105" s="168"/>
      <c r="Q105" s="201"/>
      <c r="R105" s="77"/>
      <c r="S105" s="77"/>
    </row>
    <row r="106" spans="1:19" s="273" customFormat="1" ht="12.75" customHeight="1">
      <c r="A106" s="474" t="s">
        <v>1182</v>
      </c>
      <c r="B106" s="195">
        <v>79301865686</v>
      </c>
      <c r="C106" s="290" t="s">
        <v>1183</v>
      </c>
      <c r="D106" s="458" t="s">
        <v>1161</v>
      </c>
      <c r="E106" s="471" t="s">
        <v>1031</v>
      </c>
      <c r="F106" s="471" t="s">
        <v>1003</v>
      </c>
      <c r="G106" s="471" t="s">
        <v>1008</v>
      </c>
      <c r="H106" s="460">
        <v>111789993.95370001</v>
      </c>
      <c r="I106" s="461">
        <v>787.01653668831011</v>
      </c>
      <c r="J106" s="462">
        <v>-3.4995652250491283E-4</v>
      </c>
      <c r="K106" s="462">
        <v>1.6314062133662155E-2</v>
      </c>
      <c r="L106" s="462">
        <v>-8.1482240700274433E-2</v>
      </c>
      <c r="M106" s="303"/>
      <c r="N106" s="303"/>
      <c r="O106" s="303"/>
      <c r="P106" s="168"/>
      <c r="Q106" s="201"/>
      <c r="R106" s="77"/>
      <c r="S106" s="77"/>
    </row>
    <row r="107" spans="1:19" s="273" customFormat="1" ht="12.75" customHeight="1">
      <c r="A107" s="137" t="s">
        <v>1184</v>
      </c>
      <c r="B107" s="195" t="s">
        <v>1185</v>
      </c>
      <c r="C107" s="290" t="s">
        <v>1186</v>
      </c>
      <c r="D107" s="458" t="s">
        <v>1161</v>
      </c>
      <c r="E107" s="115" t="s">
        <v>1015</v>
      </c>
      <c r="F107" s="115" t="s">
        <v>1003</v>
      </c>
      <c r="G107" s="115" t="s">
        <v>1048</v>
      </c>
      <c r="H107" s="460">
        <v>57876853.838699996</v>
      </c>
      <c r="I107" s="461">
        <v>733.12727408653609</v>
      </c>
      <c r="J107" s="462">
        <v>2.0407709857114265E-2</v>
      </c>
      <c r="K107" s="462">
        <v>8.4543385144630889E-3</v>
      </c>
      <c r="L107" s="462">
        <v>2.3303539363532799E-3</v>
      </c>
      <c r="M107" s="303"/>
      <c r="N107" s="303"/>
      <c r="O107" s="303"/>
      <c r="P107" s="168"/>
      <c r="Q107" s="201"/>
      <c r="R107" s="77"/>
      <c r="S107" s="77"/>
    </row>
    <row r="108" spans="1:19" ht="12.75" customHeight="1">
      <c r="A108" s="137" t="s">
        <v>1332</v>
      </c>
      <c r="B108" s="195">
        <v>74282954450</v>
      </c>
      <c r="C108" s="290" t="s">
        <v>1016</v>
      </c>
      <c r="D108" s="458" t="s">
        <v>1344</v>
      </c>
      <c r="E108" s="115" t="s">
        <v>1015</v>
      </c>
      <c r="F108" s="115" t="s">
        <v>1003</v>
      </c>
      <c r="G108" s="115" t="s">
        <v>1012</v>
      </c>
      <c r="H108" s="116">
        <v>6071776.0599999996</v>
      </c>
      <c r="I108" s="117">
        <v>87.807686981145821</v>
      </c>
      <c r="J108" s="462">
        <v>9.2398367366699485E-3</v>
      </c>
      <c r="K108" s="462">
        <v>9.1564453857793104E-3</v>
      </c>
      <c r="L108" s="462">
        <v>3.3244059830828121E-4</v>
      </c>
      <c r="M108" s="303"/>
      <c r="N108" s="303"/>
      <c r="O108" s="303"/>
      <c r="P108" s="168"/>
      <c r="Q108" s="201"/>
      <c r="R108" s="77"/>
      <c r="S108" s="77"/>
    </row>
    <row r="109" spans="1:19" ht="12.75" customHeight="1">
      <c r="A109" s="137" t="s">
        <v>1333</v>
      </c>
      <c r="B109" s="463">
        <v>51485653636</v>
      </c>
      <c r="C109" s="464" t="s">
        <v>1017</v>
      </c>
      <c r="D109" s="458" t="s">
        <v>1344</v>
      </c>
      <c r="E109" s="115" t="s">
        <v>1018</v>
      </c>
      <c r="F109" s="115" t="s">
        <v>1003</v>
      </c>
      <c r="G109" s="115" t="s">
        <v>1012</v>
      </c>
      <c r="H109" s="460">
        <v>5257475.49</v>
      </c>
      <c r="I109" s="461">
        <v>105.91854452643369</v>
      </c>
      <c r="J109" s="462">
        <v>-0.22207256105959849</v>
      </c>
      <c r="K109" s="462">
        <v>-5.7772332530747761E-4</v>
      </c>
      <c r="L109" s="462">
        <v>-1.5564236133969178E-3</v>
      </c>
      <c r="M109" s="303"/>
      <c r="N109" s="303"/>
      <c r="O109" s="303"/>
      <c r="P109" s="168"/>
      <c r="Q109" s="201"/>
      <c r="R109" s="77"/>
      <c r="S109" s="77"/>
    </row>
    <row r="110" spans="1:19" ht="12.75" customHeight="1">
      <c r="A110" s="114" t="s">
        <v>1334</v>
      </c>
      <c r="B110" s="195">
        <v>73876640124</v>
      </c>
      <c r="C110" s="290" t="s">
        <v>1019</v>
      </c>
      <c r="D110" s="458" t="s">
        <v>1344</v>
      </c>
      <c r="E110" s="471" t="s">
        <v>1007</v>
      </c>
      <c r="F110" s="471" t="s">
        <v>1003</v>
      </c>
      <c r="G110" s="471" t="s">
        <v>1012</v>
      </c>
      <c r="H110" s="466">
        <v>35839816.520000003</v>
      </c>
      <c r="I110" s="467">
        <v>161.09849914318602</v>
      </c>
      <c r="J110" s="462">
        <v>0.10044465579203621</v>
      </c>
      <c r="K110" s="462">
        <v>0.10172766390819632</v>
      </c>
      <c r="L110" s="462">
        <v>-6.5991605494740702E-2</v>
      </c>
      <c r="M110" s="303"/>
      <c r="N110" s="303"/>
      <c r="O110" s="303"/>
      <c r="P110" s="168"/>
      <c r="Q110" s="201"/>
      <c r="R110" s="77"/>
      <c r="S110" s="77"/>
    </row>
    <row r="111" spans="1:19" ht="12.75" customHeight="1">
      <c r="A111" s="114" t="s">
        <v>1189</v>
      </c>
      <c r="B111" s="195">
        <v>37884602446</v>
      </c>
      <c r="C111" s="290" t="s">
        <v>1190</v>
      </c>
      <c r="D111" s="458" t="s">
        <v>88</v>
      </c>
      <c r="E111" s="471" t="s">
        <v>1007</v>
      </c>
      <c r="F111" s="471" t="s">
        <v>1003</v>
      </c>
      <c r="G111" s="471" t="s">
        <v>1012</v>
      </c>
      <c r="H111" s="466">
        <v>178810503.7457</v>
      </c>
      <c r="I111" s="467">
        <v>99.800448182250719</v>
      </c>
      <c r="J111" s="462">
        <v>7.1788538740331864E-2</v>
      </c>
      <c r="K111" s="462">
        <v>5.3639125834710422E-2</v>
      </c>
      <c r="L111" s="462">
        <v>-0.20960083742324009</v>
      </c>
      <c r="M111" s="303"/>
      <c r="N111" s="303"/>
      <c r="O111" s="303"/>
      <c r="P111" s="168"/>
      <c r="Q111" s="201"/>
      <c r="R111" s="77"/>
      <c r="S111" s="77"/>
    </row>
    <row r="112" spans="1:19" s="273" customFormat="1" ht="12.75" customHeight="1">
      <c r="A112" s="114" t="s">
        <v>1191</v>
      </c>
      <c r="B112" s="195" t="s">
        <v>1192</v>
      </c>
      <c r="C112" s="290" t="s">
        <v>1193</v>
      </c>
      <c r="D112" s="458" t="s">
        <v>88</v>
      </c>
      <c r="E112" s="471" t="s">
        <v>1015</v>
      </c>
      <c r="F112" s="471" t="s">
        <v>1003</v>
      </c>
      <c r="G112" s="471" t="s">
        <v>1048</v>
      </c>
      <c r="H112" s="466">
        <v>97011776.696400002</v>
      </c>
      <c r="I112" s="467">
        <v>747.83896340715125</v>
      </c>
      <c r="J112" s="462">
        <v>2.9408100841822771E-2</v>
      </c>
      <c r="K112" s="462">
        <v>1.9366644538404865E-2</v>
      </c>
      <c r="L112" s="462">
        <v>1.5246735982829662E-2</v>
      </c>
      <c r="M112" s="303"/>
      <c r="N112" s="303"/>
      <c r="O112" s="303"/>
      <c r="P112" s="168"/>
      <c r="Q112" s="201"/>
      <c r="R112" s="77"/>
      <c r="S112" s="77"/>
    </row>
    <row r="113" spans="1:19" ht="12.75" customHeight="1">
      <c r="A113" s="114" t="s">
        <v>1194</v>
      </c>
      <c r="B113" s="195">
        <v>94465089647</v>
      </c>
      <c r="C113" s="290" t="s">
        <v>1195</v>
      </c>
      <c r="D113" s="458" t="s">
        <v>88</v>
      </c>
      <c r="E113" s="471" t="s">
        <v>1015</v>
      </c>
      <c r="F113" s="471" t="s">
        <v>1003</v>
      </c>
      <c r="G113" s="471" t="s">
        <v>1008</v>
      </c>
      <c r="H113" s="460">
        <v>1755346113.2839999</v>
      </c>
      <c r="I113" s="461">
        <v>1538.8620281105029</v>
      </c>
      <c r="J113" s="462">
        <v>-3.6708516751357001E-2</v>
      </c>
      <c r="K113" s="462">
        <v>-2.9170084774987615E-3</v>
      </c>
      <c r="L113" s="462">
        <v>-4.5901910426395243E-2</v>
      </c>
      <c r="M113" s="303"/>
      <c r="N113" s="303"/>
      <c r="O113" s="303"/>
      <c r="P113" s="168"/>
      <c r="Q113" s="201"/>
      <c r="R113" s="77"/>
      <c r="S113" s="77"/>
    </row>
    <row r="114" spans="1:19" ht="12.75" customHeight="1">
      <c r="A114" s="114" t="s">
        <v>1196</v>
      </c>
      <c r="B114" s="195">
        <v>78935969676</v>
      </c>
      <c r="C114" s="290" t="s">
        <v>1197</v>
      </c>
      <c r="D114" s="458" t="s">
        <v>88</v>
      </c>
      <c r="E114" s="471" t="s">
        <v>1007</v>
      </c>
      <c r="F114" s="471" t="s">
        <v>1003</v>
      </c>
      <c r="G114" s="471" t="s">
        <v>1008</v>
      </c>
      <c r="H114" s="460">
        <v>60830189.522799999</v>
      </c>
      <c r="I114" s="461">
        <v>759.97582725694076</v>
      </c>
      <c r="J114" s="462">
        <v>0.15733323163299207</v>
      </c>
      <c r="K114" s="462">
        <v>6.5241416416839115E-2</v>
      </c>
      <c r="L114" s="462">
        <v>-0.13427948213382013</v>
      </c>
      <c r="M114" s="303"/>
      <c r="N114" s="303"/>
      <c r="O114" s="303"/>
      <c r="P114" s="168"/>
      <c r="Q114" s="201"/>
      <c r="R114" s="77"/>
      <c r="S114" s="77"/>
    </row>
    <row r="115" spans="1:19" s="273" customFormat="1" ht="12.75" customHeight="1">
      <c r="A115" s="114" t="s">
        <v>1200</v>
      </c>
      <c r="B115" s="195" t="s">
        <v>1201</v>
      </c>
      <c r="C115" s="290" t="s">
        <v>1202</v>
      </c>
      <c r="D115" s="458" t="s">
        <v>88</v>
      </c>
      <c r="E115" s="471" t="s">
        <v>1031</v>
      </c>
      <c r="F115" s="471" t="s">
        <v>1003</v>
      </c>
      <c r="G115" s="471" t="s">
        <v>1008</v>
      </c>
      <c r="H115" s="460">
        <v>65915275.947499998</v>
      </c>
      <c r="I115" s="461">
        <v>801.04432978384136</v>
      </c>
      <c r="J115" s="462">
        <v>-1.9985775595266708E-2</v>
      </c>
      <c r="K115" s="462">
        <v>-1.1150794823450494E-2</v>
      </c>
      <c r="L115" s="462">
        <v>-3.6114338305443305E-2</v>
      </c>
      <c r="M115" s="303"/>
      <c r="N115" s="303"/>
      <c r="O115" s="303"/>
      <c r="P115" s="168"/>
      <c r="Q115" s="201"/>
      <c r="R115" s="77"/>
      <c r="S115" s="77"/>
    </row>
    <row r="116" spans="1:19" s="273" customFormat="1" ht="12.75" customHeight="1">
      <c r="A116" s="114" t="s">
        <v>1203</v>
      </c>
      <c r="B116" s="195" t="s">
        <v>1204</v>
      </c>
      <c r="C116" s="290" t="s">
        <v>1205</v>
      </c>
      <c r="D116" s="458" t="s">
        <v>88</v>
      </c>
      <c r="E116" s="471" t="s">
        <v>1031</v>
      </c>
      <c r="F116" s="471" t="s">
        <v>1003</v>
      </c>
      <c r="G116" s="471" t="s">
        <v>1048</v>
      </c>
      <c r="H116" s="460">
        <v>107544648.62530001</v>
      </c>
      <c r="I116" s="461">
        <v>758.63575530231367</v>
      </c>
      <c r="J116" s="462">
        <v>2.6016300259782632E-2</v>
      </c>
      <c r="K116" s="462">
        <v>2.0011008734642566E-2</v>
      </c>
      <c r="L116" s="462">
        <v>1.026525629804298E-2</v>
      </c>
      <c r="M116" s="303"/>
      <c r="N116" s="303"/>
      <c r="O116" s="303"/>
      <c r="P116" s="168"/>
      <c r="Q116" s="201"/>
      <c r="R116" s="77"/>
      <c r="S116" s="77"/>
    </row>
    <row r="117" spans="1:19" ht="12.75" customHeight="1">
      <c r="A117" s="114" t="s">
        <v>1206</v>
      </c>
      <c r="B117" s="195">
        <v>35313366580</v>
      </c>
      <c r="C117" s="290" t="s">
        <v>1207</v>
      </c>
      <c r="D117" s="458" t="s">
        <v>88</v>
      </c>
      <c r="E117" s="471" t="s">
        <v>1015</v>
      </c>
      <c r="F117" s="471" t="s">
        <v>1208</v>
      </c>
      <c r="G117" s="471" t="s">
        <v>1008</v>
      </c>
      <c r="H117" s="460">
        <v>95227777.174199998</v>
      </c>
      <c r="I117" s="461">
        <v>1141.7722000000001</v>
      </c>
      <c r="J117" s="462">
        <v>-2.7439470829366375E-2</v>
      </c>
      <c r="K117" s="462">
        <v>2.4434909353820977E-4</v>
      </c>
      <c r="L117" s="462">
        <v>-1.0846204235952506E-3</v>
      </c>
      <c r="M117" s="303"/>
      <c r="N117" s="303"/>
      <c r="O117" s="303"/>
      <c r="P117" s="168"/>
      <c r="Q117" s="201"/>
      <c r="R117" s="77"/>
      <c r="S117" s="77"/>
    </row>
    <row r="118" spans="1:19" ht="12.75" customHeight="1">
      <c r="A118" s="114" t="s">
        <v>1003</v>
      </c>
      <c r="B118" s="195" t="s">
        <v>1003</v>
      </c>
      <c r="C118" s="290" t="s">
        <v>1003</v>
      </c>
      <c r="D118" s="458" t="s">
        <v>1003</v>
      </c>
      <c r="E118" s="471" t="s">
        <v>1003</v>
      </c>
      <c r="F118" s="471" t="s">
        <v>1209</v>
      </c>
      <c r="G118" s="471" t="s">
        <v>1008</v>
      </c>
      <c r="H118" s="460">
        <v>329367187.4684</v>
      </c>
      <c r="I118" s="461">
        <v>1141.7722000000001</v>
      </c>
      <c r="J118" s="462">
        <v>-2.0335701141916629E-2</v>
      </c>
      <c r="K118" s="462">
        <v>2.4434909353820977E-4</v>
      </c>
      <c r="L118" s="462">
        <v>-1.0846204235952506E-3</v>
      </c>
      <c r="M118" s="303"/>
      <c r="N118" s="303"/>
      <c r="O118" s="303"/>
      <c r="P118" s="168"/>
      <c r="Q118" s="201"/>
      <c r="R118" s="77"/>
      <c r="S118" s="77"/>
    </row>
    <row r="119" spans="1:19" ht="12.75" customHeight="1">
      <c r="A119" s="114" t="s">
        <v>1210</v>
      </c>
      <c r="B119" s="195">
        <v>41002460007</v>
      </c>
      <c r="C119" s="290" t="s">
        <v>1211</v>
      </c>
      <c r="D119" s="458" t="s">
        <v>88</v>
      </c>
      <c r="E119" s="471" t="s">
        <v>1007</v>
      </c>
      <c r="F119" s="471" t="s">
        <v>1003</v>
      </c>
      <c r="G119" s="471" t="s">
        <v>1008</v>
      </c>
      <c r="H119" s="460">
        <v>223495560.21149999</v>
      </c>
      <c r="I119" s="461">
        <v>992.88849374562562</v>
      </c>
      <c r="J119" s="462">
        <v>0.13040026816598815</v>
      </c>
      <c r="K119" s="462">
        <v>5.1717314539205805E-2</v>
      </c>
      <c r="L119" s="462">
        <v>-0.12017626528310765</v>
      </c>
      <c r="M119" s="303"/>
      <c r="N119" s="303"/>
      <c r="O119" s="303"/>
      <c r="P119" s="168"/>
      <c r="Q119" s="201"/>
      <c r="R119" s="77"/>
      <c r="S119" s="77"/>
    </row>
    <row r="120" spans="1:19" ht="12.75" customHeight="1">
      <c r="A120" s="114" t="s">
        <v>1212</v>
      </c>
      <c r="B120" s="195">
        <v>58320210450</v>
      </c>
      <c r="C120" s="290" t="s">
        <v>1213</v>
      </c>
      <c r="D120" s="458" t="s">
        <v>88</v>
      </c>
      <c r="E120" s="471" t="s">
        <v>1031</v>
      </c>
      <c r="F120" s="471" t="s">
        <v>1003</v>
      </c>
      <c r="G120" s="471" t="s">
        <v>1008</v>
      </c>
      <c r="H120" s="460">
        <v>15249828.007300001</v>
      </c>
      <c r="I120" s="461">
        <v>822.02708609796957</v>
      </c>
      <c r="J120" s="462">
        <v>3.9956730231582194E-2</v>
      </c>
      <c r="K120" s="462">
        <v>4.8385141323426195E-2</v>
      </c>
      <c r="L120" s="462">
        <v>-8.3290596907746872E-2</v>
      </c>
      <c r="M120" s="303"/>
      <c r="N120" s="303"/>
      <c r="O120" s="303"/>
      <c r="P120" s="168"/>
      <c r="Q120" s="201"/>
      <c r="R120" s="77"/>
      <c r="S120" s="77"/>
    </row>
    <row r="121" spans="1:19" ht="12.75" customHeight="1">
      <c r="A121" s="114" t="s">
        <v>1214</v>
      </c>
      <c r="B121" s="195">
        <v>31982273976</v>
      </c>
      <c r="C121" s="290" t="s">
        <v>1215</v>
      </c>
      <c r="D121" s="458" t="s">
        <v>88</v>
      </c>
      <c r="E121" s="471" t="s">
        <v>1031</v>
      </c>
      <c r="F121" s="471" t="s">
        <v>1003</v>
      </c>
      <c r="G121" s="471" t="s">
        <v>1008</v>
      </c>
      <c r="H121" s="460">
        <v>11303964.275900001</v>
      </c>
      <c r="I121" s="461">
        <v>816.10730284780755</v>
      </c>
      <c r="J121" s="462">
        <v>0.1346922409829594</v>
      </c>
      <c r="K121" s="462">
        <v>5.8639143254859194E-2</v>
      </c>
      <c r="L121" s="462">
        <v>-0.10402811293967906</v>
      </c>
      <c r="M121" s="303"/>
      <c r="N121" s="303"/>
      <c r="O121" s="303"/>
      <c r="P121" s="168"/>
      <c r="Q121" s="201"/>
      <c r="R121" s="77"/>
      <c r="S121" s="77"/>
    </row>
    <row r="122" spans="1:19" ht="12.75" customHeight="1">
      <c r="A122" s="114" t="s">
        <v>1216</v>
      </c>
      <c r="B122" s="195" t="s">
        <v>1217</v>
      </c>
      <c r="C122" s="290" t="s">
        <v>1218</v>
      </c>
      <c r="D122" s="458" t="s">
        <v>88</v>
      </c>
      <c r="E122" s="471" t="s">
        <v>1031</v>
      </c>
      <c r="F122" s="471" t="s">
        <v>1003</v>
      </c>
      <c r="G122" s="471" t="s">
        <v>1008</v>
      </c>
      <c r="H122" s="460">
        <v>8394106.7829</v>
      </c>
      <c r="I122" s="461">
        <v>803.9177498308552</v>
      </c>
      <c r="J122" s="462">
        <v>0.11544127091718259</v>
      </c>
      <c r="K122" s="462">
        <v>7.2179922312118228E-2</v>
      </c>
      <c r="L122" s="462">
        <v>-0.11411849083185233</v>
      </c>
      <c r="M122" s="303"/>
      <c r="N122" s="303"/>
      <c r="O122" s="303"/>
      <c r="P122" s="168"/>
      <c r="Q122" s="201"/>
      <c r="R122" s="77"/>
      <c r="S122" s="77"/>
    </row>
    <row r="123" spans="1:19" ht="12.75" customHeight="1">
      <c r="A123" s="114" t="s">
        <v>1219</v>
      </c>
      <c r="B123" s="195">
        <v>40820433166</v>
      </c>
      <c r="C123" s="290" t="s">
        <v>1220</v>
      </c>
      <c r="D123" s="458" t="s">
        <v>88</v>
      </c>
      <c r="E123" s="471" t="s">
        <v>1031</v>
      </c>
      <c r="F123" s="471" t="s">
        <v>1003</v>
      </c>
      <c r="G123" s="471" t="s">
        <v>1008</v>
      </c>
      <c r="H123" s="460">
        <v>7066586.2456999999</v>
      </c>
      <c r="I123" s="461">
        <v>804.29400524591551</v>
      </c>
      <c r="J123" s="462">
        <v>0.11020156232260603</v>
      </c>
      <c r="K123" s="462">
        <v>7.1805860108302033E-2</v>
      </c>
      <c r="L123" s="462">
        <v>-0.11688598862081812</v>
      </c>
      <c r="M123" s="303"/>
      <c r="N123" s="303"/>
      <c r="O123" s="303"/>
      <c r="P123" s="168"/>
      <c r="Q123" s="201"/>
      <c r="R123" s="77"/>
      <c r="S123" s="77"/>
    </row>
    <row r="124" spans="1:19" s="273" customFormat="1" ht="12.75" customHeight="1">
      <c r="A124" s="114" t="s">
        <v>1221</v>
      </c>
      <c r="B124" s="195" t="s">
        <v>1222</v>
      </c>
      <c r="C124" s="290" t="s">
        <v>1223</v>
      </c>
      <c r="D124" s="458" t="s">
        <v>88</v>
      </c>
      <c r="E124" s="471" t="s">
        <v>1015</v>
      </c>
      <c r="F124" s="471" t="s">
        <v>1003</v>
      </c>
      <c r="G124" s="471" t="s">
        <v>1008</v>
      </c>
      <c r="H124" s="460">
        <v>76026998.335500002</v>
      </c>
      <c r="I124" s="461">
        <v>733.52523587899259</v>
      </c>
      <c r="J124" s="462">
        <v>-1.9736809370780706E-2</v>
      </c>
      <c r="K124" s="462">
        <v>-3.6947453990955337E-3</v>
      </c>
      <c r="L124" s="462">
        <v>-9.1260286330625107E-2</v>
      </c>
      <c r="M124" s="303"/>
      <c r="N124" s="303"/>
      <c r="O124" s="303"/>
      <c r="P124" s="168"/>
      <c r="Q124" s="201"/>
      <c r="R124" s="77"/>
      <c r="S124" s="77"/>
    </row>
    <row r="125" spans="1:19" ht="12.75" customHeight="1">
      <c r="A125" s="114" t="s">
        <v>1224</v>
      </c>
      <c r="B125" s="195">
        <v>84643903663</v>
      </c>
      <c r="C125" s="290" t="s">
        <v>1225</v>
      </c>
      <c r="D125" s="458" t="s">
        <v>88</v>
      </c>
      <c r="E125" s="471" t="s">
        <v>1011</v>
      </c>
      <c r="F125" s="471" t="s">
        <v>1003</v>
      </c>
      <c r="G125" s="471" t="s">
        <v>1008</v>
      </c>
      <c r="H125" s="460">
        <v>270609882.01059997</v>
      </c>
      <c r="I125" s="461">
        <v>1261.2046989967548</v>
      </c>
      <c r="J125" s="462">
        <v>3.0831051763179795E-2</v>
      </c>
      <c r="K125" s="462">
        <v>2.7691682694159336E-2</v>
      </c>
      <c r="L125" s="462">
        <v>-7.5678651645641026E-2</v>
      </c>
      <c r="M125" s="303"/>
      <c r="N125" s="303"/>
      <c r="O125" s="303"/>
      <c r="P125" s="168"/>
      <c r="Q125" s="201"/>
      <c r="R125" s="77"/>
      <c r="S125" s="77"/>
    </row>
    <row r="126" spans="1:19" ht="12.75" customHeight="1">
      <c r="A126" s="114" t="s">
        <v>1345</v>
      </c>
      <c r="B126" s="195" t="s">
        <v>1198</v>
      </c>
      <c r="C126" s="290" t="s">
        <v>1199</v>
      </c>
      <c r="D126" s="458" t="s">
        <v>88</v>
      </c>
      <c r="E126" s="471" t="s">
        <v>1031</v>
      </c>
      <c r="F126" s="471" t="s">
        <v>1003</v>
      </c>
      <c r="G126" s="471" t="s">
        <v>1008</v>
      </c>
      <c r="H126" s="460">
        <v>243134737.98699999</v>
      </c>
      <c r="I126" s="461">
        <v>754.8281636141329</v>
      </c>
      <c r="J126" s="462">
        <v>1.631738007358785E-2</v>
      </c>
      <c r="K126" s="462">
        <v>2.2653237389238967E-2</v>
      </c>
      <c r="L126" s="462">
        <v>-2.2868948080988272E-2</v>
      </c>
      <c r="M126" s="303"/>
      <c r="N126" s="303"/>
      <c r="O126" s="303"/>
      <c r="P126" s="168"/>
      <c r="Q126" s="201"/>
      <c r="R126" s="77"/>
      <c r="S126" s="77"/>
    </row>
    <row r="127" spans="1:19" ht="12.75" customHeight="1">
      <c r="A127" s="114" t="s">
        <v>1226</v>
      </c>
      <c r="B127" s="195">
        <v>56062339448</v>
      </c>
      <c r="C127" s="290" t="s">
        <v>1227</v>
      </c>
      <c r="D127" s="458" t="s">
        <v>88</v>
      </c>
      <c r="E127" s="471" t="s">
        <v>1015</v>
      </c>
      <c r="F127" s="471" t="s">
        <v>1003</v>
      </c>
      <c r="G127" s="471" t="s">
        <v>1012</v>
      </c>
      <c r="H127" s="460">
        <v>1339011270.1875</v>
      </c>
      <c r="I127" s="461">
        <v>176.08124040431264</v>
      </c>
      <c r="J127" s="462">
        <v>-5.0609238344719309E-2</v>
      </c>
      <c r="K127" s="462">
        <v>8.6620620138155857E-4</v>
      </c>
      <c r="L127" s="462">
        <v>-1.071162720079899E-3</v>
      </c>
      <c r="M127" s="303"/>
      <c r="N127" s="303"/>
      <c r="O127" s="303"/>
      <c r="P127" s="168"/>
      <c r="Q127" s="201"/>
      <c r="R127" s="77"/>
      <c r="S127" s="77"/>
    </row>
    <row r="128" spans="1:19" s="273" customFormat="1" ht="12.75" customHeight="1">
      <c r="A128" s="114" t="s">
        <v>1228</v>
      </c>
      <c r="B128" s="195">
        <v>53751385334</v>
      </c>
      <c r="C128" s="290" t="s">
        <v>1229</v>
      </c>
      <c r="D128" s="458" t="s">
        <v>88</v>
      </c>
      <c r="E128" s="471" t="s">
        <v>1031</v>
      </c>
      <c r="F128" s="471" t="s">
        <v>1003</v>
      </c>
      <c r="G128" s="471" t="s">
        <v>1008</v>
      </c>
      <c r="H128" s="460">
        <v>51452222.071900003</v>
      </c>
      <c r="I128" s="461">
        <v>811.68485173795864</v>
      </c>
      <c r="J128" s="462">
        <v>-1.1345323685943209E-2</v>
      </c>
      <c r="K128" s="462">
        <v>-2.8908414718721298E-3</v>
      </c>
      <c r="L128" s="462">
        <v>-1.7383480950170949E-2</v>
      </c>
      <c r="M128" s="303"/>
      <c r="N128" s="303"/>
      <c r="O128" s="303"/>
      <c r="P128" s="168"/>
      <c r="Q128" s="201"/>
      <c r="R128" s="77"/>
      <c r="S128" s="77"/>
    </row>
    <row r="129" spans="1:19" ht="12.75" customHeight="1">
      <c r="A129" s="468" t="s">
        <v>1230</v>
      </c>
      <c r="B129" s="195">
        <v>88183360964</v>
      </c>
      <c r="C129" s="290" t="s">
        <v>1231</v>
      </c>
      <c r="D129" s="458" t="s">
        <v>88</v>
      </c>
      <c r="E129" s="471" t="s">
        <v>1007</v>
      </c>
      <c r="F129" s="471" t="s">
        <v>1003</v>
      </c>
      <c r="G129" s="471" t="s">
        <v>1048</v>
      </c>
      <c r="H129" s="460">
        <v>101377851.4901</v>
      </c>
      <c r="I129" s="461">
        <v>1421.3178221656474</v>
      </c>
      <c r="J129" s="462">
        <v>0.19168224851486615</v>
      </c>
      <c r="K129" s="462">
        <v>8.6681915999783143E-2</v>
      </c>
      <c r="L129" s="462">
        <v>-6.486849215783308E-2</v>
      </c>
      <c r="M129" s="303"/>
      <c r="N129" s="303"/>
      <c r="O129" s="303"/>
      <c r="P129" s="168"/>
      <c r="Q129" s="201"/>
      <c r="R129" s="77"/>
      <c r="S129" s="77"/>
    </row>
    <row r="130" spans="1:19" ht="18.75" customHeight="1">
      <c r="A130" s="617" t="s">
        <v>477</v>
      </c>
      <c r="B130" s="618"/>
      <c r="C130" s="618"/>
      <c r="D130" s="618"/>
      <c r="E130" s="619"/>
      <c r="F130" s="619"/>
      <c r="G130" s="619"/>
      <c r="H130" s="620">
        <f>SUM(H11:H129)</f>
        <v>15873301173.398602</v>
      </c>
      <c r="I130" s="620"/>
      <c r="J130" s="621">
        <v>1.4421423818401946E-2</v>
      </c>
      <c r="K130" s="621"/>
      <c r="L130" s="621"/>
      <c r="M130" s="303"/>
      <c r="N130" s="303"/>
      <c r="O130" s="303"/>
      <c r="P130" s="168"/>
    </row>
    <row r="131" spans="1:19" ht="12.75" customHeight="1">
      <c r="A131" s="22" t="s">
        <v>375</v>
      </c>
      <c r="M131" s="168"/>
      <c r="N131" s="168"/>
      <c r="O131" s="168"/>
      <c r="P131" s="168"/>
    </row>
    <row r="132" spans="1:19" s="273" customFormat="1" ht="12.75" customHeight="1">
      <c r="A132" s="22"/>
      <c r="F132" s="230" t="s">
        <v>530</v>
      </c>
      <c r="G132" s="230"/>
      <c r="M132" s="168"/>
      <c r="N132" s="168"/>
      <c r="O132" s="168"/>
      <c r="P132" s="168"/>
    </row>
    <row r="133" spans="1:19" ht="12.75" customHeight="1">
      <c r="A133" s="46" t="s">
        <v>482</v>
      </c>
      <c r="C133" s="229"/>
      <c r="F133" s="230" t="s">
        <v>531</v>
      </c>
      <c r="G133" s="230"/>
      <c r="M133" s="168"/>
      <c r="N133" s="168"/>
      <c r="O133" s="168"/>
      <c r="P133" s="168"/>
    </row>
    <row r="134" spans="1:19" ht="12.75" customHeight="1">
      <c r="A134" s="47" t="s">
        <v>532</v>
      </c>
      <c r="F134" s="230"/>
      <c r="G134" s="230"/>
      <c r="M134" s="168"/>
      <c r="N134" s="168"/>
      <c r="O134" s="168"/>
      <c r="P134" s="168"/>
    </row>
    <row r="135" spans="1:19" ht="12.75" customHeight="1">
      <c r="A135" s="34" t="s">
        <v>128</v>
      </c>
      <c r="M135" s="168"/>
      <c r="N135" s="168"/>
      <c r="O135" s="168"/>
      <c r="P135" s="168"/>
    </row>
    <row r="136" spans="1:19" ht="12.75" customHeight="1">
      <c r="A136" s="574" t="s">
        <v>129</v>
      </c>
      <c r="H136" s="136"/>
    </row>
    <row r="137" spans="1:19" ht="12.75" customHeight="1">
      <c r="A137" s="574" t="s">
        <v>533</v>
      </c>
    </row>
    <row r="138" spans="1:19" ht="12.75" customHeight="1">
      <c r="A138" s="33" t="s">
        <v>964</v>
      </c>
    </row>
    <row r="139" spans="1:19" ht="12.75" customHeight="1">
      <c r="A139" s="33" t="s">
        <v>996</v>
      </c>
      <c r="B139" s="49"/>
      <c r="C139" s="49"/>
      <c r="D139" s="49"/>
      <c r="E139" s="49"/>
      <c r="F139" s="49"/>
      <c r="G139" s="49"/>
      <c r="H139" s="49"/>
      <c r="I139" s="49"/>
      <c r="J139" s="49"/>
    </row>
    <row r="140" spans="1:19" s="273" customFormat="1" ht="12.75" customHeight="1">
      <c r="A140" s="33" t="s">
        <v>1430</v>
      </c>
      <c r="B140" s="49"/>
      <c r="C140" s="49"/>
      <c r="D140" s="49"/>
      <c r="E140" s="49"/>
      <c r="F140" s="49"/>
      <c r="G140" s="49"/>
      <c r="H140" s="49"/>
      <c r="I140" s="49"/>
      <c r="J140" s="49"/>
    </row>
    <row r="141" spans="1:19" s="273" customFormat="1" ht="12.75" customHeight="1">
      <c r="A141" s="574" t="s">
        <v>1431</v>
      </c>
      <c r="B141" s="49"/>
      <c r="C141" s="49"/>
      <c r="D141" s="49"/>
      <c r="E141" s="49"/>
      <c r="F141" s="49"/>
      <c r="G141" s="49"/>
      <c r="H141" s="49"/>
      <c r="I141" s="49"/>
      <c r="J141" s="49"/>
    </row>
    <row r="142" spans="1:19" ht="12.75" customHeight="1">
      <c r="A142" s="33" t="s">
        <v>1429</v>
      </c>
      <c r="E142" s="50"/>
      <c r="F142" s="50"/>
      <c r="G142" s="50"/>
      <c r="H142" s="50"/>
      <c r="I142" s="50"/>
      <c r="J142" s="50"/>
    </row>
    <row r="143" spans="1:19" s="273" customFormat="1" ht="12.75" customHeight="1">
      <c r="A143" s="33"/>
      <c r="E143" s="50"/>
      <c r="F143" s="50"/>
      <c r="G143" s="50"/>
      <c r="H143" s="50"/>
      <c r="I143" s="50"/>
      <c r="J143" s="50"/>
    </row>
    <row r="144" spans="1:19" ht="12.75" customHeight="1">
      <c r="A144" s="656" t="s">
        <v>471</v>
      </c>
      <c r="B144" s="657"/>
      <c r="C144" s="657"/>
      <c r="D144" s="640"/>
    </row>
    <row r="145" spans="1:12" ht="12.75" customHeight="1">
      <c r="A145" s="640" t="s">
        <v>214</v>
      </c>
      <c r="B145" s="640"/>
      <c r="C145" s="640"/>
      <c r="D145" s="640"/>
    </row>
    <row r="146" spans="1:12" ht="12.75" customHeight="1">
      <c r="A146" s="640" t="s">
        <v>291</v>
      </c>
      <c r="B146" s="640"/>
      <c r="C146" s="640"/>
      <c r="D146" s="640"/>
    </row>
    <row r="147" spans="1:12" ht="12.75" customHeight="1">
      <c r="A147" s="661" t="s">
        <v>95</v>
      </c>
      <c r="L147" s="35" t="s">
        <v>943</v>
      </c>
    </row>
    <row r="148" spans="1:12" ht="12.75" customHeight="1"/>
    <row r="149" spans="1:12" ht="12.75" customHeight="1"/>
    <row r="150" spans="1:12" ht="12.75" customHeight="1"/>
    <row r="151" spans="1:12">
      <c r="A151" s="54"/>
      <c r="B151" s="54"/>
      <c r="C151" s="54"/>
      <c r="D151" s="54"/>
      <c r="E151" s="54"/>
      <c r="F151" s="54"/>
      <c r="G151" s="54"/>
      <c r="H151" s="54"/>
      <c r="I151" s="54"/>
      <c r="J151" s="54"/>
      <c r="K151" s="54"/>
    </row>
    <row r="152" spans="1:12" ht="12.75" customHeight="1"/>
    <row r="153" spans="1:12" ht="12.75" customHeight="1">
      <c r="A153" s="34"/>
    </row>
    <row r="154" spans="1:12" ht="12.75" customHeight="1">
      <c r="A154" s="54"/>
    </row>
    <row r="155" spans="1:12" ht="12.75" customHeight="1">
      <c r="A155" s="34"/>
    </row>
    <row r="156" spans="1:12" ht="12.75" customHeight="1">
      <c r="A156" s="34"/>
    </row>
    <row r="157" spans="1:12" ht="12.75" customHeight="1">
      <c r="A157" s="54"/>
    </row>
    <row r="158" spans="1:12" ht="12.75" customHeight="1"/>
    <row r="159" spans="1:12" ht="12.75" customHeight="1">
      <c r="A159" s="34"/>
    </row>
    <row r="160" spans="1:12" ht="12.75" customHeight="1">
      <c r="A160" s="54"/>
    </row>
    <row r="161" spans="1:1" ht="12.75" customHeight="1">
      <c r="A161" s="57"/>
    </row>
    <row r="162" spans="1:1" ht="12.75" customHeight="1">
      <c r="A162" s="34"/>
    </row>
    <row r="163" spans="1:1" ht="12.75" customHeight="1">
      <c r="A163" s="54"/>
    </row>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sheetData>
  <mergeCells count="3">
    <mergeCell ref="K8:L8"/>
    <mergeCell ref="H6:I6"/>
    <mergeCell ref="H7:I7"/>
  </mergeCells>
  <hyperlinks>
    <hyperlink ref="A147" location="'2 Sadržaj'!A1" display="Sadržaj / Contents"/>
  </hyperlinks>
  <pageMargins left="0.7" right="0.7" top="0.75" bottom="0.75" header="0.3" footer="0.3"/>
  <pageSetup paperSize="9" scale="3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800</v>
      </c>
      <c r="O1" s="141" t="str">
        <f>Naslovnica!A20</f>
        <v>Travanj 2020.</v>
      </c>
    </row>
    <row r="2" spans="1:15" ht="12.75" customHeight="1">
      <c r="A2" s="579" t="s">
        <v>801</v>
      </c>
      <c r="O2" s="573" t="str">
        <f>Naslovnica!A24</f>
        <v>April 2020</v>
      </c>
    </row>
    <row r="3" spans="1:15" ht="12.75" customHeight="1">
      <c r="A3" s="11"/>
      <c r="M3" s="12"/>
    </row>
    <row r="4" spans="1:15" ht="12.75" customHeight="1">
      <c r="A4" s="64"/>
      <c r="B4" s="64"/>
      <c r="C4" s="64"/>
      <c r="D4" s="64"/>
      <c r="E4" s="64"/>
      <c r="F4" s="64"/>
      <c r="G4" s="64"/>
      <c r="H4" s="64"/>
      <c r="I4" s="64"/>
      <c r="J4" s="64"/>
      <c r="K4" s="64"/>
      <c r="L4" s="64"/>
      <c r="M4" s="14"/>
      <c r="O4" s="14" t="s">
        <v>497</v>
      </c>
    </row>
    <row r="5" spans="1:15" ht="25.5" customHeight="1">
      <c r="A5" s="1085" t="s">
        <v>489</v>
      </c>
      <c r="B5" s="1086" t="s">
        <v>490</v>
      </c>
      <c r="C5" s="1087"/>
      <c r="D5" s="1082" t="s">
        <v>491</v>
      </c>
      <c r="E5" s="1083"/>
      <c r="F5" s="1082" t="s">
        <v>492</v>
      </c>
      <c r="G5" s="1083"/>
      <c r="H5" s="1082" t="s">
        <v>493</v>
      </c>
      <c r="I5" s="1083"/>
      <c r="J5" s="1082" t="s">
        <v>494</v>
      </c>
      <c r="K5" s="1083"/>
      <c r="L5" s="1082" t="s">
        <v>495</v>
      </c>
      <c r="M5" s="1083"/>
      <c r="N5" s="1082" t="s">
        <v>496</v>
      </c>
      <c r="O5" s="1083"/>
    </row>
    <row r="6" spans="1:15" ht="12.75" customHeight="1">
      <c r="A6" s="1085"/>
      <c r="B6" s="622" t="s">
        <v>31</v>
      </c>
      <c r="C6" s="622" t="s">
        <v>32</v>
      </c>
      <c r="D6" s="622" t="s">
        <v>31</v>
      </c>
      <c r="E6" s="622" t="s">
        <v>32</v>
      </c>
      <c r="F6" s="622" t="s">
        <v>31</v>
      </c>
      <c r="G6" s="622" t="s">
        <v>32</v>
      </c>
      <c r="H6" s="622" t="s">
        <v>31</v>
      </c>
      <c r="I6" s="622" t="s">
        <v>32</v>
      </c>
      <c r="J6" s="622" t="s">
        <v>31</v>
      </c>
      <c r="K6" s="622" t="s">
        <v>32</v>
      </c>
      <c r="L6" s="622" t="s">
        <v>31</v>
      </c>
      <c r="M6" s="622" t="s">
        <v>32</v>
      </c>
      <c r="N6" s="622" t="s">
        <v>31</v>
      </c>
      <c r="O6" s="622" t="s">
        <v>32</v>
      </c>
    </row>
    <row r="7" spans="1:15" ht="12.75" customHeight="1">
      <c r="A7" s="1085"/>
      <c r="B7" s="623" t="s">
        <v>29</v>
      </c>
      <c r="C7" s="623" t="s">
        <v>30</v>
      </c>
      <c r="D7" s="623" t="s">
        <v>29</v>
      </c>
      <c r="E7" s="623" t="s">
        <v>30</v>
      </c>
      <c r="F7" s="623" t="s">
        <v>29</v>
      </c>
      <c r="G7" s="623" t="s">
        <v>30</v>
      </c>
      <c r="H7" s="623" t="s">
        <v>29</v>
      </c>
      <c r="I7" s="623" t="s">
        <v>30</v>
      </c>
      <c r="J7" s="623" t="s">
        <v>29</v>
      </c>
      <c r="K7" s="623" t="s">
        <v>30</v>
      </c>
      <c r="L7" s="623" t="s">
        <v>29</v>
      </c>
      <c r="M7" s="623" t="s">
        <v>30</v>
      </c>
      <c r="N7" s="623" t="s">
        <v>29</v>
      </c>
      <c r="O7" s="623" t="s">
        <v>30</v>
      </c>
    </row>
    <row r="8" spans="1:15" ht="18">
      <c r="A8" s="379" t="s">
        <v>498</v>
      </c>
      <c r="B8" s="475">
        <v>220066.99508000002</v>
      </c>
      <c r="C8" s="476">
        <v>0.15617637684847832</v>
      </c>
      <c r="D8" s="475">
        <v>133035.10286000001</v>
      </c>
      <c r="E8" s="476">
        <v>0.16662224845471979</v>
      </c>
      <c r="F8" s="475">
        <v>481.49959000000001</v>
      </c>
      <c r="G8" s="476">
        <v>2.5121859854583886E-2</v>
      </c>
      <c r="H8" s="475">
        <v>104.74141</v>
      </c>
      <c r="I8" s="476">
        <v>1.992237723204298E-2</v>
      </c>
      <c r="J8" s="475">
        <v>1778201.8719200001</v>
      </c>
      <c r="K8" s="476">
        <v>0.14362951577147562</v>
      </c>
      <c r="L8" s="475">
        <v>203455.31357</v>
      </c>
      <c r="M8" s="476">
        <v>0.16135922129328303</v>
      </c>
      <c r="N8" s="475">
        <v>2335345.5244300002</v>
      </c>
      <c r="O8" s="476">
        <v>0.14712412364031682</v>
      </c>
    </row>
    <row r="9" spans="1:15" ht="18">
      <c r="A9" s="379" t="s">
        <v>499</v>
      </c>
      <c r="B9" s="475">
        <v>8683.9775100000006</v>
      </c>
      <c r="C9" s="476">
        <v>6.1628148448723309E-3</v>
      </c>
      <c r="D9" s="475">
        <v>1311.6121599999999</v>
      </c>
      <c r="E9" s="476">
        <v>1.6427526457414552E-3</v>
      </c>
      <c r="F9" s="475">
        <v>0</v>
      </c>
      <c r="G9" s="476">
        <v>0</v>
      </c>
      <c r="H9" s="475">
        <v>0</v>
      </c>
      <c r="I9" s="476">
        <v>0</v>
      </c>
      <c r="J9" s="475">
        <v>325913.72224999999</v>
      </c>
      <c r="K9" s="476">
        <v>2.6324812075190912E-2</v>
      </c>
      <c r="L9" s="475">
        <v>17849.459729999999</v>
      </c>
      <c r="M9" s="476">
        <v>1.4156302295578398E-2</v>
      </c>
      <c r="N9" s="475">
        <v>353758.77165000001</v>
      </c>
      <c r="O9" s="476">
        <v>2.2286402039708643E-2</v>
      </c>
    </row>
    <row r="10" spans="1:15" ht="18">
      <c r="A10" s="379" t="s">
        <v>500</v>
      </c>
      <c r="B10" s="475">
        <v>1206522.6996599999</v>
      </c>
      <c r="C10" s="476">
        <v>0.85624081771028082</v>
      </c>
      <c r="D10" s="475">
        <v>673634.32523000007</v>
      </c>
      <c r="E10" s="476">
        <v>0.84370563477685556</v>
      </c>
      <c r="F10" s="475">
        <v>18710.437000000002</v>
      </c>
      <c r="G10" s="476">
        <v>0.97620223546196783</v>
      </c>
      <c r="H10" s="475">
        <v>5164.42706</v>
      </c>
      <c r="I10" s="476">
        <v>0.98230169019770364</v>
      </c>
      <c r="J10" s="475">
        <v>10898959.573139999</v>
      </c>
      <c r="K10" s="476">
        <v>0.88033440444686106</v>
      </c>
      <c r="L10" s="475">
        <v>1080842.8313199999</v>
      </c>
      <c r="M10" s="476">
        <v>0.85721013888495834</v>
      </c>
      <c r="N10" s="475">
        <v>13883834.293409999</v>
      </c>
      <c r="O10" s="476">
        <v>0.87466583930182351</v>
      </c>
    </row>
    <row r="11" spans="1:15" ht="21.75" customHeight="1">
      <c r="A11" s="379" t="s">
        <v>501</v>
      </c>
      <c r="B11" s="477">
        <v>445684.19550999993</v>
      </c>
      <c r="C11" s="478">
        <v>0.31629160405483475</v>
      </c>
      <c r="D11" s="477">
        <v>380146.01724000002</v>
      </c>
      <c r="E11" s="478">
        <v>0.47612083406506917</v>
      </c>
      <c r="F11" s="477">
        <v>0</v>
      </c>
      <c r="G11" s="478">
        <v>0</v>
      </c>
      <c r="H11" s="477">
        <v>5164.42706</v>
      </c>
      <c r="I11" s="478">
        <v>0.98230169019770364</v>
      </c>
      <c r="J11" s="477">
        <v>8599049.0998299997</v>
      </c>
      <c r="K11" s="478">
        <v>0.69456526719891531</v>
      </c>
      <c r="L11" s="477">
        <v>665342.84002</v>
      </c>
      <c r="M11" s="478">
        <v>0.52767952173316435</v>
      </c>
      <c r="N11" s="477">
        <v>10095386.579659998</v>
      </c>
      <c r="O11" s="478">
        <v>0.63599792313611125</v>
      </c>
    </row>
    <row r="12" spans="1:15" ht="18" customHeight="1">
      <c r="A12" s="386" t="s">
        <v>502</v>
      </c>
      <c r="B12" s="477">
        <v>354579.26507999998</v>
      </c>
      <c r="C12" s="478">
        <v>0.25163657506051568</v>
      </c>
      <c r="D12" s="477">
        <v>47011.055140000004</v>
      </c>
      <c r="E12" s="478">
        <v>5.8879856077525577E-2</v>
      </c>
      <c r="F12" s="477">
        <v>0</v>
      </c>
      <c r="G12" s="478">
        <v>0</v>
      </c>
      <c r="H12" s="477">
        <v>0</v>
      </c>
      <c r="I12" s="478">
        <v>0</v>
      </c>
      <c r="J12" s="477">
        <v>0</v>
      </c>
      <c r="K12" s="478">
        <v>0</v>
      </c>
      <c r="L12" s="477">
        <v>6257.6351699999996</v>
      </c>
      <c r="M12" s="478">
        <v>4.9628939173478907E-3</v>
      </c>
      <c r="N12" s="477">
        <v>407847.95539000002</v>
      </c>
      <c r="O12" s="478">
        <v>2.5693959368130046E-2</v>
      </c>
    </row>
    <row r="13" spans="1:15" ht="18" customHeight="1">
      <c r="A13" s="386" t="s">
        <v>503</v>
      </c>
      <c r="B13" s="477">
        <v>5214.4557999999997</v>
      </c>
      <c r="C13" s="478">
        <v>3.7005767892840415E-3</v>
      </c>
      <c r="D13" s="477">
        <v>224122.55129</v>
      </c>
      <c r="E13" s="478">
        <v>0.28070638968608874</v>
      </c>
      <c r="F13" s="477">
        <v>0</v>
      </c>
      <c r="G13" s="478">
        <v>0</v>
      </c>
      <c r="H13" s="477">
        <v>0</v>
      </c>
      <c r="I13" s="478">
        <v>0</v>
      </c>
      <c r="J13" s="477">
        <v>6590036.3974099997</v>
      </c>
      <c r="K13" s="478">
        <v>0.5322926219025943</v>
      </c>
      <c r="L13" s="477">
        <v>428358.60716000001</v>
      </c>
      <c r="M13" s="478">
        <v>0.33972871031373642</v>
      </c>
      <c r="N13" s="477">
        <v>7247732.0116600003</v>
      </c>
      <c r="O13" s="478">
        <v>0.45659890985750784</v>
      </c>
    </row>
    <row r="14" spans="1:15" ht="18" customHeight="1">
      <c r="A14" s="386" t="s">
        <v>504</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505</v>
      </c>
      <c r="B15" s="477">
        <v>2051.1084700000001</v>
      </c>
      <c r="C15" s="478">
        <v>1.4556234988866725E-3</v>
      </c>
      <c r="D15" s="477">
        <v>12842.753580000001</v>
      </c>
      <c r="E15" s="478">
        <v>1.6085141679496588E-2</v>
      </c>
      <c r="F15" s="477">
        <v>0</v>
      </c>
      <c r="G15" s="478">
        <v>0</v>
      </c>
      <c r="H15" s="477">
        <v>0</v>
      </c>
      <c r="I15" s="478">
        <v>0</v>
      </c>
      <c r="J15" s="477">
        <v>94091.662319999989</v>
      </c>
      <c r="K15" s="478">
        <v>7.6000031889308442E-3</v>
      </c>
      <c r="L15" s="477">
        <v>747.78376000000003</v>
      </c>
      <c r="M15" s="478">
        <v>5.930629340277655E-4</v>
      </c>
      <c r="N15" s="477">
        <v>109733.30812999999</v>
      </c>
      <c r="O15" s="478">
        <v>6.9130741570755582E-3</v>
      </c>
    </row>
    <row r="16" spans="1:15" ht="19.5">
      <c r="A16" s="387" t="s">
        <v>506</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507</v>
      </c>
      <c r="B17" s="477">
        <v>7086.3005599999997</v>
      </c>
      <c r="C17" s="478">
        <v>5.0289810442398428E-3</v>
      </c>
      <c r="D17" s="477">
        <v>789.30250999999998</v>
      </c>
      <c r="E17" s="478">
        <v>9.8857636894192228E-4</v>
      </c>
      <c r="F17" s="477">
        <v>0</v>
      </c>
      <c r="G17" s="478">
        <v>0</v>
      </c>
      <c r="H17" s="477">
        <v>0</v>
      </c>
      <c r="I17" s="478">
        <v>0</v>
      </c>
      <c r="J17" s="477">
        <v>70520.880059999996</v>
      </c>
      <c r="K17" s="478">
        <v>5.6961360882268833E-3</v>
      </c>
      <c r="L17" s="477">
        <v>37692.941049999994</v>
      </c>
      <c r="M17" s="478">
        <v>2.9894051471843409E-2</v>
      </c>
      <c r="N17" s="477">
        <v>116089.42417999999</v>
      </c>
      <c r="O17" s="478">
        <v>7.3135022709584687E-3</v>
      </c>
    </row>
    <row r="18" spans="1:15" ht="18" customHeight="1">
      <c r="A18" s="388" t="s">
        <v>508</v>
      </c>
      <c r="B18" s="477">
        <v>0</v>
      </c>
      <c r="C18" s="478">
        <v>0</v>
      </c>
      <c r="D18" s="477">
        <v>0</v>
      </c>
      <c r="E18" s="478">
        <v>0</v>
      </c>
      <c r="F18" s="477">
        <v>0</v>
      </c>
      <c r="G18" s="478">
        <v>0</v>
      </c>
      <c r="H18" s="477">
        <v>0</v>
      </c>
      <c r="I18" s="478">
        <v>0</v>
      </c>
      <c r="J18" s="477">
        <v>401001.14667000005</v>
      </c>
      <c r="K18" s="478">
        <v>3.2389798610340102E-2</v>
      </c>
      <c r="L18" s="477">
        <v>199.92788000000002</v>
      </c>
      <c r="M18" s="478">
        <v>1.5856163432427446E-4</v>
      </c>
      <c r="N18" s="477">
        <v>401201.07455000002</v>
      </c>
      <c r="O18" s="478">
        <v>2.5275213401720942E-2</v>
      </c>
    </row>
    <row r="19" spans="1:15" ht="18" customHeight="1">
      <c r="A19" s="379" t="s">
        <v>509</v>
      </c>
      <c r="B19" s="477">
        <v>76753.065599999987</v>
      </c>
      <c r="C19" s="478">
        <v>5.446984766190853E-2</v>
      </c>
      <c r="D19" s="477">
        <v>95380.354720000003</v>
      </c>
      <c r="E19" s="478">
        <v>0.11946087025301635</v>
      </c>
      <c r="F19" s="477">
        <v>0</v>
      </c>
      <c r="G19" s="478">
        <v>0</v>
      </c>
      <c r="H19" s="477">
        <v>5164.42706</v>
      </c>
      <c r="I19" s="478">
        <v>0.98230169019770364</v>
      </c>
      <c r="J19" s="477">
        <v>1443399.0133699998</v>
      </c>
      <c r="K19" s="478">
        <v>0.1165867074088232</v>
      </c>
      <c r="L19" s="477">
        <v>192085.94500000001</v>
      </c>
      <c r="M19" s="478">
        <v>0.15234224146188463</v>
      </c>
      <c r="N19" s="477">
        <v>1812782.8057499998</v>
      </c>
      <c r="O19" s="478">
        <v>0.11420326408071851</v>
      </c>
    </row>
    <row r="20" spans="1:15" ht="18" customHeight="1">
      <c r="A20" s="386" t="s">
        <v>510</v>
      </c>
      <c r="B20" s="477">
        <v>760838.50415000005</v>
      </c>
      <c r="C20" s="478">
        <v>0.53994921365544613</v>
      </c>
      <c r="D20" s="477">
        <v>293488.30799</v>
      </c>
      <c r="E20" s="478">
        <v>0.36758480071178634</v>
      </c>
      <c r="F20" s="477">
        <v>18710.437000000002</v>
      </c>
      <c r="G20" s="478">
        <v>0.97620223546196783</v>
      </c>
      <c r="H20" s="477">
        <v>0</v>
      </c>
      <c r="I20" s="478">
        <v>0</v>
      </c>
      <c r="J20" s="477">
        <v>2299910.4733099998</v>
      </c>
      <c r="K20" s="478">
        <v>0.18576913724794578</v>
      </c>
      <c r="L20" s="477">
        <v>415499.99129999999</v>
      </c>
      <c r="M20" s="478">
        <v>0.32953061715179399</v>
      </c>
      <c r="N20" s="477">
        <v>3788447.7137499996</v>
      </c>
      <c r="O20" s="478">
        <v>0.2386679161657122</v>
      </c>
    </row>
    <row r="21" spans="1:15" ht="18" customHeight="1">
      <c r="A21" s="386" t="s">
        <v>511</v>
      </c>
      <c r="B21" s="477">
        <v>718098.73675000004</v>
      </c>
      <c r="C21" s="478">
        <v>0.509617804724942</v>
      </c>
      <c r="D21" s="477">
        <v>115151.13268000001</v>
      </c>
      <c r="E21" s="478">
        <v>0.14422314281547632</v>
      </c>
      <c r="F21" s="477">
        <v>0</v>
      </c>
      <c r="G21" s="478">
        <v>0</v>
      </c>
      <c r="H21" s="477">
        <v>0</v>
      </c>
      <c r="I21" s="478">
        <v>0</v>
      </c>
      <c r="J21" s="477">
        <v>0</v>
      </c>
      <c r="K21" s="478">
        <v>0</v>
      </c>
      <c r="L21" s="477">
        <v>33009.165679999998</v>
      </c>
      <c r="M21" s="478">
        <v>2.6179376572699864E-2</v>
      </c>
      <c r="N21" s="477">
        <v>866259.03511000006</v>
      </c>
      <c r="O21" s="478">
        <v>5.4573338314539983E-2</v>
      </c>
    </row>
    <row r="22" spans="1:15" ht="18" customHeight="1">
      <c r="A22" s="386" t="s">
        <v>512</v>
      </c>
      <c r="B22" s="477">
        <v>0</v>
      </c>
      <c r="C22" s="478">
        <v>0</v>
      </c>
      <c r="D22" s="477">
        <v>58533.019719999997</v>
      </c>
      <c r="E22" s="478">
        <v>7.331075141013238E-2</v>
      </c>
      <c r="F22" s="477">
        <v>0</v>
      </c>
      <c r="G22" s="478">
        <v>0</v>
      </c>
      <c r="H22" s="477">
        <v>0</v>
      </c>
      <c r="I22" s="478">
        <v>0</v>
      </c>
      <c r="J22" s="477">
        <v>2269657.7566499999</v>
      </c>
      <c r="K22" s="478">
        <v>0.183325554709167</v>
      </c>
      <c r="L22" s="477">
        <v>96396.714840000001</v>
      </c>
      <c r="M22" s="478">
        <v>7.6451671715427785E-2</v>
      </c>
      <c r="N22" s="477">
        <v>2424587.4912100001</v>
      </c>
      <c r="O22" s="478">
        <v>0.15274626649545187</v>
      </c>
    </row>
    <row r="23" spans="1:15" ht="18" customHeight="1">
      <c r="A23" s="386" t="s">
        <v>504</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513</v>
      </c>
      <c r="B24" s="477">
        <v>221.35757000000001</v>
      </c>
      <c r="C24" s="478">
        <v>1.5709226755250614E-4</v>
      </c>
      <c r="D24" s="477">
        <v>0</v>
      </c>
      <c r="E24" s="478">
        <v>0</v>
      </c>
      <c r="F24" s="477">
        <v>0</v>
      </c>
      <c r="G24" s="478">
        <v>0</v>
      </c>
      <c r="H24" s="477">
        <v>0</v>
      </c>
      <c r="I24" s="478">
        <v>0</v>
      </c>
      <c r="J24" s="477">
        <v>3333.15697</v>
      </c>
      <c r="K24" s="478">
        <v>2.6922686853011985E-4</v>
      </c>
      <c r="L24" s="477">
        <v>27039.221530000003</v>
      </c>
      <c r="M24" s="478">
        <v>2.1444648723594275E-2</v>
      </c>
      <c r="N24" s="477">
        <v>30593.736070000003</v>
      </c>
      <c r="O24" s="478">
        <v>1.9273707299824515E-3</v>
      </c>
    </row>
    <row r="25" spans="1:15" ht="19.5">
      <c r="A25" s="387" t="s">
        <v>506</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514</v>
      </c>
      <c r="B26" s="477">
        <v>42518.409829999997</v>
      </c>
      <c r="C26" s="478">
        <v>3.0174316662951561E-2</v>
      </c>
      <c r="D26" s="477">
        <v>119804.15559000001</v>
      </c>
      <c r="E26" s="478">
        <v>0.15005090648617767</v>
      </c>
      <c r="F26" s="477">
        <v>18710.437000000002</v>
      </c>
      <c r="G26" s="478">
        <v>0.97620223546196783</v>
      </c>
      <c r="H26" s="477">
        <v>0</v>
      </c>
      <c r="I26" s="478">
        <v>0</v>
      </c>
      <c r="J26" s="477">
        <v>21355.968829999998</v>
      </c>
      <c r="K26" s="478">
        <v>1.7249714502727866E-3</v>
      </c>
      <c r="L26" s="477">
        <v>259054.88925000001</v>
      </c>
      <c r="M26" s="478">
        <v>0.20545492014007211</v>
      </c>
      <c r="N26" s="477">
        <v>461443.86050000001</v>
      </c>
      <c r="O26" s="478">
        <v>2.9070440701419228E-2</v>
      </c>
    </row>
    <row r="27" spans="1:15" ht="18" customHeight="1">
      <c r="A27" s="388" t="s">
        <v>508</v>
      </c>
      <c r="B27" s="477">
        <v>0</v>
      </c>
      <c r="C27" s="478">
        <v>0</v>
      </c>
      <c r="D27" s="477">
        <v>0</v>
      </c>
      <c r="E27" s="478">
        <v>0</v>
      </c>
      <c r="F27" s="477">
        <v>0</v>
      </c>
      <c r="G27" s="478">
        <v>0</v>
      </c>
      <c r="H27" s="477">
        <v>0</v>
      </c>
      <c r="I27" s="478">
        <v>0</v>
      </c>
      <c r="J27" s="477">
        <v>5563.5908600000002</v>
      </c>
      <c r="K27" s="478">
        <v>4.4938421997587366E-4</v>
      </c>
      <c r="L27" s="477">
        <v>0</v>
      </c>
      <c r="M27" s="478">
        <v>0</v>
      </c>
      <c r="N27" s="477">
        <v>5563.5908600000002</v>
      </c>
      <c r="O27" s="478">
        <v>3.5049992431872003E-4</v>
      </c>
    </row>
    <row r="28" spans="1:15" ht="18" customHeight="1">
      <c r="A28" s="386" t="s">
        <v>509</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515</v>
      </c>
      <c r="B29" s="479">
        <v>2650.2183300000002</v>
      </c>
      <c r="C29" s="480">
        <v>1.8807976929314685E-3</v>
      </c>
      <c r="D29" s="479">
        <v>1661.5755200000001</v>
      </c>
      <c r="E29" s="480">
        <v>2.0810706585544579E-3</v>
      </c>
      <c r="F29" s="479">
        <v>0</v>
      </c>
      <c r="G29" s="480">
        <v>0</v>
      </c>
      <c r="H29" s="479">
        <v>0</v>
      </c>
      <c r="I29" s="480">
        <v>0</v>
      </c>
      <c r="J29" s="479">
        <v>3476.1950099999999</v>
      </c>
      <c r="K29" s="480">
        <v>2.8078038489208284E-4</v>
      </c>
      <c r="L29" s="479">
        <v>16145.88097</v>
      </c>
      <c r="M29" s="480">
        <v>1.2805203927578293E-2</v>
      </c>
      <c r="N29" s="479">
        <v>23933.86983</v>
      </c>
      <c r="O29" s="480">
        <v>1.5078066980772011E-3</v>
      </c>
    </row>
    <row r="30" spans="1:15" ht="18" customHeight="1">
      <c r="A30" s="379" t="s">
        <v>516</v>
      </c>
      <c r="B30" s="475">
        <v>1437923.8905799999</v>
      </c>
      <c r="C30" s="476">
        <v>1.0204608070965628</v>
      </c>
      <c r="D30" s="475">
        <v>809642.61577000003</v>
      </c>
      <c r="E30" s="476">
        <v>1.0140517065358712</v>
      </c>
      <c r="F30" s="475">
        <v>19191.936590000001</v>
      </c>
      <c r="G30" s="476">
        <v>1.0013240953165516</v>
      </c>
      <c r="H30" s="475">
        <v>5269.1684699999996</v>
      </c>
      <c r="I30" s="476">
        <v>1.0022240674297465</v>
      </c>
      <c r="J30" s="475">
        <v>13006551.36232</v>
      </c>
      <c r="K30" s="476">
        <v>1.0505695126784198</v>
      </c>
      <c r="L30" s="475">
        <v>1318293.4855899999</v>
      </c>
      <c r="M30" s="476">
        <v>1.045530866401398</v>
      </c>
      <c r="N30" s="475">
        <v>16596872.459319999</v>
      </c>
      <c r="O30" s="476">
        <v>1.0455841716799261</v>
      </c>
    </row>
    <row r="31" spans="1:15" ht="18" customHeight="1">
      <c r="A31" s="386" t="s">
        <v>517</v>
      </c>
      <c r="B31" s="479">
        <v>28831.17425</v>
      </c>
      <c r="C31" s="480">
        <v>2.0460807096562932E-2</v>
      </c>
      <c r="D31" s="479">
        <v>11219.211369999999</v>
      </c>
      <c r="E31" s="480">
        <v>1.4051706535871181E-2</v>
      </c>
      <c r="F31" s="479">
        <v>25.378349999999998</v>
      </c>
      <c r="G31" s="480">
        <v>1.3240953165517314E-3</v>
      </c>
      <c r="H31" s="479">
        <v>11.69298</v>
      </c>
      <c r="I31" s="480">
        <v>2.2240674297465913E-3</v>
      </c>
      <c r="J31" s="479">
        <v>626074.67290999996</v>
      </c>
      <c r="K31" s="480">
        <v>5.056951267841981E-2</v>
      </c>
      <c r="L31" s="479">
        <v>57409.155960000004</v>
      </c>
      <c r="M31" s="480">
        <v>4.5530866401398154E-2</v>
      </c>
      <c r="N31" s="479">
        <v>723571.28581999999</v>
      </c>
      <c r="O31" s="480">
        <v>4.5584171679926323E-2</v>
      </c>
    </row>
    <row r="32" spans="1:15" ht="26.25" customHeight="1">
      <c r="A32" s="624" t="s">
        <v>518</v>
      </c>
      <c r="B32" s="625">
        <v>1409092.71633</v>
      </c>
      <c r="C32" s="626">
        <v>1</v>
      </c>
      <c r="D32" s="625">
        <v>798423.4044</v>
      </c>
      <c r="E32" s="626">
        <v>1</v>
      </c>
      <c r="F32" s="625">
        <v>19166.558240000002</v>
      </c>
      <c r="G32" s="626">
        <v>1</v>
      </c>
      <c r="H32" s="625">
        <v>5257.4754899999998</v>
      </c>
      <c r="I32" s="626">
        <v>1</v>
      </c>
      <c r="J32" s="625">
        <v>12380476.689410001</v>
      </c>
      <c r="K32" s="626">
        <v>1</v>
      </c>
      <c r="L32" s="625">
        <v>1260884.3296300001</v>
      </c>
      <c r="M32" s="626">
        <v>1</v>
      </c>
      <c r="N32" s="625">
        <v>15873301.173500001</v>
      </c>
      <c r="O32" s="626">
        <v>1</v>
      </c>
    </row>
    <row r="33" spans="1:15" ht="19.5">
      <c r="A33" s="388" t="s">
        <v>519</v>
      </c>
      <c r="B33" s="477">
        <v>1515.82845</v>
      </c>
      <c r="C33" s="478">
        <v>1.0757478428729619E-3</v>
      </c>
      <c r="D33" s="477">
        <v>1526.9616299999998</v>
      </c>
      <c r="E33" s="478">
        <v>1.9124710292623278E-3</v>
      </c>
      <c r="F33" s="477">
        <v>0</v>
      </c>
      <c r="G33" s="478">
        <v>0</v>
      </c>
      <c r="H33" s="477">
        <v>0</v>
      </c>
      <c r="I33" s="478">
        <v>0</v>
      </c>
      <c r="J33" s="477">
        <v>6358.5206500000004</v>
      </c>
      <c r="K33" s="478">
        <v>5.1359255459355174E-4</v>
      </c>
      <c r="L33" s="477">
        <v>2107.4291000000003</v>
      </c>
      <c r="M33" s="478">
        <v>1.6713897147238037E-3</v>
      </c>
      <c r="N33" s="477">
        <v>11508.739830000002</v>
      </c>
      <c r="O33" s="478">
        <v>7.2503757751497192E-4</v>
      </c>
    </row>
    <row r="34" spans="1:15" ht="28.5">
      <c r="A34" s="388" t="s">
        <v>520</v>
      </c>
      <c r="B34" s="477">
        <v>250.47828000000001</v>
      </c>
      <c r="C34" s="478">
        <v>1.7775855136940448E-4</v>
      </c>
      <c r="D34" s="477">
        <v>2000.43282</v>
      </c>
      <c r="E34" s="478">
        <v>2.5054786833350498E-3</v>
      </c>
      <c r="F34" s="477">
        <v>0</v>
      </c>
      <c r="G34" s="478">
        <v>0</v>
      </c>
      <c r="H34" s="477">
        <v>0</v>
      </c>
      <c r="I34" s="478">
        <v>0</v>
      </c>
      <c r="J34" s="477">
        <v>570569.05090999999</v>
      </c>
      <c r="K34" s="478">
        <v>4.6086194031450561E-2</v>
      </c>
      <c r="L34" s="477">
        <v>36007.232179999999</v>
      </c>
      <c r="M34" s="478">
        <v>2.855712560926674E-2</v>
      </c>
      <c r="N34" s="477">
        <v>608827.19419000007</v>
      </c>
      <c r="O34" s="478">
        <v>3.8355423836247668E-2</v>
      </c>
    </row>
    <row r="35" spans="1:15" ht="12.75" customHeight="1">
      <c r="A35" s="22" t="s">
        <v>466</v>
      </c>
    </row>
    <row r="36" spans="1:15" ht="12.75" customHeight="1">
      <c r="A36" s="40" t="s">
        <v>521</v>
      </c>
    </row>
    <row r="37" spans="1:15" ht="12.75" customHeight="1"/>
    <row r="38" spans="1:15" ht="12.75" customHeight="1"/>
    <row r="39" spans="1:15" ht="12.75" customHeight="1"/>
    <row r="40" spans="1:15" ht="12.75" customHeight="1"/>
    <row r="41" spans="1:15" ht="12.75" customHeight="1">
      <c r="A41" s="145" t="s">
        <v>831</v>
      </c>
      <c r="H41" s="141" t="str">
        <f>Naslovnica!A20</f>
        <v>Travanj 2020.</v>
      </c>
    </row>
    <row r="42" spans="1:15">
      <c r="A42" s="579" t="s">
        <v>832</v>
      </c>
      <c r="H42" s="573" t="str">
        <f>Naslovnica!A24</f>
        <v>April 2020</v>
      </c>
    </row>
    <row r="43" spans="1:15" ht="12.75" customHeight="1"/>
    <row r="44" spans="1:15">
      <c r="H44" s="14" t="s">
        <v>522</v>
      </c>
    </row>
    <row r="45" spans="1:15" ht="22.5">
      <c r="A45" s="1084" t="s">
        <v>523</v>
      </c>
      <c r="B45" s="627" t="s">
        <v>490</v>
      </c>
      <c r="C45" s="627" t="s">
        <v>491</v>
      </c>
      <c r="D45" s="627" t="s">
        <v>492</v>
      </c>
      <c r="E45" s="627" t="s">
        <v>493</v>
      </c>
      <c r="F45" s="627" t="s">
        <v>494</v>
      </c>
      <c r="G45" s="627" t="s">
        <v>525</v>
      </c>
      <c r="H45" s="627" t="s">
        <v>496</v>
      </c>
    </row>
    <row r="46" spans="1:15" ht="22.5">
      <c r="A46" s="1084"/>
      <c r="B46" s="628" t="s">
        <v>524</v>
      </c>
      <c r="C46" s="628" t="s">
        <v>524</v>
      </c>
      <c r="D46" s="628" t="s">
        <v>524</v>
      </c>
      <c r="E46" s="628" t="s">
        <v>524</v>
      </c>
      <c r="F46" s="628" t="s">
        <v>524</v>
      </c>
      <c r="G46" s="628" t="s">
        <v>524</v>
      </c>
      <c r="H46" s="628" t="s">
        <v>524</v>
      </c>
    </row>
    <row r="47" spans="1:15" ht="22.5">
      <c r="A47" s="80" t="s">
        <v>526</v>
      </c>
      <c r="B47" s="481">
        <v>97837.331290000031</v>
      </c>
      <c r="C47" s="481">
        <v>27866.156659999997</v>
      </c>
      <c r="D47" s="481">
        <v>2164.8678800000002</v>
      </c>
      <c r="E47" s="481">
        <v>3916.8005400000002</v>
      </c>
      <c r="F47" s="481">
        <v>199056.37494999991</v>
      </c>
      <c r="G47" s="481">
        <v>48394.197789999977</v>
      </c>
      <c r="H47" s="481">
        <v>379235.72910999996</v>
      </c>
    </row>
    <row r="48" spans="1:15" ht="22.5">
      <c r="A48" s="482" t="s">
        <v>527</v>
      </c>
      <c r="B48" s="481">
        <v>49171.142439999981</v>
      </c>
      <c r="C48" s="481">
        <v>19839.351079999993</v>
      </c>
      <c r="D48" s="481">
        <v>118.50003999999998</v>
      </c>
      <c r="E48" s="481">
        <v>5414.0260900000003</v>
      </c>
      <c r="F48" s="481">
        <v>651134.46955999965</v>
      </c>
      <c r="G48" s="481">
        <v>9239.7265600000046</v>
      </c>
      <c r="H48" s="481">
        <v>734917.21576999954</v>
      </c>
    </row>
    <row r="49" spans="1:15" ht="33">
      <c r="A49" s="624" t="s">
        <v>528</v>
      </c>
      <c r="B49" s="629">
        <v>48666.18885000005</v>
      </c>
      <c r="C49" s="629">
        <v>8026.8055800000038</v>
      </c>
      <c r="D49" s="629">
        <v>2046.3678400000003</v>
      </c>
      <c r="E49" s="629">
        <v>-1497.2255500000001</v>
      </c>
      <c r="F49" s="629">
        <v>-452078.09460999974</v>
      </c>
      <c r="G49" s="629">
        <v>39154.471229999974</v>
      </c>
      <c r="H49" s="629">
        <v>-355681.48665999959</v>
      </c>
    </row>
    <row r="50" spans="1:15" ht="12.75" customHeight="1">
      <c r="A50" s="22" t="s">
        <v>466</v>
      </c>
    </row>
    <row r="51" spans="1:15" ht="12.75" customHeight="1">
      <c r="A51" s="40" t="s">
        <v>521</v>
      </c>
    </row>
    <row r="52" spans="1:15" ht="12.75" customHeight="1"/>
    <row r="53" spans="1:15" ht="12.75" customHeight="1">
      <c r="A53" s="661" t="s">
        <v>95</v>
      </c>
    </row>
    <row r="54" spans="1:15" ht="12.75" customHeight="1"/>
    <row r="55" spans="1:15" ht="12.75" customHeight="1"/>
    <row r="56" spans="1:15" ht="12.75" customHeight="1">
      <c r="O56" s="35" t="s">
        <v>944</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0" ht="12.75" customHeight="1">
      <c r="A1" s="143" t="s">
        <v>833</v>
      </c>
      <c r="F1" s="284" t="s">
        <v>277</v>
      </c>
      <c r="G1" s="162" t="s">
        <v>990</v>
      </c>
    </row>
    <row r="2" spans="1:10">
      <c r="A2" s="575" t="s">
        <v>834</v>
      </c>
      <c r="F2" s="576" t="s">
        <v>278</v>
      </c>
      <c r="G2" s="577" t="s">
        <v>991</v>
      </c>
    </row>
    <row r="3" spans="1:10" ht="12.75" customHeight="1"/>
    <row r="4" spans="1:10" ht="12.75" customHeight="1">
      <c r="C4" s="192"/>
      <c r="G4" s="161" t="s">
        <v>459</v>
      </c>
    </row>
    <row r="5" spans="1:10" ht="22.5" customHeight="1">
      <c r="A5" s="611" t="s">
        <v>472</v>
      </c>
      <c r="B5" s="611" t="s">
        <v>473</v>
      </c>
      <c r="C5" s="611" t="s">
        <v>462</v>
      </c>
      <c r="D5" s="611" t="s">
        <v>474</v>
      </c>
      <c r="E5" s="611"/>
      <c r="F5" s="611" t="s">
        <v>475</v>
      </c>
      <c r="G5" s="611" t="s">
        <v>476</v>
      </c>
      <c r="I5" s="273"/>
      <c r="J5" s="273"/>
    </row>
    <row r="6" spans="1:10" ht="12.75" customHeight="1">
      <c r="A6" s="114" t="s">
        <v>86</v>
      </c>
      <c r="B6" s="195">
        <v>47572962490</v>
      </c>
      <c r="C6" s="290" t="s">
        <v>180</v>
      </c>
      <c r="D6" s="114" t="s">
        <v>85</v>
      </c>
      <c r="E6" s="114"/>
      <c r="F6" s="116">
        <v>8572971.5399999991</v>
      </c>
      <c r="G6" s="117">
        <v>116.3641630649047</v>
      </c>
      <c r="H6" s="299"/>
      <c r="I6" s="273"/>
      <c r="J6" s="273"/>
    </row>
    <row r="7" spans="1:10" ht="12.75" customHeight="1">
      <c r="A7" s="114" t="s">
        <v>131</v>
      </c>
      <c r="B7" s="195">
        <v>97433886648</v>
      </c>
      <c r="C7" s="290" t="s">
        <v>183</v>
      </c>
      <c r="D7" s="114" t="s">
        <v>122</v>
      </c>
      <c r="E7" s="114"/>
      <c r="F7" s="116">
        <v>7071958.1299999999</v>
      </c>
      <c r="G7" s="117">
        <v>1204.4731334732915</v>
      </c>
      <c r="H7" s="299"/>
      <c r="I7" s="273"/>
      <c r="J7" s="273"/>
    </row>
    <row r="8" spans="1:10" ht="12.75" customHeight="1">
      <c r="A8" s="114" t="s">
        <v>210</v>
      </c>
      <c r="B8" s="195">
        <v>93273216321</v>
      </c>
      <c r="C8" s="290" t="s">
        <v>182</v>
      </c>
      <c r="D8" s="114" t="s">
        <v>122</v>
      </c>
      <c r="E8" s="114"/>
      <c r="F8" s="116">
        <v>1022376327.09</v>
      </c>
      <c r="G8" s="117">
        <v>852.4841992153506</v>
      </c>
      <c r="H8" s="299"/>
      <c r="I8" s="273"/>
      <c r="J8" s="273"/>
    </row>
    <row r="9" spans="1:10" ht="12.75" customHeight="1">
      <c r="A9" s="114" t="s">
        <v>967</v>
      </c>
      <c r="B9" s="195" t="s">
        <v>971</v>
      </c>
      <c r="C9" s="290" t="s">
        <v>972</v>
      </c>
      <c r="D9" s="114" t="s">
        <v>968</v>
      </c>
      <c r="E9" s="114"/>
      <c r="F9" s="116">
        <v>31740606.100000001</v>
      </c>
      <c r="G9" s="117">
        <v>105.80202033333332</v>
      </c>
      <c r="H9" s="296"/>
      <c r="I9" s="273"/>
      <c r="J9" s="273"/>
    </row>
    <row r="10" spans="1:10" ht="12.75" customHeight="1">
      <c r="A10" s="114" t="s">
        <v>160</v>
      </c>
      <c r="B10" s="195">
        <v>57255663752</v>
      </c>
      <c r="C10" s="290" t="s">
        <v>181</v>
      </c>
      <c r="D10" s="114" t="s">
        <v>215</v>
      </c>
      <c r="E10" s="114"/>
      <c r="F10" s="116">
        <v>8593772.9600000009</v>
      </c>
      <c r="G10" s="117">
        <v>113.47824980229879</v>
      </c>
      <c r="H10" s="299"/>
      <c r="I10" s="273"/>
      <c r="J10" s="273"/>
    </row>
    <row r="11" spans="1:10" ht="12.75" customHeight="1">
      <c r="A11" s="114" t="s">
        <v>216</v>
      </c>
      <c r="B11" s="195">
        <v>13264226136</v>
      </c>
      <c r="C11" s="290" t="s">
        <v>184</v>
      </c>
      <c r="D11" s="137" t="s">
        <v>132</v>
      </c>
      <c r="E11" s="137"/>
      <c r="F11" s="118">
        <v>23275758.850000001</v>
      </c>
      <c r="G11" s="117">
        <v>1.0382599443602614</v>
      </c>
      <c r="H11" s="299"/>
      <c r="I11" s="273"/>
      <c r="J11" s="273"/>
    </row>
    <row r="12" spans="1:10" ht="12.75" customHeight="1">
      <c r="A12" s="114" t="s">
        <v>248</v>
      </c>
      <c r="B12" s="195" t="s">
        <v>251</v>
      </c>
      <c r="C12" s="290" t="s">
        <v>252</v>
      </c>
      <c r="D12" s="137" t="s">
        <v>132</v>
      </c>
      <c r="E12" s="137"/>
      <c r="F12" s="118">
        <v>85405734.25</v>
      </c>
      <c r="G12" s="117">
        <v>7.8869977776049707</v>
      </c>
      <c r="H12" s="299"/>
      <c r="I12" s="273"/>
      <c r="J12" s="273"/>
    </row>
    <row r="13" spans="1:10" s="273" customFormat="1" ht="12.75" customHeight="1">
      <c r="A13" s="114" t="s">
        <v>992</v>
      </c>
      <c r="B13" s="195">
        <v>75398635234</v>
      </c>
      <c r="C13" s="290" t="s">
        <v>973</v>
      </c>
      <c r="D13" s="137" t="s">
        <v>174</v>
      </c>
      <c r="E13" s="137"/>
      <c r="F13" s="118">
        <v>44355828.579999998</v>
      </c>
      <c r="G13" s="117">
        <v>5735.1729290102685</v>
      </c>
      <c r="H13" s="299"/>
    </row>
    <row r="14" spans="1:10" ht="12.75" customHeight="1">
      <c r="A14" s="114" t="s">
        <v>175</v>
      </c>
      <c r="B14" s="195">
        <v>45897406091</v>
      </c>
      <c r="C14" s="291" t="s">
        <v>185</v>
      </c>
      <c r="D14" s="114" t="s">
        <v>174</v>
      </c>
      <c r="E14" s="114"/>
      <c r="F14" s="116">
        <v>2800259.92</v>
      </c>
      <c r="G14" s="117">
        <v>33.166904738128046</v>
      </c>
      <c r="I14" s="273"/>
      <c r="J14" s="273"/>
    </row>
    <row r="15" spans="1:10" ht="12.75" customHeight="1">
      <c r="A15" s="114" t="s">
        <v>133</v>
      </c>
      <c r="B15" s="195">
        <v>48815690681</v>
      </c>
      <c r="C15" s="290" t="s">
        <v>186</v>
      </c>
      <c r="D15" s="114" t="s">
        <v>174</v>
      </c>
      <c r="E15" s="114"/>
      <c r="F15" s="119">
        <v>7053447.2800000003</v>
      </c>
      <c r="G15" s="120">
        <v>861.91850844495207</v>
      </c>
      <c r="H15" s="299"/>
      <c r="I15" s="273"/>
      <c r="J15" s="273"/>
    </row>
    <row r="16" spans="1:10" ht="12.75" customHeight="1">
      <c r="A16" s="114" t="s">
        <v>171</v>
      </c>
      <c r="B16" s="195">
        <v>81393286204</v>
      </c>
      <c r="C16" s="290" t="s">
        <v>187</v>
      </c>
      <c r="D16" s="114" t="s">
        <v>88</v>
      </c>
      <c r="E16" s="114"/>
      <c r="F16" s="118">
        <v>8368806.0351999998</v>
      </c>
      <c r="G16" s="121">
        <v>62.226184853985323</v>
      </c>
      <c r="H16" s="299"/>
      <c r="I16" s="273"/>
      <c r="J16" s="273"/>
    </row>
    <row r="17" spans="1:17" ht="18.75" customHeight="1">
      <c r="A17" s="617" t="s">
        <v>477</v>
      </c>
      <c r="B17" s="631"/>
      <c r="C17" s="632"/>
      <c r="D17" s="618"/>
      <c r="E17" s="618"/>
      <c r="F17" s="620">
        <f>SUM(F6:F16)</f>
        <v>1249615470.7351999</v>
      </c>
      <c r="G17" s="633"/>
      <c r="I17" s="273"/>
      <c r="J17" s="273"/>
    </row>
    <row r="18" spans="1:17" ht="12.75" customHeight="1">
      <c r="A18" s="22" t="s">
        <v>457</v>
      </c>
      <c r="I18" s="273"/>
      <c r="J18" s="273"/>
    </row>
    <row r="19" spans="1:17" ht="12.75" customHeight="1">
      <c r="A19" s="46" t="s">
        <v>478</v>
      </c>
      <c r="I19" s="273"/>
      <c r="J19" s="273"/>
    </row>
    <row r="20" spans="1:17" ht="12.75" customHeight="1">
      <c r="A20" s="114"/>
    </row>
    <row r="21" spans="1:17" ht="12.75" customHeight="1">
      <c r="A21" s="143" t="s">
        <v>835</v>
      </c>
      <c r="G21" s="162" t="s">
        <v>1292</v>
      </c>
    </row>
    <row r="22" spans="1:17" ht="12.75" customHeight="1">
      <c r="A22" s="575" t="s">
        <v>836</v>
      </c>
      <c r="G22" s="577" t="s">
        <v>1293</v>
      </c>
    </row>
    <row r="23" spans="1:17" ht="12.75" customHeight="1">
      <c r="A23" s="54"/>
    </row>
    <row r="24" spans="1:17" ht="12.75" customHeight="1">
      <c r="A24" s="54"/>
      <c r="G24" s="186" t="s">
        <v>459</v>
      </c>
    </row>
    <row r="25" spans="1:17" ht="21.75">
      <c r="A25" s="611" t="s">
        <v>479</v>
      </c>
      <c r="B25" s="611" t="s">
        <v>473</v>
      </c>
      <c r="C25" s="611" t="s">
        <v>462</v>
      </c>
      <c r="D25" s="611" t="s">
        <v>474</v>
      </c>
      <c r="E25" s="611" t="s">
        <v>480</v>
      </c>
      <c r="F25" s="611" t="s">
        <v>475</v>
      </c>
      <c r="G25" s="611" t="s">
        <v>476</v>
      </c>
    </row>
    <row r="26" spans="1:17">
      <c r="A26" s="114" t="s">
        <v>255</v>
      </c>
      <c r="B26" s="195" t="s">
        <v>261</v>
      </c>
      <c r="C26" s="290" t="s">
        <v>262</v>
      </c>
      <c r="D26" s="114" t="s">
        <v>85</v>
      </c>
      <c r="E26" s="115"/>
      <c r="F26" s="118">
        <v>5267834.76</v>
      </c>
      <c r="G26" s="117">
        <v>85.074968247897033</v>
      </c>
      <c r="I26" s="205"/>
      <c r="J26" s="205"/>
      <c r="K26" s="280"/>
      <c r="L26" s="279"/>
      <c r="M26" s="931"/>
      <c r="N26" s="280"/>
      <c r="O26" s="932"/>
      <c r="P26" s="933"/>
      <c r="Q26" s="934"/>
    </row>
    <row r="27" spans="1:17">
      <c r="A27" s="114" t="s">
        <v>256</v>
      </c>
      <c r="B27" s="195" t="s">
        <v>263</v>
      </c>
      <c r="C27" s="290" t="s">
        <v>264</v>
      </c>
      <c r="D27" s="114" t="s">
        <v>259</v>
      </c>
      <c r="E27" s="115"/>
      <c r="F27" s="118">
        <v>412392041.0007</v>
      </c>
      <c r="G27" s="117">
        <v>934.70384501573346</v>
      </c>
      <c r="I27" s="205"/>
      <c r="J27" s="205"/>
      <c r="K27" s="280"/>
      <c r="L27" s="279"/>
      <c r="M27" s="931"/>
      <c r="N27" s="280"/>
      <c r="O27" s="932"/>
      <c r="P27" s="933"/>
      <c r="Q27" s="934"/>
    </row>
    <row r="28" spans="1:17">
      <c r="A28" s="114" t="s">
        <v>257</v>
      </c>
      <c r="B28" s="195" t="s">
        <v>265</v>
      </c>
      <c r="C28" s="290" t="s">
        <v>266</v>
      </c>
      <c r="D28" s="114" t="s">
        <v>259</v>
      </c>
      <c r="E28" s="115"/>
      <c r="F28" s="118">
        <v>238835198.16319999</v>
      </c>
      <c r="G28" s="117">
        <v>904.25418220458857</v>
      </c>
      <c r="I28" s="205"/>
      <c r="J28" s="205"/>
      <c r="K28" s="280"/>
      <c r="L28" s="279"/>
      <c r="M28" s="931"/>
      <c r="N28" s="280"/>
      <c r="O28" s="932"/>
      <c r="P28" s="933"/>
      <c r="Q28" s="934"/>
    </row>
    <row r="29" spans="1:17">
      <c r="A29" s="114" t="s">
        <v>258</v>
      </c>
      <c r="B29" s="195" t="s">
        <v>267</v>
      </c>
      <c r="C29" s="290" t="s">
        <v>268</v>
      </c>
      <c r="D29" s="114" t="s">
        <v>259</v>
      </c>
      <c r="E29" s="115"/>
      <c r="F29" s="118">
        <v>8651883.4134</v>
      </c>
      <c r="G29" s="117">
        <v>145.96116732130452</v>
      </c>
      <c r="I29" s="205"/>
      <c r="J29" s="205"/>
      <c r="K29" s="280"/>
      <c r="L29" s="279"/>
      <c r="M29" s="931"/>
      <c r="N29" s="280"/>
      <c r="O29" s="932"/>
      <c r="P29" s="933"/>
      <c r="Q29" s="934"/>
    </row>
    <row r="30" spans="1:17" ht="12.75" customHeight="1">
      <c r="A30" s="114" t="s">
        <v>218</v>
      </c>
      <c r="B30" s="195" t="s">
        <v>219</v>
      </c>
      <c r="C30" s="290" t="s">
        <v>220</v>
      </c>
      <c r="D30" s="114" t="s">
        <v>215</v>
      </c>
      <c r="E30" s="115" t="s">
        <v>135</v>
      </c>
      <c r="F30" s="118">
        <v>13493913.588300001</v>
      </c>
      <c r="G30" s="117">
        <v>139.429</v>
      </c>
      <c r="I30" s="205"/>
      <c r="J30" s="205"/>
      <c r="K30" s="280"/>
      <c r="L30" s="279"/>
      <c r="M30" s="931"/>
      <c r="N30" s="280"/>
      <c r="O30" s="932"/>
      <c r="P30" s="933"/>
      <c r="Q30" s="934"/>
    </row>
    <row r="31" spans="1:17" ht="12.75" customHeight="1">
      <c r="A31" s="114"/>
      <c r="B31" s="195"/>
      <c r="C31" s="290"/>
      <c r="D31" s="114"/>
      <c r="E31" s="115" t="s">
        <v>136</v>
      </c>
      <c r="F31" s="118">
        <v>12828373.4517</v>
      </c>
      <c r="G31" s="117">
        <v>134.7193</v>
      </c>
      <c r="I31" s="205"/>
      <c r="J31" s="205"/>
      <c r="K31" s="280"/>
      <c r="L31" s="279"/>
      <c r="M31" s="931"/>
      <c r="N31" s="280"/>
      <c r="O31" s="932"/>
      <c r="P31" s="933"/>
      <c r="Q31" s="934"/>
    </row>
    <row r="32" spans="1:17" ht="12.75" customHeight="1">
      <c r="A32" s="114" t="s">
        <v>969</v>
      </c>
      <c r="B32" s="195" t="s">
        <v>253</v>
      </c>
      <c r="C32" s="290" t="s">
        <v>254</v>
      </c>
      <c r="D32" s="137" t="s">
        <v>132</v>
      </c>
      <c r="E32" s="137"/>
      <c r="F32" s="118">
        <v>37958855.780000001</v>
      </c>
      <c r="G32" s="117">
        <v>7.6935271252074067</v>
      </c>
      <c r="I32" s="205"/>
      <c r="J32" s="205"/>
      <c r="K32" s="280"/>
      <c r="L32" s="279"/>
      <c r="M32" s="931"/>
      <c r="N32" s="286"/>
      <c r="O32" s="286"/>
      <c r="P32" s="933"/>
      <c r="Q32" s="934"/>
    </row>
    <row r="33" spans="1:17" ht="12.75" customHeight="1">
      <c r="A33" s="114" t="s">
        <v>217</v>
      </c>
      <c r="B33" s="195" t="s">
        <v>208</v>
      </c>
      <c r="C33" s="290" t="s">
        <v>188</v>
      </c>
      <c r="D33" s="114" t="s">
        <v>132</v>
      </c>
      <c r="E33" s="114"/>
      <c r="F33" s="118">
        <v>61257478.079999998</v>
      </c>
      <c r="G33" s="117">
        <v>1.3980429394719609</v>
      </c>
      <c r="I33" s="205"/>
      <c r="J33" s="205"/>
      <c r="K33" s="280"/>
      <c r="L33" s="279"/>
      <c r="M33" s="931"/>
      <c r="N33" s="280"/>
      <c r="O33" s="280"/>
      <c r="P33" s="933"/>
      <c r="Q33" s="934"/>
    </row>
    <row r="34" spans="1:17" ht="12.75" customHeight="1">
      <c r="A34" s="114" t="s">
        <v>221</v>
      </c>
      <c r="B34" s="195" t="s">
        <v>222</v>
      </c>
      <c r="C34" s="290" t="s">
        <v>223</v>
      </c>
      <c r="D34" s="114" t="s">
        <v>132</v>
      </c>
      <c r="E34" s="114"/>
      <c r="F34" s="118">
        <v>92002636.480000004</v>
      </c>
      <c r="G34" s="117">
        <v>8.1016075400644176</v>
      </c>
      <c r="I34" s="205"/>
      <c r="J34" s="205"/>
      <c r="K34" s="280"/>
      <c r="L34" s="279"/>
      <c r="M34" s="931"/>
      <c r="N34" s="280"/>
      <c r="O34" s="280"/>
      <c r="P34" s="933"/>
      <c r="Q34" s="934"/>
    </row>
    <row r="35" spans="1:17" ht="12.75" customHeight="1">
      <c r="A35" s="114" t="s">
        <v>1313</v>
      </c>
      <c r="B35" s="195" t="s">
        <v>1315</v>
      </c>
      <c r="C35" s="290" t="s">
        <v>1316</v>
      </c>
      <c r="D35" s="114" t="s">
        <v>1312</v>
      </c>
      <c r="E35" s="114"/>
      <c r="F35" s="118">
        <v>18166737.579999998</v>
      </c>
      <c r="G35" s="117">
        <v>109.61838837996632</v>
      </c>
      <c r="I35" s="205"/>
      <c r="J35" s="205"/>
      <c r="K35" s="280"/>
      <c r="L35" s="279"/>
      <c r="M35" s="931"/>
      <c r="N35" s="280"/>
      <c r="O35" s="280"/>
      <c r="P35" s="933"/>
      <c r="Q35" s="934"/>
    </row>
    <row r="36" spans="1:17" ht="12.75" customHeight="1">
      <c r="A36" s="114" t="s">
        <v>1311</v>
      </c>
      <c r="B36" s="195" t="s">
        <v>1317</v>
      </c>
      <c r="C36" s="290" t="s">
        <v>1318</v>
      </c>
      <c r="D36" s="114" t="s">
        <v>1312</v>
      </c>
      <c r="E36" s="114"/>
      <c r="F36" s="116">
        <v>385803.61</v>
      </c>
      <c r="G36" s="117">
        <v>96.450902499999998</v>
      </c>
      <c r="H36" s="297"/>
      <c r="I36" s="205"/>
      <c r="J36" s="205"/>
      <c r="K36" s="280"/>
      <c r="L36" s="279"/>
      <c r="M36" s="931"/>
      <c r="N36" s="280"/>
      <c r="O36" s="280"/>
      <c r="P36" s="935"/>
      <c r="Q36" s="934"/>
    </row>
    <row r="37" spans="1:17" ht="12.75" customHeight="1">
      <c r="A37" s="114" t="s">
        <v>1314</v>
      </c>
      <c r="B37" s="195" t="s">
        <v>1319</v>
      </c>
      <c r="C37" s="290" t="s">
        <v>1320</v>
      </c>
      <c r="D37" s="114" t="s">
        <v>1312</v>
      </c>
      <c r="E37" s="114"/>
      <c r="F37" s="116">
        <v>923188.37</v>
      </c>
      <c r="G37" s="117">
        <v>93.282633165869768</v>
      </c>
      <c r="H37" s="297"/>
      <c r="I37" s="205"/>
      <c r="J37" s="205"/>
      <c r="K37" s="280"/>
      <c r="L37" s="279"/>
      <c r="M37" s="931"/>
      <c r="N37" s="280"/>
      <c r="O37" s="280"/>
      <c r="P37" s="935"/>
      <c r="Q37" s="934"/>
    </row>
    <row r="38" spans="1:17" ht="12.75" customHeight="1">
      <c r="A38" s="114" t="s">
        <v>260</v>
      </c>
      <c r="B38" s="195" t="s">
        <v>270</v>
      </c>
      <c r="C38" s="290" t="s">
        <v>269</v>
      </c>
      <c r="D38" s="114" t="s">
        <v>281</v>
      </c>
      <c r="E38" s="114"/>
      <c r="F38" s="116">
        <v>2928196.94</v>
      </c>
      <c r="G38" s="117">
        <v>772.63762803536054</v>
      </c>
      <c r="H38" s="296"/>
      <c r="I38" s="205"/>
      <c r="J38" s="205"/>
      <c r="K38" s="280"/>
      <c r="L38" s="279"/>
      <c r="M38" s="931"/>
      <c r="N38" s="286"/>
      <c r="O38" s="280"/>
      <c r="P38" s="935"/>
      <c r="Q38" s="934"/>
    </row>
    <row r="39" spans="1:17" s="273" customFormat="1" ht="12.75" customHeight="1">
      <c r="A39" s="114" t="s">
        <v>279</v>
      </c>
      <c r="B39" s="195">
        <v>34988643147</v>
      </c>
      <c r="C39" s="290" t="s">
        <v>189</v>
      </c>
      <c r="D39" s="137" t="s">
        <v>281</v>
      </c>
      <c r="E39" s="114"/>
      <c r="F39" s="116">
        <v>48063155.18</v>
      </c>
      <c r="G39" s="117">
        <v>1919.9733491957618</v>
      </c>
      <c r="H39" s="296"/>
      <c r="I39" s="205"/>
      <c r="J39" s="205"/>
      <c r="K39" s="280"/>
      <c r="L39" s="279"/>
      <c r="M39" s="931"/>
      <c r="N39" s="286"/>
      <c r="O39" s="280"/>
      <c r="P39" s="935"/>
      <c r="Q39" s="934"/>
    </row>
    <row r="40" spans="1:17" ht="18.75" customHeight="1">
      <c r="A40" s="617" t="s">
        <v>481</v>
      </c>
      <c r="B40" s="631"/>
      <c r="C40" s="632"/>
      <c r="D40" s="618"/>
      <c r="E40" s="618"/>
      <c r="F40" s="620">
        <f>SUM(F26:F39)</f>
        <v>953155296.39730012</v>
      </c>
      <c r="G40" s="633"/>
      <c r="H40" s="285"/>
      <c r="I40" s="205"/>
      <c r="J40" s="205"/>
      <c r="K40" s="205"/>
      <c r="L40" s="205"/>
      <c r="M40" s="205"/>
      <c r="N40" s="205"/>
      <c r="O40" s="205"/>
      <c r="P40" s="205"/>
      <c r="Q40" s="205"/>
    </row>
    <row r="41" spans="1:17" ht="12.75" customHeight="1">
      <c r="A41" s="22" t="s">
        <v>457</v>
      </c>
    </row>
    <row r="42" spans="1:17" ht="12.75" customHeight="1">
      <c r="A42" s="46" t="s">
        <v>482</v>
      </c>
    </row>
    <row r="43" spans="1:17" ht="12.75" customHeight="1">
      <c r="A43" s="286" t="s">
        <v>483</v>
      </c>
    </row>
    <row r="44" spans="1:17" ht="12.75" customHeight="1">
      <c r="A44" s="286" t="s">
        <v>1321</v>
      </c>
    </row>
    <row r="45" spans="1:17" s="273" customFormat="1" ht="12.75" customHeight="1">
      <c r="A45" s="286"/>
      <c r="C45" s="286"/>
    </row>
    <row r="46" spans="1:17" ht="12.75" customHeight="1">
      <c r="A46" s="143" t="s">
        <v>837</v>
      </c>
      <c r="G46" s="162" t="s">
        <v>990</v>
      </c>
    </row>
    <row r="47" spans="1:17" ht="12.75" customHeight="1">
      <c r="A47" s="575" t="s">
        <v>960</v>
      </c>
      <c r="G47" s="577" t="s">
        <v>991</v>
      </c>
    </row>
    <row r="48" spans="1:17" ht="12.75" customHeight="1">
      <c r="A48" s="69"/>
    </row>
    <row r="49" spans="1:7" ht="12.75" customHeight="1">
      <c r="A49" s="46"/>
      <c r="G49" s="200" t="s">
        <v>459</v>
      </c>
    </row>
    <row r="50" spans="1:7" ht="47.25" customHeight="1">
      <c r="A50" s="634" t="s">
        <v>484</v>
      </c>
      <c r="B50" s="611" t="s">
        <v>461</v>
      </c>
      <c r="C50" s="611" t="s">
        <v>462</v>
      </c>
      <c r="D50" s="634" t="s">
        <v>463</v>
      </c>
      <c r="E50" s="634"/>
      <c r="F50" s="634" t="s">
        <v>464</v>
      </c>
      <c r="G50" s="634" t="s">
        <v>465</v>
      </c>
    </row>
    <row r="51" spans="1:7">
      <c r="A51" s="122" t="s">
        <v>173</v>
      </c>
      <c r="B51" s="114">
        <v>8269700991</v>
      </c>
      <c r="C51" s="290" t="s">
        <v>198</v>
      </c>
      <c r="D51" s="122" t="s">
        <v>968</v>
      </c>
      <c r="E51" s="122"/>
      <c r="F51" s="123">
        <v>1352246852.4300001</v>
      </c>
      <c r="G51" s="117">
        <v>351.64386966223645</v>
      </c>
    </row>
    <row r="52" spans="1:7">
      <c r="A52" s="22" t="s">
        <v>375</v>
      </c>
      <c r="G52" s="228"/>
    </row>
    <row r="53" spans="1:7">
      <c r="A53" s="158" t="s">
        <v>485</v>
      </c>
    </row>
    <row r="54" spans="1:7" ht="12.75" customHeight="1">
      <c r="A54" s="164" t="s">
        <v>126</v>
      </c>
      <c r="B54" s="187"/>
      <c r="C54" s="187"/>
      <c r="D54" s="187"/>
      <c r="E54" s="227"/>
      <c r="F54" s="187"/>
      <c r="G54" s="187"/>
    </row>
    <row r="55" spans="1:7" ht="21.75" customHeight="1">
      <c r="A55" s="1088" t="s">
        <v>127</v>
      </c>
      <c r="B55" s="1088"/>
      <c r="C55" s="1088"/>
      <c r="D55" s="1088"/>
      <c r="E55" s="1088"/>
      <c r="F55" s="1088"/>
      <c r="G55" s="1088"/>
    </row>
    <row r="56" spans="1:7" ht="12.75" customHeight="1">
      <c r="A56" s="54"/>
    </row>
    <row r="57" spans="1:7" ht="12.75" customHeight="1">
      <c r="A57" s="149" t="s">
        <v>838</v>
      </c>
      <c r="F57" s="150"/>
      <c r="G57" s="162" t="s">
        <v>990</v>
      </c>
    </row>
    <row r="58" spans="1:7" ht="12.75" customHeight="1">
      <c r="A58" s="578" t="s">
        <v>957</v>
      </c>
      <c r="F58" s="55"/>
      <c r="G58" s="577" t="s">
        <v>991</v>
      </c>
    </row>
    <row r="59" spans="1:7" ht="12.75" customHeight="1"/>
    <row r="60" spans="1:7" ht="12.75" customHeight="1">
      <c r="G60" s="161" t="s">
        <v>467</v>
      </c>
    </row>
    <row r="61" spans="1:7" ht="35.25" customHeight="1">
      <c r="A61" s="634" t="s">
        <v>956</v>
      </c>
      <c r="B61" s="611" t="s">
        <v>473</v>
      </c>
      <c r="C61" s="611" t="s">
        <v>462</v>
      </c>
      <c r="D61" s="634" t="s">
        <v>463</v>
      </c>
      <c r="E61" s="634"/>
      <c r="F61" s="634" t="s">
        <v>464</v>
      </c>
      <c r="G61" s="611" t="s">
        <v>476</v>
      </c>
    </row>
    <row r="62" spans="1:7" ht="12.75" customHeight="1">
      <c r="A62" s="126" t="s">
        <v>978</v>
      </c>
      <c r="B62" s="195">
        <v>40266711905</v>
      </c>
      <c r="C62" s="292" t="s">
        <v>190</v>
      </c>
      <c r="D62" s="126" t="s">
        <v>215</v>
      </c>
      <c r="E62" s="126"/>
      <c r="F62" s="127">
        <v>2217328.4700000002</v>
      </c>
      <c r="G62" s="128">
        <v>11.186611520634063</v>
      </c>
    </row>
    <row r="63" spans="1:7" ht="12.75" customHeight="1">
      <c r="A63" s="41" t="s">
        <v>486</v>
      </c>
    </row>
    <row r="64" spans="1:7" s="273" customFormat="1" ht="12.75" customHeight="1">
      <c r="A64" s="41" t="s">
        <v>487</v>
      </c>
    </row>
    <row r="65" spans="1:7" ht="12.75" customHeight="1">
      <c r="A65" s="46" t="s">
        <v>482</v>
      </c>
    </row>
    <row r="66" spans="1:7" ht="12.75" customHeight="1"/>
    <row r="67" spans="1:7" ht="12.75" customHeight="1">
      <c r="A67" s="149" t="s">
        <v>958</v>
      </c>
      <c r="F67" s="150"/>
      <c r="G67" s="162" t="s">
        <v>990</v>
      </c>
    </row>
    <row r="68" spans="1:7" ht="12.75" customHeight="1">
      <c r="A68" s="578" t="s">
        <v>959</v>
      </c>
      <c r="F68" s="55"/>
      <c r="G68" s="577" t="s">
        <v>991</v>
      </c>
    </row>
    <row r="69" spans="1:7" ht="12.75" customHeight="1">
      <c r="A69" s="163"/>
    </row>
    <row r="70" spans="1:7" ht="12.75" customHeight="1">
      <c r="G70" s="161" t="s">
        <v>467</v>
      </c>
    </row>
    <row r="71" spans="1:7" ht="32.25">
      <c r="A71" s="634" t="s">
        <v>488</v>
      </c>
      <c r="B71" s="611" t="s">
        <v>473</v>
      </c>
      <c r="C71" s="611" t="s">
        <v>462</v>
      </c>
      <c r="D71" s="634" t="s">
        <v>463</v>
      </c>
      <c r="E71" s="634"/>
      <c r="F71" s="634" t="s">
        <v>464</v>
      </c>
      <c r="G71" s="611" t="s">
        <v>476</v>
      </c>
    </row>
    <row r="72" spans="1:7" ht="12.75" customHeight="1">
      <c r="A72" s="126" t="s">
        <v>91</v>
      </c>
      <c r="B72" s="195">
        <v>50454412454</v>
      </c>
      <c r="C72" s="292" t="s">
        <v>191</v>
      </c>
      <c r="D72" s="129" t="s">
        <v>92</v>
      </c>
      <c r="E72" s="129"/>
      <c r="F72" s="883">
        <v>10990153.48</v>
      </c>
      <c r="G72" s="884">
        <v>0.66004157795658958</v>
      </c>
    </row>
    <row r="73" spans="1:7" ht="12.75" customHeight="1">
      <c r="A73" s="293" t="s">
        <v>1233</v>
      </c>
      <c r="B73" s="195">
        <v>79640747340</v>
      </c>
      <c r="C73" s="292" t="s">
        <v>192</v>
      </c>
      <c r="D73" s="126" t="s">
        <v>215</v>
      </c>
      <c r="E73" s="126"/>
      <c r="F73" s="883">
        <v>165005845.74000001</v>
      </c>
      <c r="G73" s="884">
        <v>74.189880604300114</v>
      </c>
    </row>
    <row r="74" spans="1:7" ht="12.75" customHeight="1">
      <c r="A74" s="126" t="s">
        <v>93</v>
      </c>
      <c r="B74" s="195">
        <v>61196386099</v>
      </c>
      <c r="C74" s="292" t="s">
        <v>194</v>
      </c>
      <c r="D74" s="126" t="s">
        <v>94</v>
      </c>
      <c r="E74" s="126"/>
      <c r="F74" s="883">
        <v>260117830.66</v>
      </c>
      <c r="G74" s="884">
        <v>3.6082547226828088</v>
      </c>
    </row>
    <row r="75" spans="1:7" ht="12.75" customHeight="1">
      <c r="A75" s="293" t="s">
        <v>1234</v>
      </c>
      <c r="B75" s="195">
        <v>37735093339</v>
      </c>
      <c r="C75" s="292" t="s">
        <v>193</v>
      </c>
      <c r="D75" s="126" t="s">
        <v>94</v>
      </c>
      <c r="E75" s="126"/>
      <c r="F75" s="883">
        <v>122383201.77</v>
      </c>
      <c r="G75" s="884">
        <v>7.9914504120761194</v>
      </c>
    </row>
    <row r="76" spans="1:7" ht="12.75" customHeight="1">
      <c r="A76" s="126" t="s">
        <v>280</v>
      </c>
      <c r="B76" s="195">
        <v>48379655657</v>
      </c>
      <c r="C76" s="292" t="s">
        <v>195</v>
      </c>
      <c r="D76" s="129" t="s">
        <v>90</v>
      </c>
      <c r="E76" s="129"/>
      <c r="F76" s="883">
        <v>395944454.77999997</v>
      </c>
      <c r="G76" s="884">
        <v>294.22699293189237</v>
      </c>
    </row>
    <row r="77" spans="1:7" ht="18.75" customHeight="1">
      <c r="A77" s="617" t="s">
        <v>481</v>
      </c>
      <c r="B77" s="631"/>
      <c r="C77" s="632"/>
      <c r="D77" s="631"/>
      <c r="E77" s="631"/>
      <c r="F77" s="635">
        <f>SUM(F72:F76)</f>
        <v>954441486.42999995</v>
      </c>
      <c r="G77" s="636"/>
    </row>
    <row r="78" spans="1:7" ht="12.75" customHeight="1">
      <c r="A78" s="41" t="s">
        <v>486</v>
      </c>
    </row>
    <row r="79" spans="1:7" ht="12.75" customHeight="1">
      <c r="A79" s="46" t="s">
        <v>482</v>
      </c>
      <c r="F79" s="45"/>
    </row>
    <row r="80" spans="1:7" ht="12.75" customHeight="1">
      <c r="A80" s="574" t="s">
        <v>205</v>
      </c>
    </row>
    <row r="81" spans="1:7" ht="12.75" customHeight="1"/>
    <row r="82" spans="1:7">
      <c r="A82" s="164" t="s">
        <v>125</v>
      </c>
    </row>
    <row r="83" spans="1:7" ht="21" customHeight="1">
      <c r="A83" s="1089" t="s">
        <v>124</v>
      </c>
      <c r="B83" s="1089"/>
      <c r="C83" s="1089"/>
      <c r="D83" s="1089"/>
      <c r="E83" s="1089"/>
      <c r="F83" s="1089"/>
      <c r="G83" s="1089"/>
    </row>
    <row r="84" spans="1:7" ht="12.75" customHeight="1">
      <c r="A84" s="165"/>
    </row>
    <row r="85" spans="1:7" ht="12.75" customHeight="1">
      <c r="A85" s="661" t="s">
        <v>95</v>
      </c>
    </row>
    <row r="86" spans="1:7" ht="12.75" customHeight="1">
      <c r="G86" s="35" t="s">
        <v>945</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12 B9 B3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840</v>
      </c>
      <c r="F1" s="147" t="str">
        <f>Naslovnica!A20</f>
        <v>Travanj 2020.</v>
      </c>
    </row>
    <row r="2" spans="1:6" ht="12.75" customHeight="1">
      <c r="A2" s="571" t="s">
        <v>841</v>
      </c>
      <c r="F2" s="572" t="str">
        <f>Naslovnica!A24</f>
        <v>April 2020</v>
      </c>
    </row>
    <row r="3" spans="1:6" ht="12.75" customHeight="1"/>
    <row r="4" spans="1:6" ht="12.75" customHeight="1">
      <c r="F4" s="14" t="s">
        <v>459</v>
      </c>
    </row>
    <row r="5" spans="1:6" ht="54.75">
      <c r="A5" s="634" t="s">
        <v>460</v>
      </c>
      <c r="B5" s="611" t="s">
        <v>461</v>
      </c>
      <c r="C5" s="611" t="s">
        <v>462</v>
      </c>
      <c r="D5" s="634" t="s">
        <v>463</v>
      </c>
      <c r="E5" s="634" t="s">
        <v>464</v>
      </c>
      <c r="F5" s="634" t="s">
        <v>465</v>
      </c>
    </row>
    <row r="6" spans="1:6">
      <c r="A6" s="122" t="s">
        <v>162</v>
      </c>
      <c r="B6" s="195" t="s">
        <v>162</v>
      </c>
      <c r="C6" s="290" t="s">
        <v>162</v>
      </c>
      <c r="D6" s="122" t="s">
        <v>162</v>
      </c>
      <c r="E6" s="123" t="s">
        <v>162</v>
      </c>
      <c r="F6" s="169" t="s">
        <v>162</v>
      </c>
    </row>
    <row r="7" spans="1:6" ht="12.75" customHeight="1">
      <c r="A7" s="22" t="s">
        <v>466</v>
      </c>
    </row>
    <row r="8" spans="1:6" ht="12.75" customHeight="1">
      <c r="A8" s="22"/>
    </row>
    <row r="9" spans="1:6" ht="12.75" customHeight="1">
      <c r="A9" s="145" t="s">
        <v>842</v>
      </c>
      <c r="F9" s="147" t="s">
        <v>1376</v>
      </c>
    </row>
    <row r="10" spans="1:6" ht="12.75" customHeight="1">
      <c r="A10" s="571" t="s">
        <v>843</v>
      </c>
      <c r="F10" s="572" t="s">
        <v>1378</v>
      </c>
    </row>
    <row r="11" spans="1:6" ht="12.75" customHeight="1"/>
    <row r="12" spans="1:6" ht="12.75" customHeight="1">
      <c r="F12" s="14" t="s">
        <v>467</v>
      </c>
    </row>
    <row r="13" spans="1:6" ht="54.75">
      <c r="A13" s="634" t="s">
        <v>468</v>
      </c>
      <c r="B13" s="611" t="s">
        <v>461</v>
      </c>
      <c r="C13" s="611" t="s">
        <v>462</v>
      </c>
      <c r="D13" s="634" t="s">
        <v>463</v>
      </c>
      <c r="E13" s="634" t="s">
        <v>464</v>
      </c>
      <c r="F13" s="634" t="s">
        <v>465</v>
      </c>
    </row>
    <row r="14" spans="1:6" ht="12.75" customHeight="1">
      <c r="A14" s="122" t="s">
        <v>172</v>
      </c>
      <c r="B14" s="195" t="s">
        <v>207</v>
      </c>
      <c r="C14" s="290" t="s">
        <v>196</v>
      </c>
      <c r="D14" s="122" t="s">
        <v>97</v>
      </c>
      <c r="E14" s="123">
        <v>102347823.81999999</v>
      </c>
      <c r="F14" s="169">
        <v>33.596119711740144</v>
      </c>
    </row>
    <row r="15" spans="1:6" ht="12.75" customHeight="1">
      <c r="A15" s="122" t="s">
        <v>161</v>
      </c>
      <c r="B15" s="195">
        <v>75111210338</v>
      </c>
      <c r="C15" s="290" t="s">
        <v>197</v>
      </c>
      <c r="D15" s="288" t="s">
        <v>163</v>
      </c>
      <c r="E15" s="123">
        <v>27099442.0174</v>
      </c>
      <c r="F15" s="169">
        <v>53.556209520553359</v>
      </c>
    </row>
    <row r="16" spans="1:6">
      <c r="A16" s="617" t="s">
        <v>456</v>
      </c>
      <c r="B16" s="630"/>
      <c r="C16" s="630"/>
      <c r="D16" s="637"/>
      <c r="E16" s="638">
        <f>SUM(E14:E15)</f>
        <v>129447265.83739999</v>
      </c>
      <c r="F16" s="639"/>
    </row>
    <row r="17" spans="1:6" ht="12.75" customHeight="1">
      <c r="A17" s="22" t="s">
        <v>469</v>
      </c>
    </row>
    <row r="18" spans="1:6" ht="12.75" customHeight="1"/>
    <row r="19" spans="1:6" ht="12.75" customHeight="1">
      <c r="A19" s="146" t="s">
        <v>844</v>
      </c>
      <c r="F19" s="147" t="s">
        <v>1376</v>
      </c>
    </row>
    <row r="20" spans="1:6" ht="12.75" customHeight="1">
      <c r="A20" s="569" t="s">
        <v>845</v>
      </c>
      <c r="F20" s="572" t="s">
        <v>1378</v>
      </c>
    </row>
    <row r="21" spans="1:6" ht="12.75" customHeight="1"/>
    <row r="22" spans="1:6" ht="12.75" customHeight="1">
      <c r="F22" s="14" t="s">
        <v>459</v>
      </c>
    </row>
    <row r="23" spans="1:6" ht="54.75">
      <c r="A23" s="634" t="s">
        <v>468</v>
      </c>
      <c r="B23" s="611" t="s">
        <v>461</v>
      </c>
      <c r="C23" s="611" t="s">
        <v>462</v>
      </c>
      <c r="D23" s="634" t="s">
        <v>463</v>
      </c>
      <c r="E23" s="634" t="s">
        <v>464</v>
      </c>
      <c r="F23" s="634" t="s">
        <v>465</v>
      </c>
    </row>
    <row r="24" spans="1:6" ht="12.75" customHeight="1">
      <c r="A24" s="122" t="s">
        <v>989</v>
      </c>
      <c r="B24" s="195">
        <v>56903349567</v>
      </c>
      <c r="C24" s="290" t="s">
        <v>199</v>
      </c>
      <c r="D24" s="293" t="s">
        <v>1346</v>
      </c>
      <c r="E24" s="123" t="s">
        <v>162</v>
      </c>
      <c r="F24" s="169" t="s">
        <v>162</v>
      </c>
    </row>
    <row r="25" spans="1:6" ht="12.75" customHeight="1">
      <c r="A25" s="882" t="s">
        <v>993</v>
      </c>
    </row>
    <row r="26" spans="1:6" ht="12.75" customHeight="1">
      <c r="A26" s="22" t="s">
        <v>466</v>
      </c>
    </row>
    <row r="27" spans="1:6" ht="19.5" customHeight="1">
      <c r="A27" s="1090" t="s">
        <v>126</v>
      </c>
      <c r="B27" s="1090"/>
      <c r="C27" s="1090"/>
      <c r="D27" s="1090"/>
    </row>
    <row r="28" spans="1:6" ht="21.75" customHeight="1">
      <c r="A28" s="1088" t="s">
        <v>127</v>
      </c>
      <c r="B28" s="1088"/>
      <c r="C28" s="1088"/>
      <c r="D28" s="1088"/>
      <c r="E28" s="54"/>
      <c r="F28" s="54"/>
    </row>
    <row r="29" spans="1:6" ht="12.75" customHeight="1">
      <c r="A29" s="882"/>
    </row>
    <row r="30" spans="1:6" ht="12.75" customHeight="1"/>
    <row r="31" spans="1:6" ht="12.75" customHeight="1">
      <c r="A31" s="148" t="s">
        <v>846</v>
      </c>
      <c r="E31" s="141" t="str">
        <f>Naslovnica!A20</f>
        <v>Travanj 2020.</v>
      </c>
    </row>
    <row r="32" spans="1:6" ht="12.75" customHeight="1">
      <c r="A32" s="569" t="s">
        <v>847</v>
      </c>
      <c r="E32" s="573" t="str">
        <f>Naslovnica!A24</f>
        <v>April 2020</v>
      </c>
    </row>
    <row r="33" spans="1:5" ht="12.75" customHeight="1"/>
    <row r="34" spans="1:5" ht="12.75" customHeight="1">
      <c r="E34" s="14" t="s">
        <v>467</v>
      </c>
    </row>
    <row r="35" spans="1:5" ht="22.5" customHeight="1">
      <c r="A35" s="634" t="s">
        <v>470</v>
      </c>
      <c r="B35" s="611" t="s">
        <v>461</v>
      </c>
      <c r="C35" s="611" t="s">
        <v>462</v>
      </c>
      <c r="D35" s="634" t="s">
        <v>463</v>
      </c>
      <c r="E35" s="634" t="s">
        <v>464</v>
      </c>
    </row>
    <row r="36" spans="1:5" ht="22.5" customHeight="1">
      <c r="A36" s="124" t="s">
        <v>89</v>
      </c>
      <c r="B36" s="195">
        <v>39146857475</v>
      </c>
      <c r="C36" s="290" t="s">
        <v>200</v>
      </c>
      <c r="D36" s="270" t="s">
        <v>132</v>
      </c>
      <c r="E36" s="125">
        <v>887300375.39999998</v>
      </c>
    </row>
    <row r="37" spans="1:5" ht="12.75" customHeight="1">
      <c r="A37" s="22" t="s">
        <v>466</v>
      </c>
      <c r="B37" s="279"/>
      <c r="C37" s="280"/>
      <c r="D37" s="281"/>
      <c r="E37" s="282"/>
    </row>
    <row r="38" spans="1:5" ht="12.75" customHeight="1">
      <c r="A38" s="574" t="s">
        <v>206</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6" t="s">
        <v>471</v>
      </c>
      <c r="B45" s="658"/>
    </row>
    <row r="46" spans="1:5" ht="12.75" customHeight="1">
      <c r="A46" s="659" t="s">
        <v>213</v>
      </c>
      <c r="B46" s="658"/>
    </row>
    <row r="47" spans="1:5" ht="12.75" customHeight="1"/>
    <row r="48" spans="1:5" ht="12.75" customHeight="1">
      <c r="A48" s="661" t="s">
        <v>95</v>
      </c>
    </row>
    <row r="49" spans="6:6" ht="12.75" customHeight="1"/>
    <row r="50" spans="6:6" ht="12.75" customHeight="1">
      <c r="F50" s="35" t="s">
        <v>947</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topLeftCell="A4"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52" t="s">
        <v>802</v>
      </c>
      <c r="B1" s="653"/>
      <c r="C1" s="653"/>
      <c r="D1" s="556"/>
      <c r="E1" s="650"/>
      <c r="F1" s="205"/>
      <c r="G1" s="205"/>
      <c r="H1" s="205"/>
      <c r="I1" s="557" t="s">
        <v>1290</v>
      </c>
    </row>
    <row r="2" spans="1:27" ht="15" customHeight="1">
      <c r="A2" s="654" t="s">
        <v>803</v>
      </c>
      <c r="B2" s="653"/>
      <c r="C2" s="653"/>
      <c r="D2" s="556"/>
      <c r="E2" s="651"/>
      <c r="F2" s="205"/>
      <c r="G2" s="205"/>
      <c r="H2" s="205"/>
      <c r="I2" s="564" t="s">
        <v>1291</v>
      </c>
    </row>
    <row r="3" spans="1:27" ht="12.75" customHeight="1">
      <c r="A3" s="42" t="s">
        <v>1250</v>
      </c>
    </row>
    <row r="4" spans="1:27" ht="12.75" customHeight="1"/>
    <row r="5" spans="1:27" ht="12.75" customHeight="1">
      <c r="A5" s="151" t="s">
        <v>804</v>
      </c>
    </row>
    <row r="6" spans="1:27" ht="12.75" customHeight="1">
      <c r="A6" s="565" t="s">
        <v>805</v>
      </c>
    </row>
    <row r="7" spans="1:27" ht="12.75" customHeight="1">
      <c r="J7" s="1094"/>
      <c r="K7" s="1094"/>
      <c r="L7" s="331"/>
      <c r="M7" s="331"/>
      <c r="N7" s="331"/>
      <c r="O7" s="331"/>
      <c r="P7" s="331"/>
    </row>
    <row r="8" spans="1:27" ht="16.5" customHeight="1">
      <c r="A8" s="1096" t="s">
        <v>445</v>
      </c>
      <c r="B8" s="1096"/>
      <c r="C8" s="483">
        <v>43830</v>
      </c>
      <c r="D8" s="331"/>
      <c r="E8" s="331"/>
      <c r="F8" s="331"/>
      <c r="G8" s="331"/>
      <c r="J8" s="1094"/>
      <c r="K8" s="1094"/>
      <c r="L8" s="332"/>
      <c r="M8" s="332"/>
      <c r="N8" s="332"/>
      <c r="O8" s="332"/>
      <c r="P8" s="332"/>
    </row>
    <row r="9" spans="1:27" ht="21.75" customHeight="1">
      <c r="A9" s="1097" t="s">
        <v>446</v>
      </c>
      <c r="B9" s="1097"/>
      <c r="C9" s="484">
        <v>14</v>
      </c>
      <c r="D9" s="331"/>
      <c r="E9" s="332"/>
      <c r="F9" s="332"/>
      <c r="G9" s="332"/>
    </row>
    <row r="10" spans="1:27" ht="12.75" customHeight="1">
      <c r="A10" s="17" t="s">
        <v>375</v>
      </c>
    </row>
    <row r="11" spans="1:27" ht="12.75" customHeight="1"/>
    <row r="12" spans="1:27" ht="12.75" customHeight="1">
      <c r="A12" s="151" t="s">
        <v>806</v>
      </c>
    </row>
    <row r="13" spans="1:27" ht="12.75" customHeight="1">
      <c r="A13" s="565" t="s">
        <v>807</v>
      </c>
      <c r="Z13" s="65"/>
      <c r="AA13" s="65"/>
    </row>
    <row r="14" spans="1:27" s="273" customFormat="1" ht="12.75" customHeight="1">
      <c r="A14" s="43"/>
      <c r="F14" s="205"/>
      <c r="I14" s="65" t="s">
        <v>448</v>
      </c>
      <c r="Y14" s="65"/>
      <c r="Z14" s="65"/>
      <c r="AA14" s="65"/>
    </row>
    <row r="15" spans="1:27" s="273" customFormat="1" ht="22.5" customHeight="1">
      <c r="A15" s="485"/>
      <c r="B15" s="1093" t="s">
        <v>447</v>
      </c>
      <c r="C15" s="1093"/>
      <c r="D15" s="1093"/>
      <c r="E15" s="1093"/>
      <c r="F15" s="1093" t="s">
        <v>385</v>
      </c>
      <c r="G15" s="1093"/>
      <c r="H15" s="1093"/>
      <c r="I15" s="1093"/>
      <c r="Y15" s="65"/>
      <c r="Z15" s="65"/>
      <c r="AA15" s="65"/>
    </row>
    <row r="16" spans="1:27" ht="135" customHeight="1">
      <c r="A16" s="1095" t="s">
        <v>449</v>
      </c>
      <c r="B16" s="885" t="s">
        <v>899</v>
      </c>
      <c r="C16" s="1092" t="s">
        <v>450</v>
      </c>
      <c r="D16" s="885" t="s">
        <v>451</v>
      </c>
      <c r="E16" s="1092" t="s">
        <v>450</v>
      </c>
      <c r="F16" s="885" t="s">
        <v>900</v>
      </c>
      <c r="G16" s="1092" t="s">
        <v>452</v>
      </c>
      <c r="H16" s="885" t="s">
        <v>897</v>
      </c>
      <c r="I16" s="1092" t="s">
        <v>452</v>
      </c>
    </row>
    <row r="17" spans="1:16" ht="15.75" customHeight="1">
      <c r="A17" s="1095"/>
      <c r="B17" s="536">
        <v>43830</v>
      </c>
      <c r="C17" s="1092"/>
      <c r="D17" s="536">
        <v>43830</v>
      </c>
      <c r="E17" s="1092"/>
      <c r="F17" s="536" t="s">
        <v>1309</v>
      </c>
      <c r="G17" s="1092"/>
      <c r="H17" s="536" t="s">
        <v>1309</v>
      </c>
      <c r="I17" s="1092"/>
      <c r="J17" s="1094"/>
      <c r="K17" s="233"/>
      <c r="L17" s="333"/>
      <c r="M17" s="233"/>
      <c r="N17" s="334"/>
      <c r="O17" s="273"/>
    </row>
    <row r="18" spans="1:16" ht="16.5" customHeight="1">
      <c r="A18" s="486" t="s">
        <v>453</v>
      </c>
      <c r="B18" s="487">
        <v>43417</v>
      </c>
      <c r="C18" s="488">
        <v>2.8814483069121585E-2</v>
      </c>
      <c r="D18" s="487">
        <v>2616553.1788799996</v>
      </c>
      <c r="E18" s="488">
        <v>4.2863453416975034E-2</v>
      </c>
      <c r="F18" s="487">
        <v>14853</v>
      </c>
      <c r="G18" s="488">
        <v>-0.27486208074989016</v>
      </c>
      <c r="H18" s="487">
        <v>1640407.7907400003</v>
      </c>
      <c r="I18" s="490">
        <v>9.8285695284111699E-2</v>
      </c>
      <c r="J18" s="1094"/>
      <c r="K18" s="335"/>
      <c r="L18" s="336"/>
      <c r="M18" s="335"/>
      <c r="N18" s="336"/>
      <c r="O18" s="273"/>
    </row>
    <row r="19" spans="1:16" ht="16.5" customHeight="1">
      <c r="A19" s="486" t="s">
        <v>454</v>
      </c>
      <c r="B19" s="487">
        <v>106510</v>
      </c>
      <c r="C19" s="488">
        <v>0.23372561738405226</v>
      </c>
      <c r="D19" s="487">
        <v>14440415.088930003</v>
      </c>
      <c r="E19" s="488">
        <v>0.17436863001583727</v>
      </c>
      <c r="F19" s="487">
        <v>50599</v>
      </c>
      <c r="G19" s="488">
        <v>0.22771388363177561</v>
      </c>
      <c r="H19" s="487">
        <v>8543429.6173699982</v>
      </c>
      <c r="I19" s="490">
        <v>0.16717780822753422</v>
      </c>
      <c r="J19" s="42"/>
      <c r="K19" s="337"/>
      <c r="L19" s="338"/>
      <c r="M19" s="337"/>
      <c r="N19" s="339"/>
      <c r="O19" s="273"/>
    </row>
    <row r="20" spans="1:16" ht="16.5" customHeight="1">
      <c r="A20" s="486" t="s">
        <v>455</v>
      </c>
      <c r="B20" s="487">
        <v>25</v>
      </c>
      <c r="C20" s="488">
        <v>-0.87562189054726369</v>
      </c>
      <c r="D20" s="487">
        <v>562.28164000000004</v>
      </c>
      <c r="E20" s="488">
        <v>-0.96316113668128889</v>
      </c>
      <c r="F20" s="487"/>
      <c r="G20" s="488"/>
      <c r="H20" s="487"/>
      <c r="I20" s="489"/>
      <c r="J20" s="42"/>
      <c r="K20" s="337"/>
      <c r="L20" s="338"/>
      <c r="M20" s="337"/>
      <c r="N20" s="339"/>
      <c r="O20" s="273"/>
    </row>
    <row r="21" spans="1:16" ht="16.5" customHeight="1">
      <c r="A21" s="491" t="s">
        <v>456</v>
      </c>
      <c r="B21" s="492">
        <v>149952</v>
      </c>
      <c r="C21" s="493">
        <v>0.16482048254540371</v>
      </c>
      <c r="D21" s="492">
        <v>17057530.549450003</v>
      </c>
      <c r="E21" s="493">
        <v>0.1509343449751494</v>
      </c>
      <c r="F21" s="492">
        <v>65452</v>
      </c>
      <c r="G21" s="493">
        <v>6.0861954390002755E-2</v>
      </c>
      <c r="H21" s="492">
        <v>10183837.408109998</v>
      </c>
      <c r="I21" s="494">
        <v>0.15550257774643461</v>
      </c>
      <c r="J21" s="42"/>
      <c r="K21" s="337"/>
      <c r="L21" s="338"/>
      <c r="M21" s="337"/>
      <c r="N21" s="339"/>
      <c r="O21" s="273"/>
    </row>
    <row r="22" spans="1:16" ht="12.75" customHeight="1">
      <c r="A22" s="17" t="s">
        <v>457</v>
      </c>
    </row>
    <row r="23" spans="1:16" ht="49.5" customHeight="1">
      <c r="A23" s="1098" t="s">
        <v>458</v>
      </c>
      <c r="B23" s="1098"/>
      <c r="C23" s="1098"/>
      <c r="D23" s="1098"/>
      <c r="E23" s="1098"/>
      <c r="F23" s="1098"/>
      <c r="G23" s="1098"/>
      <c r="H23" s="1098"/>
      <c r="I23" s="1098"/>
    </row>
    <row r="24" spans="1:16" ht="56.25" customHeight="1">
      <c r="A24" s="1098" t="s">
        <v>898</v>
      </c>
      <c r="B24" s="1098"/>
      <c r="C24" s="1098"/>
      <c r="D24" s="1098"/>
      <c r="E24" s="1098"/>
      <c r="F24" s="1098"/>
      <c r="G24" s="1098"/>
      <c r="H24" s="1098"/>
      <c r="I24" s="1098"/>
    </row>
    <row r="25" spans="1:16" ht="23.25" customHeight="1">
      <c r="A25" s="1091" t="s">
        <v>408</v>
      </c>
      <c r="B25" s="1091"/>
      <c r="C25" s="1091"/>
      <c r="D25" s="1091"/>
      <c r="E25" s="1091"/>
      <c r="F25" s="1091"/>
      <c r="G25" s="1091"/>
      <c r="H25" s="1091"/>
      <c r="I25" s="1091"/>
      <c r="J25" s="159"/>
      <c r="K25" s="71"/>
      <c r="L25" s="71"/>
      <c r="M25" s="71"/>
      <c r="N25" s="71"/>
      <c r="O25" s="71"/>
      <c r="P25" s="71"/>
    </row>
    <row r="26" spans="1:16">
      <c r="A26" s="159"/>
      <c r="B26" s="71"/>
      <c r="C26" s="71"/>
      <c r="D26" s="71"/>
      <c r="E26" s="71"/>
      <c r="F26" s="71"/>
      <c r="G26" s="71"/>
    </row>
    <row r="27" spans="1:16" ht="12.75" customHeight="1">
      <c r="A27" s="661" t="s">
        <v>95</v>
      </c>
    </row>
    <row r="28" spans="1:16" ht="12.75" customHeight="1"/>
    <row r="29" spans="1:16" ht="12.75" customHeight="1"/>
    <row r="30" spans="1:16" ht="12.75" customHeight="1"/>
    <row r="31" spans="1:16" ht="12.75" customHeight="1"/>
    <row r="32" spans="1:16" ht="12.75" customHeight="1">
      <c r="I32" s="35" t="s">
        <v>946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808</v>
      </c>
    </row>
    <row r="2" spans="1:5" ht="12.75" customHeight="1">
      <c r="A2" s="568" t="s">
        <v>809</v>
      </c>
    </row>
    <row r="3" spans="1:5" ht="12.75" customHeight="1"/>
    <row r="4" spans="1:5" ht="12.75" customHeight="1">
      <c r="D4" s="65" t="s">
        <v>386</v>
      </c>
      <c r="E4" s="74"/>
    </row>
    <row r="5" spans="1:5" ht="45" customHeight="1">
      <c r="A5" s="1095" t="s">
        <v>376</v>
      </c>
      <c r="B5" s="495" t="s">
        <v>414</v>
      </c>
      <c r="C5" s="1101" t="s">
        <v>415</v>
      </c>
      <c r="D5" s="1101"/>
    </row>
    <row r="6" spans="1:5" ht="22.5" customHeight="1">
      <c r="A6" s="1099"/>
      <c r="B6" s="869">
        <v>43830</v>
      </c>
      <c r="C6" s="870" t="s">
        <v>416</v>
      </c>
      <c r="D6" s="870" t="s">
        <v>417</v>
      </c>
    </row>
    <row r="7" spans="1:5" ht="12.75" customHeight="1">
      <c r="A7" s="504" t="s">
        <v>418</v>
      </c>
      <c r="B7" s="505">
        <v>14578249.713740001</v>
      </c>
      <c r="C7" s="506">
        <v>9.6263549387492667E-2</v>
      </c>
      <c r="D7" s="505">
        <v>1280124.7127900012</v>
      </c>
      <c r="E7" s="44"/>
    </row>
    <row r="8" spans="1:5" ht="12.75" customHeight="1">
      <c r="A8" s="496" t="s">
        <v>419</v>
      </c>
      <c r="B8" s="497">
        <v>24227.690780000001</v>
      </c>
      <c r="C8" s="498">
        <v>0.27569046299355787</v>
      </c>
      <c r="D8" s="497">
        <v>5235.8651900000004</v>
      </c>
      <c r="E8" s="53"/>
    </row>
    <row r="9" spans="1:5" ht="12.75" customHeight="1">
      <c r="A9" s="496" t="s">
        <v>420</v>
      </c>
      <c r="B9" s="497">
        <v>4460971.2819400001</v>
      </c>
      <c r="C9" s="498">
        <v>-1.5050914109681688E-2</v>
      </c>
      <c r="D9" s="497">
        <v>-68167.681529999711</v>
      </c>
      <c r="E9" s="53"/>
    </row>
    <row r="10" spans="1:5" ht="12.75" customHeight="1">
      <c r="A10" s="496" t="s">
        <v>421</v>
      </c>
      <c r="B10" s="497">
        <v>125169.75143999999</v>
      </c>
      <c r="C10" s="498">
        <v>-0.63703528947574917</v>
      </c>
      <c r="D10" s="497">
        <v>-219684.02582999991</v>
      </c>
    </row>
    <row r="11" spans="1:5" ht="12.75" customHeight="1">
      <c r="A11" s="496" t="s">
        <v>422</v>
      </c>
      <c r="B11" s="497">
        <v>9829739.9323100001</v>
      </c>
      <c r="C11" s="498">
        <v>0.18733376964242421</v>
      </c>
      <c r="D11" s="497">
        <v>1550905.2999299988</v>
      </c>
    </row>
    <row r="12" spans="1:5" ht="12.75" customHeight="1">
      <c r="A12" s="496" t="s">
        <v>423</v>
      </c>
      <c r="B12" s="497">
        <v>138141.05726999999</v>
      </c>
      <c r="C12" s="498">
        <v>9.3703177685465613E-2</v>
      </c>
      <c r="D12" s="497">
        <v>11835.25503</v>
      </c>
    </row>
    <row r="13" spans="1:5" ht="12.75" customHeight="1">
      <c r="A13" s="504" t="s">
        <v>424</v>
      </c>
      <c r="B13" s="505">
        <v>6931749.0162500003</v>
      </c>
      <c r="C13" s="506">
        <v>0.17406685487368151</v>
      </c>
      <c r="D13" s="505">
        <v>1027699.3554700008</v>
      </c>
    </row>
    <row r="14" spans="1:5" ht="12.75" customHeight="1">
      <c r="A14" s="496" t="s">
        <v>425</v>
      </c>
      <c r="B14" s="497">
        <v>222800.1237</v>
      </c>
      <c r="C14" s="498">
        <v>-0.23298122131646828</v>
      </c>
      <c r="D14" s="497">
        <v>-67675.324740000011</v>
      </c>
    </row>
    <row r="15" spans="1:5" ht="12.75" customHeight="1">
      <c r="A15" s="496" t="s">
        <v>426</v>
      </c>
      <c r="B15" s="497">
        <v>5808770.4333099993</v>
      </c>
      <c r="C15" s="498">
        <v>0.18828209096680046</v>
      </c>
      <c r="D15" s="497">
        <v>920393.77807999868</v>
      </c>
    </row>
    <row r="16" spans="1:5" ht="12.75" customHeight="1">
      <c r="A16" s="496" t="s">
        <v>427</v>
      </c>
      <c r="B16" s="497">
        <v>36781.672939999997</v>
      </c>
      <c r="C16" s="498">
        <v>-0.71392676192233651</v>
      </c>
      <c r="D16" s="497">
        <v>-91792.650150000001</v>
      </c>
    </row>
    <row r="17" spans="1:6" ht="12.75" customHeight="1">
      <c r="A17" s="496" t="s">
        <v>428</v>
      </c>
      <c r="B17" s="497">
        <v>863396.78630000004</v>
      </c>
      <c r="C17" s="498">
        <v>0.44713906041255058</v>
      </c>
      <c r="D17" s="497">
        <v>266773.55228000006</v>
      </c>
    </row>
    <row r="18" spans="1:6" ht="22.5">
      <c r="A18" s="499" t="s">
        <v>429</v>
      </c>
      <c r="B18" s="497">
        <v>106272.23127999999</v>
      </c>
      <c r="C18" s="498">
        <v>4.3448911738537613E-2</v>
      </c>
      <c r="D18" s="497">
        <v>4425.1450600000098</v>
      </c>
    </row>
    <row r="19" spans="1:6" ht="12.75" customHeight="1">
      <c r="A19" s="507" t="s">
        <v>430</v>
      </c>
      <c r="B19" s="508">
        <v>21616270.961270001</v>
      </c>
      <c r="C19" s="509">
        <v>0.1197806987326647</v>
      </c>
      <c r="D19" s="508">
        <v>2312249.2133200057</v>
      </c>
    </row>
    <row r="20" spans="1:6" ht="12.75" customHeight="1">
      <c r="A20" s="496" t="s">
        <v>431</v>
      </c>
      <c r="B20" s="497">
        <v>27724246.545540001</v>
      </c>
      <c r="C20" s="498">
        <v>0.10250411115041229</v>
      </c>
      <c r="D20" s="497">
        <v>2577631.4307799973</v>
      </c>
    </row>
    <row r="21" spans="1:6" ht="12.75" customHeight="1">
      <c r="A21" s="500" t="s">
        <v>318</v>
      </c>
      <c r="B21" s="501">
        <v>2513456.7334099999</v>
      </c>
      <c r="C21" s="502">
        <v>8.142481583723897E-2</v>
      </c>
      <c r="D21" s="501">
        <v>189248.24789999984</v>
      </c>
    </row>
    <row r="22" spans="1:6" ht="12.75" customHeight="1">
      <c r="A22" s="500" t="s">
        <v>324</v>
      </c>
      <c r="B22" s="501">
        <v>102484.40622000002</v>
      </c>
      <c r="C22" s="502">
        <v>0.14593330776030575</v>
      </c>
      <c r="D22" s="501">
        <v>13051.272960000017</v>
      </c>
    </row>
    <row r="23" spans="1:6" ht="12.75" customHeight="1">
      <c r="A23" s="500" t="s">
        <v>320</v>
      </c>
      <c r="B23" s="501">
        <v>12946724.57484</v>
      </c>
      <c r="C23" s="502">
        <v>0.24344778615472862</v>
      </c>
      <c r="D23" s="501">
        <v>2534767.8212099988</v>
      </c>
    </row>
    <row r="24" spans="1:6" ht="12.75" customHeight="1">
      <c r="A24" s="500" t="s">
        <v>321</v>
      </c>
      <c r="B24" s="501">
        <v>5621168.7324900003</v>
      </c>
      <c r="C24" s="502">
        <v>-7.3880565644551421E-2</v>
      </c>
      <c r="D24" s="501">
        <v>-448425.01963999961</v>
      </c>
    </row>
    <row r="25" spans="1:6" ht="22.5">
      <c r="A25" s="503" t="s">
        <v>432</v>
      </c>
      <c r="B25" s="501">
        <v>432436.51431</v>
      </c>
      <c r="C25" s="502">
        <v>5.7742613396065193E-2</v>
      </c>
      <c r="D25" s="501">
        <v>23606.890889999981</v>
      </c>
    </row>
    <row r="26" spans="1:6">
      <c r="A26" s="507" t="s">
        <v>433</v>
      </c>
      <c r="B26" s="508">
        <v>21616270.961270001</v>
      </c>
      <c r="C26" s="509">
        <v>0.1197806987326647</v>
      </c>
      <c r="D26" s="508">
        <v>2312249.2133200057</v>
      </c>
    </row>
    <row r="27" spans="1:6" ht="12.75" customHeight="1">
      <c r="A27" s="496" t="s">
        <v>434</v>
      </c>
      <c r="B27" s="497">
        <v>27724246.545540001</v>
      </c>
      <c r="C27" s="498">
        <v>0.10250411115041229</v>
      </c>
      <c r="D27" s="497">
        <v>2577631.4307799973</v>
      </c>
    </row>
    <row r="28" spans="1:6" ht="12.75" customHeight="1">
      <c r="A28" s="22" t="s">
        <v>375</v>
      </c>
    </row>
    <row r="29" spans="1:6" ht="12.75" customHeight="1">
      <c r="E29" s="71"/>
      <c r="F29" s="71"/>
    </row>
    <row r="30" spans="1:6" ht="26.25" customHeight="1">
      <c r="A30" s="1091" t="s">
        <v>408</v>
      </c>
      <c r="B30" s="1091"/>
      <c r="C30" s="1091"/>
      <c r="D30" s="1091"/>
      <c r="E30" s="71"/>
      <c r="F30" s="71"/>
    </row>
    <row r="31" spans="1:6" ht="12.75" customHeight="1"/>
    <row r="32" spans="1:6" ht="12.75" customHeight="1">
      <c r="A32" s="151" t="s">
        <v>810</v>
      </c>
    </row>
    <row r="33" spans="1:4" ht="12.75" customHeight="1">
      <c r="A33" s="565" t="s">
        <v>811</v>
      </c>
    </row>
    <row r="34" spans="1:4" s="273" customFormat="1" ht="12.75" customHeight="1">
      <c r="A34" s="43"/>
    </row>
    <row r="35" spans="1:4" s="273" customFormat="1" ht="12.75" customHeight="1">
      <c r="A35" s="43"/>
      <c r="D35" s="65" t="s">
        <v>310</v>
      </c>
    </row>
    <row r="36" spans="1:4" ht="55.5" customHeight="1">
      <c r="A36" s="1095" t="s">
        <v>376</v>
      </c>
      <c r="B36" s="510" t="s">
        <v>377</v>
      </c>
      <c r="C36" s="1101" t="s">
        <v>435</v>
      </c>
      <c r="D36" s="1101"/>
    </row>
    <row r="37" spans="1:4" ht="21" customHeight="1">
      <c r="A37" s="1100"/>
      <c r="B37" s="511" t="s">
        <v>1309</v>
      </c>
      <c r="C37" s="495" t="s">
        <v>416</v>
      </c>
      <c r="D37" s="495" t="s">
        <v>417</v>
      </c>
    </row>
    <row r="38" spans="1:4">
      <c r="A38" s="80" t="s">
        <v>436</v>
      </c>
      <c r="B38" s="130">
        <v>657846.65961999993</v>
      </c>
      <c r="C38" s="131">
        <v>0.1343291593921925</v>
      </c>
      <c r="D38" s="130">
        <v>77903.303519999958</v>
      </c>
    </row>
    <row r="39" spans="1:4">
      <c r="A39" s="80" t="s">
        <v>378</v>
      </c>
      <c r="B39" s="130">
        <v>195695.24678000004</v>
      </c>
      <c r="C39" s="131">
        <v>-4.3388551417602367E-2</v>
      </c>
      <c r="D39" s="130">
        <v>-8876.0523299999477</v>
      </c>
    </row>
    <row r="40" spans="1:4">
      <c r="A40" s="132" t="s">
        <v>379</v>
      </c>
      <c r="B40" s="133">
        <v>462151.41283999989</v>
      </c>
      <c r="C40" s="134">
        <v>0.23118224767676734</v>
      </c>
      <c r="D40" s="135">
        <v>86779.355849999818</v>
      </c>
    </row>
    <row r="41" spans="1:4">
      <c r="A41" s="80" t="s">
        <v>437</v>
      </c>
      <c r="B41" s="130">
        <v>33279.797039999998</v>
      </c>
      <c r="C41" s="131">
        <v>1.6090534121016693E-2</v>
      </c>
      <c r="D41" s="130">
        <v>527.0098399999988</v>
      </c>
    </row>
    <row r="42" spans="1:4">
      <c r="A42" s="80" t="s">
        <v>438</v>
      </c>
      <c r="B42" s="130">
        <v>23686.838340000002</v>
      </c>
      <c r="C42" s="131">
        <v>9.5635149926371191E-2</v>
      </c>
      <c r="D42" s="130">
        <v>2067.5626699999993</v>
      </c>
    </row>
    <row r="43" spans="1:4" ht="19.5" customHeight="1">
      <c r="A43" s="132" t="s">
        <v>439</v>
      </c>
      <c r="B43" s="133">
        <v>9592.958700000001</v>
      </c>
      <c r="C43" s="134">
        <v>-0.13837079396279212</v>
      </c>
      <c r="D43" s="135">
        <v>-1540.5528300000005</v>
      </c>
    </row>
    <row r="44" spans="1:4">
      <c r="A44" s="80" t="s">
        <v>440</v>
      </c>
      <c r="B44" s="130">
        <v>1663543.862</v>
      </c>
      <c r="C44" s="131">
        <v>9.7011111498758476E-2</v>
      </c>
      <c r="D44" s="130">
        <v>147110.85182999982</v>
      </c>
    </row>
    <row r="45" spans="1:4">
      <c r="A45" s="80" t="s">
        <v>441</v>
      </c>
      <c r="B45" s="130">
        <v>1389898.7586699999</v>
      </c>
      <c r="C45" s="131">
        <v>-1.330370872597287E-2</v>
      </c>
      <c r="D45" s="130">
        <v>-18740.121359999757</v>
      </c>
    </row>
    <row r="46" spans="1:4" ht="19.5" customHeight="1">
      <c r="A46" s="132" t="s">
        <v>380</v>
      </c>
      <c r="B46" s="133">
        <v>273645.10332999995</v>
      </c>
      <c r="C46" s="134">
        <v>1.538590023172852</v>
      </c>
      <c r="D46" s="135">
        <v>165850.97318999999</v>
      </c>
    </row>
    <row r="47" spans="1:4" ht="28.5" customHeight="1">
      <c r="A47" s="80" t="s">
        <v>381</v>
      </c>
      <c r="B47" s="130">
        <v>745389.47487000015</v>
      </c>
      <c r="C47" s="131">
        <v>0.50797072482682237</v>
      </c>
      <c r="D47" s="130">
        <v>251089.7762100001</v>
      </c>
    </row>
    <row r="48" spans="1:4" ht="19.5" customHeight="1">
      <c r="A48" s="80" t="s">
        <v>382</v>
      </c>
      <c r="B48" s="130">
        <v>118912.28052000001</v>
      </c>
      <c r="C48" s="131">
        <v>43.32967193022251</v>
      </c>
      <c r="D48" s="130">
        <v>116229.82709000002</v>
      </c>
    </row>
    <row r="49" spans="1:4">
      <c r="A49" s="80" t="s">
        <v>442</v>
      </c>
      <c r="B49" s="130">
        <v>626477.19434999989</v>
      </c>
      <c r="C49" s="131">
        <v>0.27431899598417586</v>
      </c>
      <c r="D49" s="130">
        <v>134859.94911999995</v>
      </c>
    </row>
    <row r="50" spans="1:4">
      <c r="A50" s="80" t="s">
        <v>443</v>
      </c>
      <c r="B50" s="130">
        <v>108151.2208</v>
      </c>
      <c r="C50" s="131">
        <v>0.18785762319510882</v>
      </c>
      <c r="D50" s="130">
        <v>17103.928019999992</v>
      </c>
    </row>
    <row r="51" spans="1:4" ht="19.5" customHeight="1">
      <c r="A51" s="512" t="s">
        <v>444</v>
      </c>
      <c r="B51" s="513">
        <v>518325.97354999994</v>
      </c>
      <c r="C51" s="514">
        <v>0.29397117876608192</v>
      </c>
      <c r="D51" s="515">
        <v>117756.0210999999</v>
      </c>
    </row>
    <row r="52" spans="1:4" ht="12.75" customHeight="1"/>
    <row r="53" spans="1:4" ht="21" customHeight="1">
      <c r="A53" s="1091" t="s">
        <v>383</v>
      </c>
      <c r="B53" s="1091"/>
      <c r="C53" s="1091"/>
    </row>
    <row r="54" spans="1:4" ht="12.75" customHeight="1"/>
    <row r="55" spans="1:4" ht="12.75" customHeight="1">
      <c r="A55" s="661" t="s">
        <v>95</v>
      </c>
    </row>
    <row r="56" spans="1:4" ht="12.75" customHeight="1">
      <c r="D56" s="35" t="s">
        <v>948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0"/>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812</v>
      </c>
    </row>
    <row r="2" spans="1:8" ht="12.75" customHeight="1">
      <c r="A2" s="565" t="s">
        <v>813</v>
      </c>
    </row>
    <row r="3" spans="1:8">
      <c r="D3" s="330"/>
      <c r="E3" s="65" t="s">
        <v>310</v>
      </c>
    </row>
    <row r="4" spans="1:8" ht="79.5" customHeight="1">
      <c r="A4" s="1095" t="s">
        <v>409</v>
      </c>
      <c r="B4" s="495" t="s">
        <v>410</v>
      </c>
      <c r="C4" s="535" t="s">
        <v>391</v>
      </c>
      <c r="D4" s="495" t="s">
        <v>411</v>
      </c>
      <c r="E4" s="535" t="s">
        <v>391</v>
      </c>
    </row>
    <row r="5" spans="1:8" ht="15.75" customHeight="1">
      <c r="A5" s="1095"/>
      <c r="B5" s="536" t="s">
        <v>1309</v>
      </c>
      <c r="C5" s="537"/>
      <c r="D5" s="536" t="s">
        <v>1309</v>
      </c>
      <c r="E5" s="537"/>
    </row>
    <row r="6" spans="1:8">
      <c r="A6" s="538" t="s">
        <v>751</v>
      </c>
      <c r="B6" s="539">
        <v>2632</v>
      </c>
      <c r="C6" s="540">
        <v>0.2782904322486644</v>
      </c>
      <c r="D6" s="539">
        <v>369838.53247000003</v>
      </c>
      <c r="E6" s="540">
        <v>0.36758105742554348</v>
      </c>
      <c r="F6" s="44"/>
      <c r="G6" s="77"/>
      <c r="H6" s="77"/>
    </row>
    <row r="7" spans="1:8">
      <c r="A7" s="538" t="s">
        <v>1238</v>
      </c>
      <c r="B7" s="539">
        <v>861</v>
      </c>
      <c r="C7" s="540">
        <v>0.20926966292134833</v>
      </c>
      <c r="D7" s="539">
        <v>270711.92774999997</v>
      </c>
      <c r="E7" s="540">
        <v>0.62333873969784848</v>
      </c>
      <c r="F7" s="44"/>
      <c r="G7" s="77"/>
      <c r="H7" s="77"/>
    </row>
    <row r="8" spans="1:8">
      <c r="A8" s="538" t="s">
        <v>1239</v>
      </c>
      <c r="B8" s="539">
        <v>7340</v>
      </c>
      <c r="C8" s="540">
        <v>5.5811277330264669E-2</v>
      </c>
      <c r="D8" s="539">
        <v>1550891.7588999998</v>
      </c>
      <c r="E8" s="540">
        <v>0.1244917711974796</v>
      </c>
      <c r="F8" s="44"/>
      <c r="G8" s="77"/>
      <c r="H8" s="77"/>
    </row>
    <row r="9" spans="1:8">
      <c r="A9" s="538" t="s">
        <v>289</v>
      </c>
      <c r="B9" s="539">
        <v>2916</v>
      </c>
      <c r="C9" s="540">
        <v>0.1710843373493976</v>
      </c>
      <c r="D9" s="539">
        <v>295921.57810000004</v>
      </c>
      <c r="E9" s="540">
        <v>0.1060243058008732</v>
      </c>
      <c r="F9" s="44"/>
      <c r="G9" s="77"/>
      <c r="H9" s="77"/>
    </row>
    <row r="10" spans="1:8">
      <c r="A10" s="538" t="s">
        <v>1240</v>
      </c>
      <c r="B10" s="539">
        <v>0</v>
      </c>
      <c r="C10" s="540">
        <v>0</v>
      </c>
      <c r="D10" s="539">
        <v>0</v>
      </c>
      <c r="E10" s="540">
        <v>0</v>
      </c>
      <c r="F10" s="44"/>
      <c r="G10" s="77"/>
      <c r="H10" s="77"/>
    </row>
    <row r="11" spans="1:8">
      <c r="A11" s="538" t="s">
        <v>752</v>
      </c>
      <c r="B11" s="539">
        <v>138</v>
      </c>
      <c r="C11" s="540">
        <v>0.550561797752809</v>
      </c>
      <c r="D11" s="539">
        <v>61791.821000000004</v>
      </c>
      <c r="E11" s="540">
        <v>0.98605734975769466</v>
      </c>
      <c r="F11" s="44"/>
      <c r="G11" s="77"/>
      <c r="H11" s="77"/>
    </row>
    <row r="12" spans="1:8">
      <c r="A12" s="538" t="s">
        <v>753</v>
      </c>
      <c r="B12" s="539">
        <v>4202</v>
      </c>
      <c r="C12" s="540">
        <v>0.11904127829560586</v>
      </c>
      <c r="D12" s="539">
        <v>649844.89549999998</v>
      </c>
      <c r="E12" s="540">
        <v>0.10975955972136117</v>
      </c>
      <c r="F12" s="44"/>
      <c r="G12" s="77"/>
      <c r="H12" s="77"/>
    </row>
    <row r="13" spans="1:8">
      <c r="A13" s="538" t="s">
        <v>998</v>
      </c>
      <c r="B13" s="539">
        <v>2390</v>
      </c>
      <c r="C13" s="540">
        <v>-0.24319189360354654</v>
      </c>
      <c r="D13" s="539">
        <v>570905.49102999992</v>
      </c>
      <c r="E13" s="540">
        <v>-0.16482501670558458</v>
      </c>
      <c r="F13" s="44"/>
      <c r="G13" s="77"/>
      <c r="H13" s="77"/>
    </row>
    <row r="14" spans="1:8">
      <c r="A14" s="538" t="s">
        <v>999</v>
      </c>
      <c r="B14" s="539">
        <v>9483</v>
      </c>
      <c r="C14" s="540">
        <v>8.2163642588154742E-2</v>
      </c>
      <c r="D14" s="539">
        <v>1688330.0719999999</v>
      </c>
      <c r="E14" s="540">
        <v>0.12747516319999769</v>
      </c>
      <c r="F14" s="44"/>
      <c r="G14" s="77"/>
      <c r="H14" s="77"/>
    </row>
    <row r="15" spans="1:8">
      <c r="A15" s="538" t="s">
        <v>1241</v>
      </c>
      <c r="B15" s="539">
        <v>3080</v>
      </c>
      <c r="C15" s="540">
        <v>-4.7324466439839161E-2</v>
      </c>
      <c r="D15" s="539">
        <v>486284.39799000003</v>
      </c>
      <c r="E15" s="540">
        <v>7.6034208985670315E-2</v>
      </c>
      <c r="F15" s="44"/>
      <c r="G15" s="77"/>
      <c r="H15" s="77"/>
    </row>
    <row r="16" spans="1:8">
      <c r="A16" s="538" t="s">
        <v>1242</v>
      </c>
      <c r="B16" s="539">
        <v>12738</v>
      </c>
      <c r="C16" s="540">
        <v>3.1417004048582997E-2</v>
      </c>
      <c r="D16" s="539">
        <v>1405460.2108099998</v>
      </c>
      <c r="E16" s="540">
        <v>0.11477836701983103</v>
      </c>
      <c r="F16" s="44"/>
      <c r="G16" s="77"/>
      <c r="H16" s="77"/>
    </row>
    <row r="17" spans="1:11">
      <c r="A17" s="538" t="s">
        <v>271</v>
      </c>
      <c r="B17" s="539">
        <v>4392</v>
      </c>
      <c r="C17" s="540">
        <v>0.54756871035940802</v>
      </c>
      <c r="D17" s="539">
        <v>754504.05233999994</v>
      </c>
      <c r="E17" s="540">
        <v>0.3910654888069956</v>
      </c>
      <c r="F17" s="44"/>
      <c r="G17" s="77"/>
      <c r="H17" s="77"/>
    </row>
    <row r="18" spans="1:11">
      <c r="A18" s="538" t="s">
        <v>1243</v>
      </c>
      <c r="B18" s="539">
        <v>388</v>
      </c>
      <c r="C18" s="540">
        <v>0.13450292397660818</v>
      </c>
      <c r="D18" s="539">
        <v>216022.22343000001</v>
      </c>
      <c r="E18" s="540">
        <v>0.27425575760010945</v>
      </c>
      <c r="F18" s="44"/>
      <c r="G18" s="77"/>
      <c r="H18" s="77"/>
    </row>
    <row r="19" spans="1:11">
      <c r="A19" s="538" t="s">
        <v>1244</v>
      </c>
      <c r="B19" s="539">
        <v>14892</v>
      </c>
      <c r="C19" s="540">
        <v>-4.2792190425247388E-3</v>
      </c>
      <c r="D19" s="539">
        <v>1863330.44679</v>
      </c>
      <c r="E19" s="540">
        <v>0.23637157505516498</v>
      </c>
      <c r="F19" s="44"/>
      <c r="G19" s="77"/>
      <c r="H19" s="77"/>
    </row>
    <row r="20" spans="1:11">
      <c r="A20" s="541" t="s">
        <v>412</v>
      </c>
      <c r="B20" s="542">
        <v>65452</v>
      </c>
      <c r="C20" s="543">
        <v>6.0861954390002755E-2</v>
      </c>
      <c r="D20" s="542">
        <v>10183837.408109998</v>
      </c>
      <c r="E20" s="543">
        <v>0.15550257774643461</v>
      </c>
      <c r="G20" s="77"/>
      <c r="H20" s="77"/>
    </row>
    <row r="21" spans="1:11">
      <c r="A21" s="17" t="s">
        <v>406</v>
      </c>
    </row>
    <row r="22" spans="1:11" ht="76.5" customHeight="1">
      <c r="A22" s="1098" t="s">
        <v>413</v>
      </c>
      <c r="B22" s="1098"/>
      <c r="C22" s="1098"/>
      <c r="D22" s="1098"/>
      <c r="E22" s="1098"/>
      <c r="G22" s="1102"/>
      <c r="H22" s="1102"/>
      <c r="I22" s="1102"/>
      <c r="J22" s="1102"/>
      <c r="K22" s="1102"/>
    </row>
    <row r="23" spans="1:11" ht="21.75" customHeight="1">
      <c r="A23" s="1091" t="s">
        <v>383</v>
      </c>
      <c r="B23" s="1091"/>
      <c r="C23" s="1091"/>
      <c r="D23" s="1091"/>
      <c r="E23" s="1091"/>
      <c r="F23" s="71"/>
    </row>
    <row r="24" spans="1:11" ht="12.75" customHeight="1"/>
    <row r="25" spans="1:11" ht="12.75" customHeight="1">
      <c r="A25" s="661" t="s">
        <v>95</v>
      </c>
      <c r="B25" s="72"/>
      <c r="C25" s="72"/>
      <c r="D25" s="72"/>
    </row>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c r="E60" s="35" t="s">
        <v>949</v>
      </c>
    </row>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
    <mergeCell ref="G22:K22"/>
    <mergeCell ref="A4:A5"/>
    <mergeCell ref="A22:E22"/>
    <mergeCell ref="A23:E23"/>
  </mergeCells>
  <hyperlinks>
    <hyperlink ref="A25"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814</v>
      </c>
    </row>
    <row r="2" spans="1:9" ht="12.75" customHeight="1">
      <c r="A2" s="569" t="s">
        <v>815</v>
      </c>
    </row>
    <row r="3" spans="1:9" ht="12.75" customHeight="1">
      <c r="E3" s="74"/>
      <c r="F3" s="74"/>
      <c r="I3" s="65" t="s">
        <v>386</v>
      </c>
    </row>
    <row r="4" spans="1:9" s="273" customFormat="1" ht="21" customHeight="1">
      <c r="A4" s="485"/>
      <c r="B4" s="1093" t="s">
        <v>384</v>
      </c>
      <c r="C4" s="1093"/>
      <c r="D4" s="1093"/>
      <c r="E4" s="1093"/>
      <c r="F4" s="1093" t="s">
        <v>385</v>
      </c>
      <c r="G4" s="1093"/>
      <c r="H4" s="1093"/>
      <c r="I4" s="1093"/>
    </row>
    <row r="5" spans="1:9" ht="89.25" customHeight="1">
      <c r="A5" s="495" t="s">
        <v>387</v>
      </c>
      <c r="B5" s="886" t="s">
        <v>388</v>
      </c>
      <c r="C5" s="1104" t="s">
        <v>389</v>
      </c>
      <c r="D5" s="886" t="s">
        <v>893</v>
      </c>
      <c r="E5" s="1104" t="s">
        <v>389</v>
      </c>
      <c r="F5" s="886" t="s">
        <v>390</v>
      </c>
      <c r="G5" s="1104" t="s">
        <v>1251</v>
      </c>
      <c r="H5" s="886" t="s">
        <v>894</v>
      </c>
      <c r="I5" s="1104" t="s">
        <v>1251</v>
      </c>
    </row>
    <row r="6" spans="1:9" ht="17.25" customHeight="1">
      <c r="A6" s="516"/>
      <c r="B6" s="536">
        <v>43830</v>
      </c>
      <c r="C6" s="1104"/>
      <c r="D6" s="536">
        <v>43830</v>
      </c>
      <c r="E6" s="1104"/>
      <c r="F6" s="536" t="s">
        <v>1309</v>
      </c>
      <c r="G6" s="1104"/>
      <c r="H6" s="536" t="s">
        <v>1309</v>
      </c>
      <c r="I6" s="1104"/>
    </row>
    <row r="7" spans="1:9" ht="12.75" customHeight="1">
      <c r="A7" s="529" t="s">
        <v>392</v>
      </c>
      <c r="B7" s="530"/>
      <c r="C7" s="531"/>
      <c r="D7" s="530"/>
      <c r="E7" s="531"/>
      <c r="F7" s="530"/>
      <c r="G7" s="531"/>
      <c r="H7" s="530"/>
      <c r="I7" s="531"/>
    </row>
    <row r="8" spans="1:9" ht="12.75" customHeight="1">
      <c r="A8" s="521" t="s">
        <v>393</v>
      </c>
      <c r="B8" s="518">
        <v>32</v>
      </c>
      <c r="C8" s="519">
        <v>3.2258064516129031E-2</v>
      </c>
      <c r="D8" s="520">
        <v>177947.11035999999</v>
      </c>
      <c r="E8" s="519">
        <v>0.3551645246920524</v>
      </c>
      <c r="F8" s="518">
        <v>10</v>
      </c>
      <c r="G8" s="519">
        <v>9</v>
      </c>
      <c r="H8" s="520">
        <v>87729.540790000014</v>
      </c>
      <c r="I8" s="519">
        <v>80.898186783510837</v>
      </c>
    </row>
    <row r="9" spans="1:9" ht="12.75" customHeight="1">
      <c r="A9" s="521" t="s">
        <v>394</v>
      </c>
      <c r="B9" s="518">
        <v>35753</v>
      </c>
      <c r="C9" s="519">
        <v>2.4265169311866154E-2</v>
      </c>
      <c r="D9" s="520">
        <v>1920521.6844599999</v>
      </c>
      <c r="E9" s="519">
        <v>4.7929457237395341E-2</v>
      </c>
      <c r="F9" s="518">
        <v>13222</v>
      </c>
      <c r="G9" s="519">
        <v>-0.29867925529093514</v>
      </c>
      <c r="H9" s="520">
        <v>1335357.2773</v>
      </c>
      <c r="I9" s="519">
        <v>2.6149612452068073E-2</v>
      </c>
    </row>
    <row r="10" spans="1:9" ht="12.75" customHeight="1">
      <c r="A10" s="517" t="s">
        <v>395</v>
      </c>
      <c r="B10" s="518">
        <v>6918</v>
      </c>
      <c r="C10" s="519">
        <v>7.0897832817337456E-2</v>
      </c>
      <c r="D10" s="520">
        <v>424565.09849999996</v>
      </c>
      <c r="E10" s="519">
        <v>2.3252311941655023E-3</v>
      </c>
      <c r="F10" s="518">
        <v>1484</v>
      </c>
      <c r="G10" s="519">
        <v>-2.9431000654022238E-2</v>
      </c>
      <c r="H10" s="520">
        <v>187174.73465999996</v>
      </c>
      <c r="I10" s="519">
        <v>7.3750899548388843E-2</v>
      </c>
    </row>
    <row r="11" spans="1:9" ht="12.75" customHeight="1">
      <c r="A11" s="521" t="s">
        <v>396</v>
      </c>
      <c r="B11" s="518">
        <v>119</v>
      </c>
      <c r="C11" s="519">
        <v>-0.16783216783216784</v>
      </c>
      <c r="D11" s="520">
        <v>43533.881790000007</v>
      </c>
      <c r="E11" s="519">
        <v>-0.30006030220194113</v>
      </c>
      <c r="F11" s="518">
        <v>16</v>
      </c>
      <c r="G11" s="519">
        <v>2.2000000000000002</v>
      </c>
      <c r="H11" s="520">
        <v>5584.7214599999998</v>
      </c>
      <c r="I11" s="519">
        <v>0.21119026984307673</v>
      </c>
    </row>
    <row r="12" spans="1:9" ht="12.75" customHeight="1">
      <c r="A12" s="522" t="s">
        <v>397</v>
      </c>
      <c r="B12" s="518">
        <v>0</v>
      </c>
      <c r="C12" s="519">
        <v>0</v>
      </c>
      <c r="D12" s="520">
        <v>0</v>
      </c>
      <c r="E12" s="519">
        <v>0</v>
      </c>
      <c r="F12" s="518">
        <v>0</v>
      </c>
      <c r="G12" s="519">
        <v>0</v>
      </c>
      <c r="H12" s="520">
        <v>0</v>
      </c>
      <c r="I12" s="519">
        <v>0</v>
      </c>
    </row>
    <row r="13" spans="1:9" ht="29.25">
      <c r="A13" s="517" t="s">
        <v>398</v>
      </c>
      <c r="B13" s="518">
        <v>589</v>
      </c>
      <c r="C13" s="519">
        <v>-0.10486322188449848</v>
      </c>
      <c r="D13" s="520">
        <v>49764.945919999998</v>
      </c>
      <c r="E13" s="519">
        <v>-0.15920452772440749</v>
      </c>
      <c r="F13" s="518">
        <v>116</v>
      </c>
      <c r="G13" s="519">
        <v>0.23404255319148937</v>
      </c>
      <c r="H13" s="520">
        <v>24159.62788</v>
      </c>
      <c r="I13" s="519">
        <v>0.98132904362208884</v>
      </c>
    </row>
    <row r="14" spans="1:9" ht="12.75" customHeight="1">
      <c r="A14" s="521" t="s">
        <v>399</v>
      </c>
      <c r="B14" s="518">
        <v>6</v>
      </c>
      <c r="C14" s="519">
        <v>1</v>
      </c>
      <c r="D14" s="520">
        <v>220.45785000000001</v>
      </c>
      <c r="E14" s="519">
        <v>3.3117831390149961</v>
      </c>
      <c r="F14" s="518">
        <v>5</v>
      </c>
      <c r="G14" s="519">
        <v>4</v>
      </c>
      <c r="H14" s="520">
        <v>401.88865000000004</v>
      </c>
      <c r="I14" s="519">
        <v>3.7217856819759927</v>
      </c>
    </row>
    <row r="15" spans="1:9" ht="22.5" customHeight="1">
      <c r="A15" s="523" t="s">
        <v>400</v>
      </c>
      <c r="B15" s="526">
        <v>43417</v>
      </c>
      <c r="C15" s="525">
        <v>2.8814483069121585E-2</v>
      </c>
      <c r="D15" s="526">
        <v>2616553.1788799996</v>
      </c>
      <c r="E15" s="525">
        <v>4.2863453416975034E-2</v>
      </c>
      <c r="F15" s="526">
        <v>14853</v>
      </c>
      <c r="G15" s="527">
        <v>-0.27486208074989016</v>
      </c>
      <c r="H15" s="526">
        <v>1640407.7907400003</v>
      </c>
      <c r="I15" s="527">
        <v>9.8285695284111699E-2</v>
      </c>
    </row>
    <row r="16" spans="1:9" ht="15" customHeight="1">
      <c r="A16" s="529" t="s">
        <v>401</v>
      </c>
      <c r="B16" s="532"/>
      <c r="C16" s="528"/>
      <c r="D16" s="532"/>
      <c r="E16" s="533"/>
      <c r="F16" s="532"/>
      <c r="G16" s="528"/>
      <c r="H16" s="532"/>
      <c r="I16" s="533"/>
    </row>
    <row r="17" spans="1:9" ht="12.75" customHeight="1">
      <c r="A17" s="521" t="s">
        <v>393</v>
      </c>
      <c r="B17" s="518">
        <v>307</v>
      </c>
      <c r="C17" s="519">
        <v>-0.10755813953488372</v>
      </c>
      <c r="D17" s="518">
        <v>781627.45932000002</v>
      </c>
      <c r="E17" s="519">
        <v>-8.7022185232049784E-2</v>
      </c>
      <c r="F17" s="518">
        <v>16</v>
      </c>
      <c r="G17" s="519">
        <v>6.6666666666666666E-2</v>
      </c>
      <c r="H17" s="520">
        <v>49668.1751</v>
      </c>
      <c r="I17" s="519">
        <v>-0.26953855380223973</v>
      </c>
    </row>
    <row r="18" spans="1:9" ht="12.75" customHeight="1">
      <c r="A18" s="521" t="s">
        <v>394</v>
      </c>
      <c r="B18" s="518">
        <v>74602</v>
      </c>
      <c r="C18" s="519">
        <v>0.2877511565283436</v>
      </c>
      <c r="D18" s="518">
        <v>6401297.0481199995</v>
      </c>
      <c r="E18" s="519">
        <v>0.27915649685961552</v>
      </c>
      <c r="F18" s="518">
        <v>40591</v>
      </c>
      <c r="G18" s="519">
        <v>0.25734906916953193</v>
      </c>
      <c r="H18" s="520">
        <v>5028842.1699299989</v>
      </c>
      <c r="I18" s="519">
        <v>0.20856067601821393</v>
      </c>
    </row>
    <row r="19" spans="1:9" ht="12.75" customHeight="1">
      <c r="A19" s="517" t="s">
        <v>395</v>
      </c>
      <c r="B19" s="518">
        <v>22438</v>
      </c>
      <c r="C19" s="519">
        <v>0.13123266952356946</v>
      </c>
      <c r="D19" s="518">
        <v>4004919.3321399996</v>
      </c>
      <c r="E19" s="519">
        <v>0.11098960084710774</v>
      </c>
      <c r="F19" s="518">
        <v>7212</v>
      </c>
      <c r="G19" s="519">
        <v>0.12179188054129725</v>
      </c>
      <c r="H19" s="520">
        <v>2070219.2697100001</v>
      </c>
      <c r="I19" s="519">
        <v>0.11537118538907074</v>
      </c>
    </row>
    <row r="20" spans="1:9" ht="12.75" customHeight="1">
      <c r="A20" s="521" t="s">
        <v>396</v>
      </c>
      <c r="B20" s="518">
        <v>1356</v>
      </c>
      <c r="C20" s="519">
        <v>0.23160762942779292</v>
      </c>
      <c r="D20" s="518">
        <v>1042005.4825600001</v>
      </c>
      <c r="E20" s="519">
        <v>0.366593743629128</v>
      </c>
      <c r="F20" s="518">
        <v>453</v>
      </c>
      <c r="G20" s="519">
        <v>-4.025423728813559E-2</v>
      </c>
      <c r="H20" s="520">
        <v>529849.80662000005</v>
      </c>
      <c r="I20" s="519">
        <v>-9.2426952651002113E-3</v>
      </c>
    </row>
    <row r="21" spans="1:9" ht="12.75" customHeight="1">
      <c r="A21" s="522" t="s">
        <v>397</v>
      </c>
      <c r="B21" s="518">
        <v>1</v>
      </c>
      <c r="C21" s="519">
        <v>0</v>
      </c>
      <c r="D21" s="518">
        <v>126.61372999999999</v>
      </c>
      <c r="E21" s="519">
        <v>-0.58436854882980771</v>
      </c>
      <c r="F21" s="518">
        <v>0</v>
      </c>
      <c r="G21" s="519">
        <v>0</v>
      </c>
      <c r="H21" s="520">
        <v>0</v>
      </c>
      <c r="I21" s="519">
        <v>0</v>
      </c>
    </row>
    <row r="22" spans="1:9" ht="29.25">
      <c r="A22" s="517" t="s">
        <v>398</v>
      </c>
      <c r="B22" s="518">
        <v>7413</v>
      </c>
      <c r="C22" s="519">
        <v>0.10956443646160755</v>
      </c>
      <c r="D22" s="518">
        <v>2171170.6252700002</v>
      </c>
      <c r="E22" s="519">
        <v>6.6797001485870144E-2</v>
      </c>
      <c r="F22" s="518">
        <v>2215</v>
      </c>
      <c r="G22" s="519">
        <v>0.15545122587376109</v>
      </c>
      <c r="H22" s="520">
        <v>841099.23592999997</v>
      </c>
      <c r="I22" s="519">
        <v>0.22937534444734833</v>
      </c>
    </row>
    <row r="23" spans="1:9" ht="12.75" customHeight="1">
      <c r="A23" s="521" t="s">
        <v>402</v>
      </c>
      <c r="B23" s="518">
        <v>393</v>
      </c>
      <c r="C23" s="519">
        <v>-0.10273972602739725</v>
      </c>
      <c r="D23" s="518">
        <v>39268.52779</v>
      </c>
      <c r="E23" s="519">
        <v>0.18823985224624232</v>
      </c>
      <c r="F23" s="518">
        <v>112</v>
      </c>
      <c r="G23" s="519">
        <v>0.14285714285714285</v>
      </c>
      <c r="H23" s="520">
        <v>23750.960079999997</v>
      </c>
      <c r="I23" s="519">
        <v>0.51493457879471038</v>
      </c>
    </row>
    <row r="24" spans="1:9" ht="22.5" customHeight="1">
      <c r="A24" s="523" t="s">
        <v>403</v>
      </c>
      <c r="B24" s="524">
        <v>106510</v>
      </c>
      <c r="C24" s="525">
        <v>0.23372561738405226</v>
      </c>
      <c r="D24" s="526">
        <v>14440415.088930003</v>
      </c>
      <c r="E24" s="525">
        <v>0.17436863001583727</v>
      </c>
      <c r="F24" s="526">
        <v>50599</v>
      </c>
      <c r="G24" s="527">
        <v>0.22771388363177561</v>
      </c>
      <c r="H24" s="526">
        <v>8543429.6173699982</v>
      </c>
      <c r="I24" s="527">
        <v>0.16717780822753422</v>
      </c>
    </row>
    <row r="25" spans="1:9" ht="15" customHeight="1">
      <c r="A25" s="529" t="s">
        <v>404</v>
      </c>
      <c r="B25" s="532"/>
      <c r="C25" s="528"/>
      <c r="D25" s="532"/>
      <c r="E25" s="534"/>
      <c r="F25" s="532"/>
      <c r="G25" s="528"/>
      <c r="H25" s="532"/>
      <c r="I25" s="534"/>
    </row>
    <row r="26" spans="1:9" ht="12.75" customHeight="1">
      <c r="A26" s="521" t="s">
        <v>393</v>
      </c>
      <c r="B26" s="518">
        <v>14</v>
      </c>
      <c r="C26" s="519">
        <v>-0.84782608695652173</v>
      </c>
      <c r="D26" s="518">
        <v>562.28148999999996</v>
      </c>
      <c r="E26" s="519">
        <v>-0.9631611461467664</v>
      </c>
      <c r="F26" s="518"/>
      <c r="G26" s="519"/>
      <c r="H26" s="518"/>
      <c r="I26" s="519"/>
    </row>
    <row r="27" spans="1:9" ht="12.75" customHeight="1">
      <c r="A27" s="521" t="s">
        <v>394</v>
      </c>
      <c r="B27" s="518">
        <v>5</v>
      </c>
      <c r="C27" s="519">
        <v>-0.81481481481481477</v>
      </c>
      <c r="D27" s="518">
        <v>1.4999999999999999E-4</v>
      </c>
      <c r="E27" s="519">
        <v>0</v>
      </c>
      <c r="F27" s="518"/>
      <c r="G27" s="519"/>
      <c r="H27" s="518"/>
      <c r="I27" s="519"/>
    </row>
    <row r="28" spans="1:9" ht="12.75" customHeight="1">
      <c r="A28" s="517" t="s">
        <v>395</v>
      </c>
      <c r="B28" s="518">
        <v>0</v>
      </c>
      <c r="C28" s="519">
        <v>-1</v>
      </c>
      <c r="D28" s="518">
        <v>0</v>
      </c>
      <c r="E28" s="519">
        <v>0</v>
      </c>
      <c r="F28" s="518"/>
      <c r="G28" s="519"/>
      <c r="H28" s="518"/>
      <c r="I28" s="519"/>
    </row>
    <row r="29" spans="1:9" ht="12.75" customHeight="1">
      <c r="A29" s="521" t="s">
        <v>396</v>
      </c>
      <c r="B29" s="518">
        <v>0</v>
      </c>
      <c r="C29" s="519">
        <v>-1</v>
      </c>
      <c r="D29" s="518">
        <v>0</v>
      </c>
      <c r="E29" s="519">
        <v>0</v>
      </c>
      <c r="F29" s="518"/>
      <c r="G29" s="519"/>
      <c r="H29" s="518"/>
      <c r="I29" s="519"/>
    </row>
    <row r="30" spans="1:9" ht="12.75" customHeight="1">
      <c r="A30" s="522" t="s">
        <v>405</v>
      </c>
      <c r="B30" s="518">
        <v>0</v>
      </c>
      <c r="C30" s="519">
        <v>0</v>
      </c>
      <c r="D30" s="518">
        <v>0</v>
      </c>
      <c r="E30" s="519">
        <v>0</v>
      </c>
      <c r="F30" s="518"/>
      <c r="G30" s="519"/>
      <c r="H30" s="518"/>
      <c r="I30" s="519"/>
    </row>
    <row r="31" spans="1:9" ht="29.25">
      <c r="A31" s="517" t="s">
        <v>398</v>
      </c>
      <c r="B31" s="518">
        <v>6</v>
      </c>
      <c r="C31" s="519">
        <v>-0.83783783783783783</v>
      </c>
      <c r="D31" s="518">
        <v>0</v>
      </c>
      <c r="E31" s="519">
        <v>0</v>
      </c>
      <c r="F31" s="518"/>
      <c r="G31" s="519"/>
      <c r="H31" s="518"/>
      <c r="I31" s="519"/>
    </row>
    <row r="32" spans="1:9" ht="12.75" customHeight="1">
      <c r="A32" s="521" t="s">
        <v>399</v>
      </c>
      <c r="B32" s="518">
        <v>0</v>
      </c>
      <c r="C32" s="519">
        <v>0</v>
      </c>
      <c r="D32" s="518">
        <v>0</v>
      </c>
      <c r="E32" s="519">
        <v>0</v>
      </c>
      <c r="F32" s="518"/>
      <c r="G32" s="519"/>
      <c r="H32" s="518"/>
      <c r="I32" s="519"/>
    </row>
    <row r="33" spans="1:9" ht="22.5" customHeight="1">
      <c r="A33" s="523" t="s">
        <v>400</v>
      </c>
      <c r="B33" s="526">
        <v>25</v>
      </c>
      <c r="C33" s="525">
        <v>-0.87562189054726369</v>
      </c>
      <c r="D33" s="526">
        <v>562.28164000000004</v>
      </c>
      <c r="E33" s="525">
        <v>-0.96316113668128889</v>
      </c>
      <c r="F33" s="526"/>
      <c r="G33" s="525"/>
      <c r="H33" s="526"/>
      <c r="I33" s="525"/>
    </row>
    <row r="34" spans="1:9" ht="12.75" customHeight="1">
      <c r="A34" s="17" t="s">
        <v>406</v>
      </c>
    </row>
    <row r="35" spans="1:9" ht="48" customHeight="1">
      <c r="A35" s="1105" t="s">
        <v>407</v>
      </c>
      <c r="B35" s="1105"/>
      <c r="C35" s="1105"/>
      <c r="D35" s="1105"/>
      <c r="E35" s="1105"/>
      <c r="F35" s="1105"/>
      <c r="G35" s="1105"/>
      <c r="H35" s="1105"/>
      <c r="I35" s="1105"/>
    </row>
    <row r="36" spans="1:9" ht="25.5" customHeight="1">
      <c r="A36" s="1103" t="s">
        <v>408</v>
      </c>
      <c r="B36" s="1103"/>
      <c r="C36" s="1103"/>
      <c r="D36" s="1103"/>
      <c r="E36" s="1103"/>
      <c r="F36" s="1103"/>
      <c r="G36" s="1103"/>
      <c r="H36" s="1103"/>
      <c r="I36" s="1103"/>
    </row>
    <row r="37" spans="1:9" ht="58.5" customHeight="1">
      <c r="A37" s="1098" t="s">
        <v>895</v>
      </c>
      <c r="B37" s="1098"/>
      <c r="C37" s="1098"/>
      <c r="D37" s="1098"/>
      <c r="E37" s="1098"/>
      <c r="F37" s="1098"/>
      <c r="G37" s="1098"/>
      <c r="H37" s="1098"/>
      <c r="I37" s="1098"/>
    </row>
    <row r="38" spans="1:9" ht="22.5" customHeight="1">
      <c r="A38" s="1103" t="s">
        <v>383</v>
      </c>
      <c r="B38" s="1103"/>
      <c r="C38" s="1103"/>
      <c r="D38" s="1103"/>
      <c r="E38" s="1103"/>
      <c r="F38" s="1103"/>
      <c r="G38" s="1103"/>
      <c r="H38" s="1103"/>
      <c r="I38" s="1103"/>
    </row>
    <row r="39" spans="1:9" ht="12.75" customHeight="1"/>
    <row r="40" spans="1:9" ht="12.75" customHeight="1">
      <c r="A40" s="661" t="s">
        <v>95</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950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816</v>
      </c>
      <c r="C1" s="43"/>
      <c r="O1" s="141"/>
    </row>
    <row r="2" spans="1:15">
      <c r="A2" s="568" t="s">
        <v>817</v>
      </c>
      <c r="O2" s="66"/>
    </row>
    <row r="3" spans="1:15" ht="12.75" customHeight="1">
      <c r="A3" s="43"/>
      <c r="B3" s="64"/>
      <c r="C3" s="64"/>
      <c r="D3" s="64"/>
      <c r="E3" s="64"/>
      <c r="F3" s="64"/>
      <c r="G3" s="64"/>
      <c r="H3" s="64"/>
      <c r="I3" s="64"/>
      <c r="J3" s="64"/>
      <c r="K3" s="64"/>
      <c r="L3" s="64"/>
      <c r="M3" s="64"/>
      <c r="O3" s="65" t="s">
        <v>310</v>
      </c>
    </row>
    <row r="4" spans="1:15" ht="30.75" customHeight="1">
      <c r="A4" s="544" t="s">
        <v>1310</v>
      </c>
      <c r="B4" s="1106" t="s">
        <v>349</v>
      </c>
      <c r="C4" s="1106"/>
      <c r="D4" s="1106" t="s">
        <v>350</v>
      </c>
      <c r="E4" s="1106"/>
      <c r="F4" s="1106" t="s">
        <v>351</v>
      </c>
      <c r="G4" s="1106"/>
      <c r="H4" s="1106" t="s">
        <v>352</v>
      </c>
      <c r="I4" s="1106"/>
      <c r="J4" s="1106" t="s">
        <v>353</v>
      </c>
      <c r="K4" s="1106"/>
      <c r="L4" s="1106" t="s">
        <v>354</v>
      </c>
      <c r="M4" s="1106"/>
      <c r="N4" s="1106" t="s">
        <v>355</v>
      </c>
      <c r="O4" s="1106"/>
    </row>
    <row r="5" spans="1:15" ht="48.75" customHeight="1">
      <c r="A5" s="871" t="s">
        <v>348</v>
      </c>
      <c r="B5" s="872" t="s">
        <v>356</v>
      </c>
      <c r="C5" s="872" t="s">
        <v>357</v>
      </c>
      <c r="D5" s="872" t="s">
        <v>356</v>
      </c>
      <c r="E5" s="872" t="s">
        <v>357</v>
      </c>
      <c r="F5" s="872" t="s">
        <v>356</v>
      </c>
      <c r="G5" s="872" t="s">
        <v>357</v>
      </c>
      <c r="H5" s="872" t="s">
        <v>356</v>
      </c>
      <c r="I5" s="872" t="s">
        <v>357</v>
      </c>
      <c r="J5" s="872" t="s">
        <v>356</v>
      </c>
      <c r="K5" s="872" t="s">
        <v>357</v>
      </c>
      <c r="L5" s="872" t="s">
        <v>356</v>
      </c>
      <c r="M5" s="872" t="s">
        <v>357</v>
      </c>
      <c r="N5" s="872" t="s">
        <v>356</v>
      </c>
      <c r="O5" s="872" t="s">
        <v>357</v>
      </c>
    </row>
    <row r="6" spans="1:15" ht="13.5" customHeight="1">
      <c r="A6" s="545" t="s">
        <v>358</v>
      </c>
      <c r="B6" s="546">
        <v>14390955.908570003</v>
      </c>
      <c r="C6" s="546">
        <v>205061.94407999999</v>
      </c>
      <c r="D6" s="546">
        <v>120784.00998</v>
      </c>
      <c r="E6" s="546">
        <v>22903.830819999999</v>
      </c>
      <c r="F6" s="546">
        <v>62282.012920000001</v>
      </c>
      <c r="G6" s="546">
        <v>46282.532140000003</v>
      </c>
      <c r="H6" s="546">
        <v>45017.904750000009</v>
      </c>
      <c r="I6" s="546">
        <v>39095.61804999999</v>
      </c>
      <c r="J6" s="546">
        <v>381472.00723000005</v>
      </c>
      <c r="K6" s="546">
        <v>263771.97437000007</v>
      </c>
      <c r="L6" s="546">
        <v>15000511.843450001</v>
      </c>
      <c r="M6" s="546">
        <v>577115.89945999987</v>
      </c>
      <c r="N6" s="546">
        <v>384962.78098000004</v>
      </c>
      <c r="O6" s="546">
        <v>145335.48872999998</v>
      </c>
    </row>
    <row r="7" spans="1:15" ht="13.5" customHeight="1">
      <c r="A7" s="549" t="s">
        <v>359</v>
      </c>
      <c r="B7" s="550">
        <v>735810.78335000004</v>
      </c>
      <c r="C7" s="550">
        <v>27520.480480000002</v>
      </c>
      <c r="D7" s="550">
        <v>1160.5184999999999</v>
      </c>
      <c r="E7" s="550">
        <v>656.4690700000001</v>
      </c>
      <c r="F7" s="550">
        <v>51266.850420000002</v>
      </c>
      <c r="G7" s="550">
        <v>42656.37758</v>
      </c>
      <c r="H7" s="550">
        <v>0</v>
      </c>
      <c r="I7" s="550">
        <v>0</v>
      </c>
      <c r="J7" s="550">
        <v>96998.416200000007</v>
      </c>
      <c r="K7" s="550">
        <v>84751.884059999982</v>
      </c>
      <c r="L7" s="550">
        <v>885236.56846999994</v>
      </c>
      <c r="M7" s="550">
        <v>155585.21119</v>
      </c>
      <c r="N7" s="550">
        <v>142780.33610999995</v>
      </c>
      <c r="O7" s="550">
        <v>55901.24167000001</v>
      </c>
    </row>
    <row r="8" spans="1:15" ht="13.5" customHeight="1">
      <c r="A8" s="549" t="s">
        <v>360</v>
      </c>
      <c r="B8" s="550">
        <v>6523737.1210199995</v>
      </c>
      <c r="C8" s="550">
        <v>67109.253180000014</v>
      </c>
      <c r="D8" s="550">
        <v>38582.751779999999</v>
      </c>
      <c r="E8" s="550">
        <v>3230.4695499999989</v>
      </c>
      <c r="F8" s="550">
        <v>8630.669969999999</v>
      </c>
      <c r="G8" s="550">
        <v>2785.4227999999998</v>
      </c>
      <c r="H8" s="550">
        <v>15888.033670000001</v>
      </c>
      <c r="I8" s="550">
        <v>11692.007380000001</v>
      </c>
      <c r="J8" s="550">
        <v>38453.513269999996</v>
      </c>
      <c r="K8" s="550">
        <v>37812.732080000002</v>
      </c>
      <c r="L8" s="550">
        <v>6625292.0897100009</v>
      </c>
      <c r="M8" s="550">
        <v>122629.88499000002</v>
      </c>
      <c r="N8" s="550">
        <v>9331.6165999999994</v>
      </c>
      <c r="O8" s="550">
        <v>546.24420999999995</v>
      </c>
    </row>
    <row r="9" spans="1:15" ht="13.5" customHeight="1">
      <c r="A9" s="549" t="s">
        <v>361</v>
      </c>
      <c r="B9" s="550">
        <v>4045555.22958</v>
      </c>
      <c r="C9" s="550">
        <v>70567.190160000013</v>
      </c>
      <c r="D9" s="550">
        <v>36914.230609999999</v>
      </c>
      <c r="E9" s="550">
        <v>9484.3767199999984</v>
      </c>
      <c r="F9" s="550">
        <v>1232.20712</v>
      </c>
      <c r="G9" s="550">
        <v>584.12698999999998</v>
      </c>
      <c r="H9" s="550">
        <v>386.63387999999998</v>
      </c>
      <c r="I9" s="550">
        <v>130.93346</v>
      </c>
      <c r="J9" s="550">
        <v>26771.152040000004</v>
      </c>
      <c r="K9" s="550">
        <v>26044.680409999997</v>
      </c>
      <c r="L9" s="550">
        <v>4110859.4532299996</v>
      </c>
      <c r="M9" s="550">
        <v>106811.30773999999</v>
      </c>
      <c r="N9" s="550">
        <v>32272.282299999995</v>
      </c>
      <c r="O9" s="550">
        <v>3301.0659000000005</v>
      </c>
    </row>
    <row r="10" spans="1:15" ht="13.5" customHeight="1">
      <c r="A10" s="549" t="s">
        <v>362</v>
      </c>
      <c r="B10" s="550">
        <v>1020582.0721800001</v>
      </c>
      <c r="C10" s="550">
        <v>13418.221889999999</v>
      </c>
      <c r="D10" s="550">
        <v>28472.932399999998</v>
      </c>
      <c r="E10" s="550">
        <v>3760.17605</v>
      </c>
      <c r="F10" s="550">
        <v>6.4268400000000003</v>
      </c>
      <c r="G10" s="550">
        <v>29.262790000000003</v>
      </c>
      <c r="H10" s="550">
        <v>0</v>
      </c>
      <c r="I10" s="550">
        <v>0</v>
      </c>
      <c r="J10" s="550">
        <v>6805.0345900000002</v>
      </c>
      <c r="K10" s="550">
        <v>6805.0345800000005</v>
      </c>
      <c r="L10" s="550">
        <v>1055866.4660100001</v>
      </c>
      <c r="M10" s="550">
        <v>24012.695310000003</v>
      </c>
      <c r="N10" s="550">
        <v>0</v>
      </c>
      <c r="O10" s="550">
        <v>0</v>
      </c>
    </row>
    <row r="11" spans="1:15" ht="13.5" customHeight="1">
      <c r="A11" s="549" t="s">
        <v>363</v>
      </c>
      <c r="B11" s="550">
        <v>126.69156</v>
      </c>
      <c r="C11" s="550">
        <v>7.4900000000000001E-3</v>
      </c>
      <c r="D11" s="550">
        <v>0</v>
      </c>
      <c r="E11" s="550">
        <v>0</v>
      </c>
      <c r="F11" s="550">
        <v>0</v>
      </c>
      <c r="G11" s="550">
        <v>0</v>
      </c>
      <c r="H11" s="550">
        <v>0</v>
      </c>
      <c r="I11" s="550">
        <v>0</v>
      </c>
      <c r="J11" s="550">
        <v>0</v>
      </c>
      <c r="K11" s="550">
        <v>0</v>
      </c>
      <c r="L11" s="550">
        <v>126.69156</v>
      </c>
      <c r="M11" s="550">
        <v>7.4900000000000001E-3</v>
      </c>
      <c r="N11" s="550">
        <v>0</v>
      </c>
      <c r="O11" s="550">
        <v>0</v>
      </c>
    </row>
    <row r="12" spans="1:15" ht="22.5">
      <c r="A12" s="549" t="s">
        <v>364</v>
      </c>
      <c r="B12" s="550">
        <v>2025028.84247</v>
      </c>
      <c r="C12" s="550">
        <v>24738.31191</v>
      </c>
      <c r="D12" s="550">
        <v>15382.230420000002</v>
      </c>
      <c r="E12" s="550">
        <v>5661.5058200000003</v>
      </c>
      <c r="F12" s="550">
        <v>1076.6605599999998</v>
      </c>
      <c r="G12" s="550">
        <v>162.50178</v>
      </c>
      <c r="H12" s="550">
        <v>28743.237200000003</v>
      </c>
      <c r="I12" s="550">
        <v>27272.677210000002</v>
      </c>
      <c r="J12" s="550">
        <v>210253.93614000001</v>
      </c>
      <c r="K12" s="550">
        <v>106208.93036</v>
      </c>
      <c r="L12" s="550">
        <v>2280484.9067900004</v>
      </c>
      <c r="M12" s="550">
        <v>164043.92708000002</v>
      </c>
      <c r="N12" s="550">
        <v>200578.54597000001</v>
      </c>
      <c r="O12" s="550">
        <v>85586.936950000003</v>
      </c>
    </row>
    <row r="13" spans="1:15" ht="13.5" customHeight="1">
      <c r="A13" s="549" t="s">
        <v>365</v>
      </c>
      <c r="B13" s="550">
        <v>40115.168409999998</v>
      </c>
      <c r="C13" s="550">
        <v>1708.4789699999999</v>
      </c>
      <c r="D13" s="550">
        <v>271.34627</v>
      </c>
      <c r="E13" s="550">
        <v>110.83361000000001</v>
      </c>
      <c r="F13" s="550">
        <v>69.198010000000011</v>
      </c>
      <c r="G13" s="550">
        <v>64.84020000000001</v>
      </c>
      <c r="H13" s="550">
        <v>0</v>
      </c>
      <c r="I13" s="550">
        <v>0</v>
      </c>
      <c r="J13" s="550">
        <v>2189.9549900000002</v>
      </c>
      <c r="K13" s="550">
        <v>2148.71288</v>
      </c>
      <c r="L13" s="550">
        <v>42645.667679999999</v>
      </c>
      <c r="M13" s="550">
        <v>4032.8656599999999</v>
      </c>
      <c r="N13" s="550">
        <v>0</v>
      </c>
      <c r="O13" s="550">
        <v>0</v>
      </c>
    </row>
    <row r="14" spans="1:15" ht="13.5" customHeight="1">
      <c r="A14" s="545" t="s">
        <v>366</v>
      </c>
      <c r="B14" s="546">
        <v>2742680.0415800004</v>
      </c>
      <c r="C14" s="546">
        <v>2252.2964999999999</v>
      </c>
      <c r="D14" s="546">
        <v>5232.8502100000005</v>
      </c>
      <c r="E14" s="546">
        <v>450.80838</v>
      </c>
      <c r="F14" s="546">
        <v>6828.8902400000006</v>
      </c>
      <c r="G14" s="546">
        <v>1507.8882999999998</v>
      </c>
      <c r="H14" s="546">
        <v>1220.5852200000002</v>
      </c>
      <c r="I14" s="546">
        <v>1149.1513499999999</v>
      </c>
      <c r="J14" s="546">
        <v>88157.792479999989</v>
      </c>
      <c r="K14" s="546">
        <v>84888.051200000002</v>
      </c>
      <c r="L14" s="546">
        <v>2844120.1597299995</v>
      </c>
      <c r="M14" s="546">
        <v>90248.195720000018</v>
      </c>
      <c r="N14" s="546">
        <v>4998.3377399999999</v>
      </c>
      <c r="O14" s="546">
        <v>375.68885</v>
      </c>
    </row>
    <row r="15" spans="1:15" ht="13.5" customHeight="1">
      <c r="A15" s="549" t="s">
        <v>359</v>
      </c>
      <c r="B15" s="550">
        <v>178312.81397999998</v>
      </c>
      <c r="C15" s="550">
        <v>247.86257999999998</v>
      </c>
      <c r="D15" s="550">
        <v>0</v>
      </c>
      <c r="E15" s="550">
        <v>0</v>
      </c>
      <c r="F15" s="550">
        <v>59.23751</v>
      </c>
      <c r="G15" s="550">
        <v>59.23751</v>
      </c>
      <c r="H15" s="550">
        <v>0</v>
      </c>
      <c r="I15" s="550">
        <v>0</v>
      </c>
      <c r="J15" s="550">
        <v>78.148669999999996</v>
      </c>
      <c r="K15" s="550">
        <v>78.148669999999996</v>
      </c>
      <c r="L15" s="550">
        <v>178450.20016000001</v>
      </c>
      <c r="M15" s="550">
        <v>385.24876</v>
      </c>
      <c r="N15" s="550">
        <v>0</v>
      </c>
      <c r="O15" s="550">
        <v>0</v>
      </c>
    </row>
    <row r="16" spans="1:15" ht="13.5" customHeight="1">
      <c r="A16" s="549" t="s">
        <v>360</v>
      </c>
      <c r="B16" s="550">
        <v>2027659.0606800001</v>
      </c>
      <c r="C16" s="550">
        <v>1370.1695499999998</v>
      </c>
      <c r="D16" s="550">
        <v>5113.3770300000006</v>
      </c>
      <c r="E16" s="550">
        <v>442.41726999999997</v>
      </c>
      <c r="F16" s="550">
        <v>6632.6650600000003</v>
      </c>
      <c r="G16" s="550">
        <v>1347.4129499999997</v>
      </c>
      <c r="H16" s="550">
        <v>1146.3725400000001</v>
      </c>
      <c r="I16" s="550">
        <v>1030.5751299999999</v>
      </c>
      <c r="J16" s="550">
        <v>64798.755730000004</v>
      </c>
      <c r="K16" s="550">
        <v>62433.872869999985</v>
      </c>
      <c r="L16" s="550">
        <v>2105350.23104</v>
      </c>
      <c r="M16" s="550">
        <v>66624.44776000001</v>
      </c>
      <c r="N16" s="550">
        <v>590.16706999999997</v>
      </c>
      <c r="O16" s="550">
        <v>66.635410000000007</v>
      </c>
    </row>
    <row r="17" spans="1:15" ht="13.5" customHeight="1">
      <c r="A17" s="549" t="s">
        <v>367</v>
      </c>
      <c r="B17" s="550">
        <v>442633.59107999998</v>
      </c>
      <c r="C17" s="550">
        <v>240.02110999999999</v>
      </c>
      <c r="D17" s="550">
        <v>82.207999999999998</v>
      </c>
      <c r="E17" s="550">
        <v>0.93805000000000005</v>
      </c>
      <c r="F17" s="550">
        <v>136.98767000000001</v>
      </c>
      <c r="G17" s="550">
        <v>101.23783999999999</v>
      </c>
      <c r="H17" s="550">
        <v>74.212679999999992</v>
      </c>
      <c r="I17" s="550">
        <v>118.57622000000001</v>
      </c>
      <c r="J17" s="550">
        <v>8364.9067699999996</v>
      </c>
      <c r="K17" s="550">
        <v>8105.5586700000022</v>
      </c>
      <c r="L17" s="550">
        <v>451291.90619999997</v>
      </c>
      <c r="M17" s="550">
        <v>8566.3318900000013</v>
      </c>
      <c r="N17" s="550">
        <v>0</v>
      </c>
      <c r="O17" s="550">
        <v>0</v>
      </c>
    </row>
    <row r="18" spans="1:15" ht="13.5" customHeight="1">
      <c r="A18" s="549" t="s">
        <v>368</v>
      </c>
      <c r="B18" s="550">
        <v>43844.306770000003</v>
      </c>
      <c r="C18" s="550">
        <v>316.55457000000001</v>
      </c>
      <c r="D18" s="550">
        <v>37.265180000000001</v>
      </c>
      <c r="E18" s="550">
        <v>7.4530600000000007</v>
      </c>
      <c r="F18" s="550">
        <v>0</v>
      </c>
      <c r="G18" s="550">
        <v>0</v>
      </c>
      <c r="H18" s="550">
        <v>0</v>
      </c>
      <c r="I18" s="550">
        <v>0</v>
      </c>
      <c r="J18" s="550">
        <v>9720.3973800000003</v>
      </c>
      <c r="K18" s="550">
        <v>9074.8870600000009</v>
      </c>
      <c r="L18" s="550">
        <v>53601.96933</v>
      </c>
      <c r="M18" s="550">
        <v>9398.8946899999992</v>
      </c>
      <c r="N18" s="550">
        <v>4408.1706699999995</v>
      </c>
      <c r="O18" s="550">
        <v>309.05344000000002</v>
      </c>
    </row>
    <row r="19" spans="1:15" ht="13.5" customHeight="1">
      <c r="A19" s="549" t="s">
        <v>369</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364</v>
      </c>
      <c r="B20" s="550">
        <v>50009.808299999997</v>
      </c>
      <c r="C20" s="550">
        <v>77.685770000000005</v>
      </c>
      <c r="D20" s="550">
        <v>0</v>
      </c>
      <c r="E20" s="550">
        <v>0</v>
      </c>
      <c r="F20" s="550">
        <v>0</v>
      </c>
      <c r="G20" s="550">
        <v>0</v>
      </c>
      <c r="H20" s="550">
        <v>0</v>
      </c>
      <c r="I20" s="550">
        <v>0</v>
      </c>
      <c r="J20" s="550">
        <v>5195.5839299999998</v>
      </c>
      <c r="K20" s="550">
        <v>5195.5839299999998</v>
      </c>
      <c r="L20" s="550">
        <v>55205.392229999998</v>
      </c>
      <c r="M20" s="550">
        <v>5273.2696999999989</v>
      </c>
      <c r="N20" s="550">
        <v>0</v>
      </c>
      <c r="O20" s="550">
        <v>0</v>
      </c>
    </row>
    <row r="21" spans="1:15" ht="13.5" customHeight="1">
      <c r="A21" s="549" t="s">
        <v>370</v>
      </c>
      <c r="B21" s="550">
        <v>220.46077</v>
      </c>
      <c r="C21" s="550">
        <v>2.9199999999999999E-3</v>
      </c>
      <c r="D21" s="550">
        <v>0</v>
      </c>
      <c r="E21" s="550">
        <v>0</v>
      </c>
      <c r="F21" s="550">
        <v>0</v>
      </c>
      <c r="G21" s="550">
        <v>0</v>
      </c>
      <c r="H21" s="550">
        <v>0</v>
      </c>
      <c r="I21" s="550">
        <v>0</v>
      </c>
      <c r="J21" s="550">
        <v>0</v>
      </c>
      <c r="K21" s="550">
        <v>0</v>
      </c>
      <c r="L21" s="550">
        <v>220.46077</v>
      </c>
      <c r="M21" s="550">
        <v>2.9199999999999999E-3</v>
      </c>
      <c r="N21" s="550">
        <v>0</v>
      </c>
      <c r="O21" s="550">
        <v>0</v>
      </c>
    </row>
    <row r="22" spans="1:15" ht="13.5" customHeight="1">
      <c r="A22" s="545" t="s">
        <v>371</v>
      </c>
      <c r="B22" s="546">
        <v>562.28174999999999</v>
      </c>
      <c r="C22" s="546">
        <v>46.23827</v>
      </c>
      <c r="D22" s="546">
        <v>0</v>
      </c>
      <c r="E22" s="546">
        <v>0</v>
      </c>
      <c r="F22" s="546">
        <v>0</v>
      </c>
      <c r="G22" s="546">
        <v>0</v>
      </c>
      <c r="H22" s="546">
        <v>0</v>
      </c>
      <c r="I22" s="546">
        <v>0</v>
      </c>
      <c r="J22" s="546">
        <v>137268.34928999998</v>
      </c>
      <c r="K22" s="546">
        <v>121472.20984000001</v>
      </c>
      <c r="L22" s="546">
        <v>137830.63103999998</v>
      </c>
      <c r="M22" s="546">
        <v>121518.44812</v>
      </c>
      <c r="N22" s="546">
        <v>0</v>
      </c>
      <c r="O22" s="546">
        <v>0</v>
      </c>
    </row>
    <row r="23" spans="1:15" ht="13.5" customHeight="1">
      <c r="A23" s="549" t="s">
        <v>359</v>
      </c>
      <c r="B23" s="550">
        <v>562.28158999999994</v>
      </c>
      <c r="C23" s="550">
        <v>46.23827</v>
      </c>
      <c r="D23" s="550">
        <v>0</v>
      </c>
      <c r="E23" s="550">
        <v>0</v>
      </c>
      <c r="F23" s="550">
        <v>0</v>
      </c>
      <c r="G23" s="550">
        <v>0</v>
      </c>
      <c r="H23" s="550">
        <v>0</v>
      </c>
      <c r="I23" s="550">
        <v>0</v>
      </c>
      <c r="J23" s="550">
        <v>132004.6385</v>
      </c>
      <c r="K23" s="550">
        <v>116208.49905999999</v>
      </c>
      <c r="L23" s="550">
        <v>132566.92009</v>
      </c>
      <c r="M23" s="550">
        <v>116254.73733999999</v>
      </c>
      <c r="N23" s="550">
        <v>0</v>
      </c>
      <c r="O23" s="550">
        <v>0</v>
      </c>
    </row>
    <row r="24" spans="1:15" ht="13.5" customHeight="1">
      <c r="A24" s="549" t="s">
        <v>372</v>
      </c>
      <c r="B24" s="550">
        <v>1.4999999999999999E-4</v>
      </c>
      <c r="C24" s="550">
        <v>0</v>
      </c>
      <c r="D24" s="550">
        <v>0</v>
      </c>
      <c r="E24" s="550">
        <v>0</v>
      </c>
      <c r="F24" s="550">
        <v>0</v>
      </c>
      <c r="G24" s="550">
        <v>0</v>
      </c>
      <c r="H24" s="550">
        <v>0</v>
      </c>
      <c r="I24" s="550">
        <v>0</v>
      </c>
      <c r="J24" s="550">
        <v>862.83569000000011</v>
      </c>
      <c r="K24" s="550">
        <v>862.83569000000011</v>
      </c>
      <c r="L24" s="550">
        <v>862.83583999999996</v>
      </c>
      <c r="M24" s="550">
        <v>862.83569000000011</v>
      </c>
      <c r="N24" s="550">
        <v>0</v>
      </c>
      <c r="O24" s="550">
        <v>0</v>
      </c>
    </row>
    <row r="25" spans="1:15" ht="13.5" customHeight="1">
      <c r="A25" s="549" t="s">
        <v>361</v>
      </c>
      <c r="B25" s="550">
        <v>0</v>
      </c>
      <c r="C25" s="550">
        <v>0</v>
      </c>
      <c r="D25" s="550">
        <v>0</v>
      </c>
      <c r="E25" s="550">
        <v>0</v>
      </c>
      <c r="F25" s="550">
        <v>0</v>
      </c>
      <c r="G25" s="550">
        <v>0</v>
      </c>
      <c r="H25" s="550">
        <v>0</v>
      </c>
      <c r="I25" s="550">
        <v>0</v>
      </c>
      <c r="J25" s="550">
        <v>0</v>
      </c>
      <c r="K25" s="550">
        <v>0</v>
      </c>
      <c r="L25" s="550">
        <v>0</v>
      </c>
      <c r="M25" s="550">
        <v>0</v>
      </c>
      <c r="N25" s="550">
        <v>0</v>
      </c>
      <c r="O25" s="550">
        <v>0</v>
      </c>
    </row>
    <row r="26" spans="1:15" ht="13.5" customHeight="1">
      <c r="A26" s="549" t="s">
        <v>373</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369</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364</v>
      </c>
      <c r="B28" s="550">
        <v>1.0000000000000001E-5</v>
      </c>
      <c r="C28" s="550">
        <v>0</v>
      </c>
      <c r="D28" s="550">
        <v>0</v>
      </c>
      <c r="E28" s="550">
        <v>0</v>
      </c>
      <c r="F28" s="550">
        <v>0</v>
      </c>
      <c r="G28" s="550">
        <v>0</v>
      </c>
      <c r="H28" s="550">
        <v>0</v>
      </c>
      <c r="I28" s="550">
        <v>0</v>
      </c>
      <c r="J28" s="550">
        <v>4400.8750999999993</v>
      </c>
      <c r="K28" s="550">
        <v>4400.8750899999995</v>
      </c>
      <c r="L28" s="550">
        <v>4400.875109999999</v>
      </c>
      <c r="M28" s="550">
        <v>4400.8750899999995</v>
      </c>
      <c r="N28" s="550">
        <v>0</v>
      </c>
      <c r="O28" s="550">
        <v>0</v>
      </c>
    </row>
    <row r="29" spans="1:15" ht="13.5" customHeight="1">
      <c r="A29" s="549" t="s">
        <v>370</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374</v>
      </c>
      <c r="B30" s="548">
        <v>17134198.231900003</v>
      </c>
      <c r="C30" s="548">
        <v>207360.47884999998</v>
      </c>
      <c r="D30" s="548">
        <v>126016.86019000002</v>
      </c>
      <c r="E30" s="548">
        <v>23354.639199999998</v>
      </c>
      <c r="F30" s="548">
        <v>69110.903160000002</v>
      </c>
      <c r="G30" s="548">
        <v>47790.420439999987</v>
      </c>
      <c r="H30" s="548">
        <v>46238.48997000001</v>
      </c>
      <c r="I30" s="548">
        <v>40244.76939999999</v>
      </c>
      <c r="J30" s="548">
        <v>606898.14899999998</v>
      </c>
      <c r="K30" s="548">
        <v>470132.23541000002</v>
      </c>
      <c r="L30" s="548">
        <v>17982462.63422</v>
      </c>
      <c r="M30" s="548">
        <v>788882.54330000002</v>
      </c>
      <c r="N30" s="548">
        <v>389961.11872000003</v>
      </c>
      <c r="O30" s="548">
        <v>145711.17757999999</v>
      </c>
    </row>
    <row r="31" spans="1:15" ht="12.75" customHeight="1">
      <c r="A31" s="22" t="s">
        <v>375</v>
      </c>
      <c r="L31" s="136"/>
    </row>
    <row r="32" spans="1:15" ht="12.75" customHeight="1">
      <c r="B32" s="136"/>
      <c r="L32" s="136"/>
    </row>
    <row r="33" spans="1:15" ht="12.75" customHeight="1">
      <c r="A33" s="661" t="s">
        <v>95</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951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979</v>
      </c>
    </row>
    <row r="2" spans="1:2">
      <c r="A2" s="568" t="s">
        <v>980</v>
      </c>
    </row>
    <row r="4" spans="1:2">
      <c r="B4" s="65" t="s">
        <v>310</v>
      </c>
    </row>
    <row r="5" spans="1:2" ht="50.25" customHeight="1">
      <c r="A5" s="878" t="s">
        <v>982</v>
      </c>
      <c r="B5" s="878" t="s">
        <v>981</v>
      </c>
    </row>
    <row r="6" spans="1:2" ht="15" customHeight="1">
      <c r="A6" s="901">
        <v>42735</v>
      </c>
      <c r="B6" s="902">
        <v>40389.062909999993</v>
      </c>
    </row>
    <row r="7" spans="1:2" ht="15" customHeight="1">
      <c r="A7" s="901">
        <v>42825</v>
      </c>
      <c r="B7" s="902">
        <v>37713.038419999997</v>
      </c>
    </row>
    <row r="8" spans="1:2" ht="15" customHeight="1">
      <c r="A8" s="901">
        <v>42916</v>
      </c>
      <c r="B8" s="902">
        <v>142490.68692000001</v>
      </c>
    </row>
    <row r="9" spans="1:2" ht="15" customHeight="1">
      <c r="A9" s="901">
        <v>43008</v>
      </c>
      <c r="B9" s="902">
        <v>137477.17043999996</v>
      </c>
    </row>
    <row r="10" spans="1:2" ht="15" customHeight="1">
      <c r="A10" s="901">
        <v>43100</v>
      </c>
      <c r="B10" s="902">
        <v>132862.53498</v>
      </c>
    </row>
    <row r="11" spans="1:2" ht="15" customHeight="1">
      <c r="A11" s="901">
        <v>43190</v>
      </c>
      <c r="B11" s="902">
        <v>129902.28234000001</v>
      </c>
    </row>
    <row r="12" spans="1:2" ht="15" customHeight="1">
      <c r="A12" s="901">
        <v>43281</v>
      </c>
      <c r="B12" s="902">
        <v>125814.01814</v>
      </c>
    </row>
    <row r="13" spans="1:2" ht="15" customHeight="1">
      <c r="A13" s="901">
        <v>43373</v>
      </c>
      <c r="B13" s="902">
        <v>121555.80378999999</v>
      </c>
    </row>
    <row r="14" spans="1:2" ht="15" customHeight="1">
      <c r="A14" s="901">
        <v>43465</v>
      </c>
      <c r="B14" s="902">
        <v>116784.54037</v>
      </c>
    </row>
    <row r="15" spans="1:2" ht="15" customHeight="1">
      <c r="A15" s="901">
        <v>43555</v>
      </c>
      <c r="B15" s="902">
        <v>111231.46580000001</v>
      </c>
    </row>
    <row r="16" spans="1:2">
      <c r="A16" s="901">
        <v>43646</v>
      </c>
      <c r="B16" s="902">
        <v>106331.236</v>
      </c>
    </row>
    <row r="17" spans="1:2">
      <c r="A17" s="901">
        <v>43738</v>
      </c>
      <c r="B17" s="902">
        <v>100790.925</v>
      </c>
    </row>
    <row r="18" spans="1:2">
      <c r="A18" s="901">
        <v>43830</v>
      </c>
      <c r="B18" s="902">
        <v>96919.634150000013</v>
      </c>
    </row>
    <row r="19" spans="1:2">
      <c r="A19" s="22" t="s">
        <v>983</v>
      </c>
    </row>
    <row r="21" spans="1:2">
      <c r="B21" s="914"/>
    </row>
    <row r="55" spans="8:8">
      <c r="H55" s="35" t="s">
        <v>952</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14" t="s">
        <v>1472</v>
      </c>
      <c r="B1" s="714"/>
      <c r="C1" s="714"/>
      <c r="D1" s="606"/>
      <c r="E1" s="606"/>
      <c r="F1" s="606"/>
      <c r="G1" s="606"/>
      <c r="H1" s="606"/>
      <c r="I1" s="606"/>
      <c r="J1" s="606"/>
      <c r="K1" s="606"/>
      <c r="L1" s="606"/>
      <c r="M1" s="606"/>
      <c r="N1" s="606"/>
      <c r="O1" s="606"/>
      <c r="P1" s="606"/>
      <c r="Q1" s="606"/>
      <c r="R1" s="606"/>
      <c r="S1" s="606"/>
    </row>
    <row r="2" spans="1:19" ht="16.5">
      <c r="A2" s="715" t="s">
        <v>1473</v>
      </c>
      <c r="B2" s="715"/>
      <c r="C2" s="71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754</v>
      </c>
      <c r="B4" s="154"/>
      <c r="C4" s="154"/>
      <c r="D4" s="357"/>
      <c r="E4" s="5"/>
      <c r="F4" s="6"/>
      <c r="G4" s="7"/>
      <c r="S4" s="141" t="str">
        <f>Naslovnica!A20</f>
        <v>Travanj 2020.</v>
      </c>
    </row>
    <row r="5" spans="1:19" ht="12.75" customHeight="1">
      <c r="A5" s="597" t="s">
        <v>1436</v>
      </c>
      <c r="B5" s="597"/>
      <c r="C5" s="597"/>
      <c r="D5" s="358"/>
      <c r="E5" s="9"/>
      <c r="F5" s="10"/>
      <c r="G5" s="11"/>
      <c r="S5" s="573" t="str">
        <f>Naslovnica!A24</f>
        <v>April 2020</v>
      </c>
    </row>
    <row r="6" spans="1:19" ht="12.75" customHeight="1">
      <c r="E6" s="273"/>
    </row>
    <row r="7" spans="1:19" ht="12.75" customHeight="1">
      <c r="A7" s="990"/>
      <c r="B7" s="990"/>
      <c r="C7" s="990"/>
      <c r="D7" s="996" t="s">
        <v>19</v>
      </c>
      <c r="E7" s="996"/>
      <c r="F7" s="996"/>
      <c r="G7" s="996" t="s">
        <v>20</v>
      </c>
      <c r="H7" s="996"/>
      <c r="I7" s="996"/>
      <c r="J7" s="996" t="s">
        <v>21</v>
      </c>
      <c r="K7" s="996"/>
      <c r="L7" s="996"/>
      <c r="M7" s="996" t="s">
        <v>22</v>
      </c>
      <c r="N7" s="996"/>
      <c r="O7" s="996"/>
      <c r="P7" s="996" t="s">
        <v>705</v>
      </c>
      <c r="Q7" s="996"/>
      <c r="R7" s="996"/>
      <c r="S7" s="996" t="s">
        <v>553</v>
      </c>
    </row>
    <row r="8" spans="1:19" ht="15" customHeight="1">
      <c r="A8" s="991"/>
      <c r="B8" s="991"/>
      <c r="C8" s="991"/>
      <c r="D8" s="997" t="s">
        <v>703</v>
      </c>
      <c r="E8" s="998"/>
      <c r="F8" s="998"/>
      <c r="G8" s="997" t="s">
        <v>704</v>
      </c>
      <c r="H8" s="998"/>
      <c r="I8" s="998"/>
      <c r="J8" s="997" t="s">
        <v>703</v>
      </c>
      <c r="K8" s="998"/>
      <c r="L8" s="998"/>
      <c r="M8" s="997" t="s">
        <v>703</v>
      </c>
      <c r="N8" s="998"/>
      <c r="O8" s="998"/>
      <c r="P8" s="997" t="s">
        <v>703</v>
      </c>
      <c r="Q8" s="998"/>
      <c r="R8" s="998"/>
      <c r="S8" s="990"/>
    </row>
    <row r="9" spans="1:19">
      <c r="A9" s="991" t="s">
        <v>702</v>
      </c>
      <c r="B9" s="991"/>
      <c r="C9" s="991"/>
      <c r="D9" s="717" t="s">
        <v>135</v>
      </c>
      <c r="E9" s="717" t="s">
        <v>136</v>
      </c>
      <c r="F9" s="717" t="s">
        <v>137</v>
      </c>
      <c r="G9" s="717" t="s">
        <v>135</v>
      </c>
      <c r="H9" s="717" t="s">
        <v>136</v>
      </c>
      <c r="I9" s="717" t="s">
        <v>137</v>
      </c>
      <c r="J9" s="717" t="s">
        <v>135</v>
      </c>
      <c r="K9" s="717" t="s">
        <v>136</v>
      </c>
      <c r="L9" s="717" t="s">
        <v>137</v>
      </c>
      <c r="M9" s="717" t="s">
        <v>135</v>
      </c>
      <c r="N9" s="717" t="s">
        <v>136</v>
      </c>
      <c r="O9" s="717" t="s">
        <v>137</v>
      </c>
      <c r="P9" s="717" t="s">
        <v>135</v>
      </c>
      <c r="Q9" s="717" t="s">
        <v>136</v>
      </c>
      <c r="R9" s="717" t="s">
        <v>137</v>
      </c>
      <c r="S9" s="990"/>
    </row>
    <row r="10" spans="1:19" s="349" customFormat="1" ht="22.5" customHeight="1">
      <c r="A10" s="984" t="s">
        <v>706</v>
      </c>
      <c r="B10" s="984"/>
      <c r="C10" s="984"/>
      <c r="D10" s="719">
        <v>9952</v>
      </c>
      <c r="E10" s="719">
        <v>660089</v>
      </c>
      <c r="F10" s="719">
        <v>14843</v>
      </c>
      <c r="G10" s="719">
        <v>13064</v>
      </c>
      <c r="H10" s="719">
        <v>336114</v>
      </c>
      <c r="I10" s="719">
        <v>5382</v>
      </c>
      <c r="J10" s="719">
        <v>11290</v>
      </c>
      <c r="K10" s="719">
        <v>370862</v>
      </c>
      <c r="L10" s="719">
        <v>6851</v>
      </c>
      <c r="M10" s="719">
        <v>9176</v>
      </c>
      <c r="N10" s="719">
        <v>575099</v>
      </c>
      <c r="O10" s="719">
        <v>14087</v>
      </c>
      <c r="P10" s="719">
        <v>43482</v>
      </c>
      <c r="Q10" s="719">
        <v>1942164</v>
      </c>
      <c r="R10" s="719">
        <v>41163</v>
      </c>
      <c r="S10" s="719">
        <v>2026809</v>
      </c>
    </row>
    <row r="11" spans="1:19" ht="21.75" customHeight="1">
      <c r="A11" s="986" t="s">
        <v>707</v>
      </c>
      <c r="B11" s="986"/>
      <c r="C11" s="986"/>
      <c r="D11" s="718">
        <v>4.9101814724525107E-3</v>
      </c>
      <c r="E11" s="718">
        <v>0.32567893669309739</v>
      </c>
      <c r="F11" s="718">
        <v>7.3233343645109136E-3</v>
      </c>
      <c r="G11" s="718">
        <v>6.4455999553978691E-3</v>
      </c>
      <c r="H11" s="718">
        <v>0.16583407711333431</v>
      </c>
      <c r="I11" s="718">
        <v>2.6554056154279955E-3</v>
      </c>
      <c r="J11" s="718">
        <v>5.5703324782946989E-3</v>
      </c>
      <c r="K11" s="718">
        <v>0.18297826780915222</v>
      </c>
      <c r="L11" s="718">
        <v>3.3801902399288736E-3</v>
      </c>
      <c r="M11" s="718">
        <v>4.5273136245201203E-3</v>
      </c>
      <c r="N11" s="718">
        <v>0.2837460263892651</v>
      </c>
      <c r="O11" s="718">
        <v>6.9503342446180175E-3</v>
      </c>
      <c r="P11" s="718">
        <v>2.14534275306652E-2</v>
      </c>
      <c r="Q11" s="718">
        <v>0.95823730800484896</v>
      </c>
      <c r="R11" s="718">
        <v>2.0309264464485801E-2</v>
      </c>
      <c r="S11" s="718">
        <v>1</v>
      </c>
    </row>
    <row r="12" spans="1:19" ht="22.5" customHeight="1">
      <c r="A12" s="989" t="s">
        <v>708</v>
      </c>
      <c r="B12" s="989"/>
      <c r="C12" s="989"/>
      <c r="D12" s="350">
        <v>6</v>
      </c>
      <c r="E12" s="350">
        <v>15</v>
      </c>
      <c r="F12" s="350">
        <v>0</v>
      </c>
      <c r="G12" s="350">
        <v>10</v>
      </c>
      <c r="H12" s="350">
        <v>7</v>
      </c>
      <c r="I12" s="350">
        <v>0</v>
      </c>
      <c r="J12" s="350">
        <v>11</v>
      </c>
      <c r="K12" s="350">
        <v>5</v>
      </c>
      <c r="L12" s="350">
        <v>1</v>
      </c>
      <c r="M12" s="350">
        <v>1</v>
      </c>
      <c r="N12" s="350">
        <v>18</v>
      </c>
      <c r="O12" s="350">
        <v>0</v>
      </c>
      <c r="P12" s="350">
        <v>28</v>
      </c>
      <c r="Q12" s="350">
        <v>45</v>
      </c>
      <c r="R12" s="350">
        <v>1</v>
      </c>
      <c r="S12" s="350">
        <v>74</v>
      </c>
    </row>
    <row r="13" spans="1:19" ht="22.5" customHeight="1">
      <c r="A13" s="989" t="s">
        <v>709</v>
      </c>
      <c r="B13" s="989"/>
      <c r="C13" s="989"/>
      <c r="D13" s="350">
        <v>0</v>
      </c>
      <c r="E13" s="350">
        <v>0</v>
      </c>
      <c r="F13" s="350">
        <v>0</v>
      </c>
      <c r="G13" s="350">
        <v>0</v>
      </c>
      <c r="H13" s="350">
        <v>0</v>
      </c>
      <c r="I13" s="350">
        <v>0</v>
      </c>
      <c r="J13" s="350">
        <v>0</v>
      </c>
      <c r="K13" s="350">
        <v>1</v>
      </c>
      <c r="L13" s="350">
        <v>0</v>
      </c>
      <c r="M13" s="350">
        <v>0</v>
      </c>
      <c r="N13" s="350">
        <v>0</v>
      </c>
      <c r="O13" s="350">
        <v>0</v>
      </c>
      <c r="P13" s="350">
        <v>0</v>
      </c>
      <c r="Q13" s="350">
        <v>1</v>
      </c>
      <c r="R13" s="350">
        <v>0</v>
      </c>
      <c r="S13" s="350">
        <v>1</v>
      </c>
    </row>
    <row r="14" spans="1:19" ht="22.5" customHeight="1">
      <c r="A14" s="989" t="s">
        <v>710</v>
      </c>
      <c r="B14" s="989"/>
      <c r="C14" s="989"/>
      <c r="D14" s="350">
        <v>809</v>
      </c>
      <c r="E14" s="350">
        <v>0</v>
      </c>
      <c r="F14" s="350">
        <v>0</v>
      </c>
      <c r="G14" s="350">
        <v>809</v>
      </c>
      <c r="H14" s="350">
        <v>3</v>
      </c>
      <c r="I14" s="350">
        <v>0</v>
      </c>
      <c r="J14" s="350">
        <v>1618</v>
      </c>
      <c r="K14" s="350">
        <v>0</v>
      </c>
      <c r="L14" s="350">
        <v>0</v>
      </c>
      <c r="M14" s="350">
        <v>809</v>
      </c>
      <c r="N14" s="350">
        <v>0</v>
      </c>
      <c r="O14" s="350">
        <v>0</v>
      </c>
      <c r="P14" s="350">
        <v>4045</v>
      </c>
      <c r="Q14" s="350">
        <v>3</v>
      </c>
      <c r="R14" s="350">
        <v>0</v>
      </c>
      <c r="S14" s="350">
        <v>4048</v>
      </c>
    </row>
    <row r="15" spans="1:19" ht="21.75" customHeight="1">
      <c r="A15" s="986" t="s">
        <v>711</v>
      </c>
      <c r="B15" s="986"/>
      <c r="C15" s="986"/>
      <c r="D15" s="722">
        <v>815</v>
      </c>
      <c r="E15" s="722">
        <v>15</v>
      </c>
      <c r="F15" s="722">
        <v>0</v>
      </c>
      <c r="G15" s="722">
        <v>819</v>
      </c>
      <c r="H15" s="722">
        <v>10</v>
      </c>
      <c r="I15" s="722">
        <v>0</v>
      </c>
      <c r="J15" s="722">
        <v>1629</v>
      </c>
      <c r="K15" s="722">
        <v>6</v>
      </c>
      <c r="L15" s="722">
        <v>1</v>
      </c>
      <c r="M15" s="722">
        <v>810</v>
      </c>
      <c r="N15" s="722">
        <v>18</v>
      </c>
      <c r="O15" s="722">
        <v>0</v>
      </c>
      <c r="P15" s="722">
        <v>4073</v>
      </c>
      <c r="Q15" s="722">
        <v>49</v>
      </c>
      <c r="R15" s="722">
        <v>1</v>
      </c>
      <c r="S15" s="722">
        <v>4123</v>
      </c>
    </row>
    <row r="16" spans="1:19" ht="22.5" customHeight="1">
      <c r="A16" s="987" t="s">
        <v>712</v>
      </c>
      <c r="B16" s="987"/>
      <c r="C16" s="987"/>
      <c r="D16" s="176">
        <v>1</v>
      </c>
      <c r="E16" s="176">
        <v>367</v>
      </c>
      <c r="F16" s="176">
        <v>1</v>
      </c>
      <c r="G16" s="176">
        <v>2</v>
      </c>
      <c r="H16" s="176">
        <v>163</v>
      </c>
      <c r="I16" s="176">
        <v>0</v>
      </c>
      <c r="J16" s="176">
        <v>1</v>
      </c>
      <c r="K16" s="176">
        <v>192</v>
      </c>
      <c r="L16" s="176">
        <v>0</v>
      </c>
      <c r="M16" s="176">
        <v>1</v>
      </c>
      <c r="N16" s="176">
        <v>400</v>
      </c>
      <c r="O16" s="176">
        <v>0</v>
      </c>
      <c r="P16" s="176">
        <v>5</v>
      </c>
      <c r="Q16" s="176">
        <v>1122</v>
      </c>
      <c r="R16" s="176">
        <v>1</v>
      </c>
      <c r="S16" s="176">
        <v>1128</v>
      </c>
    </row>
    <row r="17" spans="1:20" ht="22.5" customHeight="1">
      <c r="A17" s="987" t="s">
        <v>713</v>
      </c>
      <c r="B17" s="987"/>
      <c r="C17" s="987"/>
      <c r="D17" s="177">
        <v>6</v>
      </c>
      <c r="E17" s="176">
        <v>1</v>
      </c>
      <c r="F17" s="176">
        <v>362</v>
      </c>
      <c r="G17" s="176">
        <v>2</v>
      </c>
      <c r="H17" s="176">
        <v>2</v>
      </c>
      <c r="I17" s="176">
        <v>161</v>
      </c>
      <c r="J17" s="176">
        <v>4</v>
      </c>
      <c r="K17" s="176">
        <v>1</v>
      </c>
      <c r="L17" s="176">
        <v>188</v>
      </c>
      <c r="M17" s="176">
        <v>3</v>
      </c>
      <c r="N17" s="176">
        <v>1</v>
      </c>
      <c r="O17" s="176">
        <v>397</v>
      </c>
      <c r="P17" s="176">
        <v>15</v>
      </c>
      <c r="Q17" s="176">
        <v>5</v>
      </c>
      <c r="R17" s="176">
        <v>1108</v>
      </c>
      <c r="S17" s="176">
        <v>1128</v>
      </c>
    </row>
    <row r="18" spans="1:20" ht="22.5" customHeight="1">
      <c r="A18" s="988" t="s">
        <v>714</v>
      </c>
      <c r="B18" s="988"/>
      <c r="C18" s="988"/>
      <c r="D18" s="176">
        <v>1</v>
      </c>
      <c r="E18" s="176">
        <v>2</v>
      </c>
      <c r="F18" s="176">
        <v>0</v>
      </c>
      <c r="G18" s="176">
        <v>0</v>
      </c>
      <c r="H18" s="176">
        <v>1</v>
      </c>
      <c r="I18" s="176">
        <v>0</v>
      </c>
      <c r="J18" s="176">
        <v>0</v>
      </c>
      <c r="K18" s="176">
        <v>2</v>
      </c>
      <c r="L18" s="176">
        <v>0</v>
      </c>
      <c r="M18" s="176">
        <v>1</v>
      </c>
      <c r="N18" s="176">
        <v>7</v>
      </c>
      <c r="O18" s="176">
        <v>0</v>
      </c>
      <c r="P18" s="176">
        <v>2</v>
      </c>
      <c r="Q18" s="176">
        <v>12</v>
      </c>
      <c r="R18" s="176">
        <v>0</v>
      </c>
      <c r="S18" s="176">
        <v>14</v>
      </c>
    </row>
    <row r="19" spans="1:20" ht="22.5" customHeight="1">
      <c r="A19" s="985" t="s">
        <v>715</v>
      </c>
      <c r="B19" s="985"/>
      <c r="C19" s="985"/>
      <c r="D19" s="176">
        <v>0</v>
      </c>
      <c r="E19" s="176">
        <v>4</v>
      </c>
      <c r="F19" s="176">
        <v>0</v>
      </c>
      <c r="G19" s="176">
        <v>1</v>
      </c>
      <c r="H19" s="176">
        <v>8</v>
      </c>
      <c r="I19" s="176">
        <v>0</v>
      </c>
      <c r="J19" s="176">
        <v>0</v>
      </c>
      <c r="K19" s="176">
        <v>0</v>
      </c>
      <c r="L19" s="176">
        <v>0</v>
      </c>
      <c r="M19" s="176">
        <v>1</v>
      </c>
      <c r="N19" s="176">
        <v>0</v>
      </c>
      <c r="O19" s="176">
        <v>0</v>
      </c>
      <c r="P19" s="176">
        <v>2</v>
      </c>
      <c r="Q19" s="176">
        <v>12</v>
      </c>
      <c r="R19" s="176">
        <v>0</v>
      </c>
      <c r="S19" s="176">
        <v>14</v>
      </c>
    </row>
    <row r="20" spans="1:20" ht="22.5" customHeight="1">
      <c r="A20" s="986" t="s">
        <v>716</v>
      </c>
      <c r="B20" s="986"/>
      <c r="C20" s="986"/>
      <c r="D20" s="722">
        <v>4</v>
      </c>
      <c r="E20" s="722">
        <v>-364</v>
      </c>
      <c r="F20" s="722">
        <v>361</v>
      </c>
      <c r="G20" s="722">
        <v>1</v>
      </c>
      <c r="H20" s="722">
        <v>-154</v>
      </c>
      <c r="I20" s="722">
        <v>161</v>
      </c>
      <c r="J20" s="722">
        <v>3</v>
      </c>
      <c r="K20" s="722">
        <v>-193</v>
      </c>
      <c r="L20" s="722">
        <v>188</v>
      </c>
      <c r="M20" s="722">
        <v>2</v>
      </c>
      <c r="N20" s="722">
        <v>-406</v>
      </c>
      <c r="O20" s="722">
        <v>397</v>
      </c>
      <c r="P20" s="722">
        <v>10</v>
      </c>
      <c r="Q20" s="722">
        <v>-1117</v>
      </c>
      <c r="R20" s="722">
        <v>1107</v>
      </c>
      <c r="S20" s="722">
        <v>0</v>
      </c>
    </row>
    <row r="21" spans="1:20" ht="22.5" customHeight="1">
      <c r="A21" s="986" t="s">
        <v>717</v>
      </c>
      <c r="B21" s="986"/>
      <c r="C21" s="986"/>
      <c r="D21" s="722">
        <v>0</v>
      </c>
      <c r="E21" s="722">
        <v>121</v>
      </c>
      <c r="F21" s="722">
        <v>109</v>
      </c>
      <c r="G21" s="722">
        <v>1</v>
      </c>
      <c r="H21" s="722">
        <v>55</v>
      </c>
      <c r="I21" s="722">
        <v>45</v>
      </c>
      <c r="J21" s="722">
        <v>1</v>
      </c>
      <c r="K21" s="722">
        <v>70</v>
      </c>
      <c r="L21" s="722">
        <v>52</v>
      </c>
      <c r="M21" s="722">
        <v>2</v>
      </c>
      <c r="N21" s="722">
        <v>105</v>
      </c>
      <c r="O21" s="722">
        <v>110</v>
      </c>
      <c r="P21" s="722">
        <v>4</v>
      </c>
      <c r="Q21" s="722">
        <v>351</v>
      </c>
      <c r="R21" s="722">
        <v>316</v>
      </c>
      <c r="S21" s="722">
        <v>671</v>
      </c>
    </row>
    <row r="22" spans="1:20" ht="21.75" customHeight="1">
      <c r="A22" s="984" t="s">
        <v>718</v>
      </c>
      <c r="B22" s="984"/>
      <c r="C22" s="984"/>
      <c r="D22" s="720">
        <v>10771</v>
      </c>
      <c r="E22" s="720">
        <v>659619</v>
      </c>
      <c r="F22" s="720">
        <v>15095</v>
      </c>
      <c r="G22" s="720">
        <v>13883</v>
      </c>
      <c r="H22" s="720">
        <v>335915</v>
      </c>
      <c r="I22" s="720">
        <v>5498</v>
      </c>
      <c r="J22" s="721">
        <v>12921</v>
      </c>
      <c r="K22" s="720">
        <v>370605</v>
      </c>
      <c r="L22" s="720">
        <v>6988</v>
      </c>
      <c r="M22" s="720">
        <v>9986</v>
      </c>
      <c r="N22" s="720">
        <v>574606</v>
      </c>
      <c r="O22" s="720">
        <v>14374</v>
      </c>
      <c r="P22" s="720">
        <v>47561</v>
      </c>
      <c r="Q22" s="720">
        <v>1940745</v>
      </c>
      <c r="R22" s="720">
        <v>41955</v>
      </c>
      <c r="S22" s="720">
        <v>2030261</v>
      </c>
    </row>
    <row r="23" spans="1:20" s="273" customFormat="1" ht="22.5" customHeight="1">
      <c r="A23" s="985" t="s">
        <v>750</v>
      </c>
      <c r="B23" s="985"/>
      <c r="C23" s="985"/>
      <c r="D23" s="353">
        <v>819</v>
      </c>
      <c r="E23" s="353">
        <v>-470</v>
      </c>
      <c r="F23" s="353">
        <v>252</v>
      </c>
      <c r="G23" s="353">
        <v>819</v>
      </c>
      <c r="H23" s="353">
        <v>-199</v>
      </c>
      <c r="I23" s="353">
        <v>116</v>
      </c>
      <c r="J23" s="353">
        <v>1631</v>
      </c>
      <c r="K23" s="353">
        <v>-257</v>
      </c>
      <c r="L23" s="353">
        <v>137</v>
      </c>
      <c r="M23" s="353">
        <v>810</v>
      </c>
      <c r="N23" s="353">
        <v>-493</v>
      </c>
      <c r="O23" s="353">
        <v>287</v>
      </c>
      <c r="P23" s="353">
        <v>4079</v>
      </c>
      <c r="Q23" s="353">
        <v>-1419</v>
      </c>
      <c r="R23" s="353">
        <v>792</v>
      </c>
      <c r="S23" s="353">
        <v>3452</v>
      </c>
      <c r="T23" s="304"/>
    </row>
    <row r="24" spans="1:20" ht="22.5" customHeight="1">
      <c r="A24" s="986" t="s">
        <v>719</v>
      </c>
      <c r="B24" s="986"/>
      <c r="C24" s="986"/>
      <c r="D24" s="718">
        <v>8.2295016077170421E-2</v>
      </c>
      <c r="E24" s="718">
        <v>-7.1202519660227637E-4</v>
      </c>
      <c r="F24" s="718">
        <v>1.6977699925890991E-2</v>
      </c>
      <c r="G24" s="718">
        <v>6.2691365584813225E-2</v>
      </c>
      <c r="H24" s="718">
        <v>-5.9206102691348767E-4</v>
      </c>
      <c r="I24" s="718">
        <v>2.1553325901151988E-2</v>
      </c>
      <c r="J24" s="718">
        <v>0.14446412754650134</v>
      </c>
      <c r="K24" s="718">
        <v>-6.9298013816460036E-4</v>
      </c>
      <c r="L24" s="718">
        <v>1.9997080718143337E-2</v>
      </c>
      <c r="M24" s="718">
        <v>8.8273757628596336E-2</v>
      </c>
      <c r="N24" s="718">
        <v>-8.5724370934395645E-4</v>
      </c>
      <c r="O24" s="718">
        <v>2.0373393909278059E-2</v>
      </c>
      <c r="P24" s="718">
        <v>9.3808932431810862E-2</v>
      </c>
      <c r="Q24" s="718">
        <v>-7.3062830945275475E-4</v>
      </c>
      <c r="R24" s="718">
        <v>1.9240580132643393E-2</v>
      </c>
      <c r="S24" s="718">
        <v>1.7031698596167671E-3</v>
      </c>
    </row>
    <row r="25" spans="1:20" ht="21.75" customHeight="1">
      <c r="A25" s="986" t="s">
        <v>707</v>
      </c>
      <c r="B25" s="986"/>
      <c r="C25" s="986"/>
      <c r="D25" s="718">
        <v>5.3052292291483703E-3</v>
      </c>
      <c r="E25" s="718">
        <v>0.32489369593367551</v>
      </c>
      <c r="F25" s="718">
        <v>7.4350046619621815E-3</v>
      </c>
      <c r="G25" s="718">
        <v>6.8380370799616405E-3</v>
      </c>
      <c r="H25" s="718">
        <v>0.16545409678854098</v>
      </c>
      <c r="I25" s="718">
        <v>2.7080262094380967E-3</v>
      </c>
      <c r="J25" s="718">
        <v>6.3642063754364587E-3</v>
      </c>
      <c r="K25" s="718">
        <v>0.1825405699070218</v>
      </c>
      <c r="L25" s="718">
        <v>3.4419219991912368E-3</v>
      </c>
      <c r="M25" s="718">
        <v>4.9185794338757428E-3</v>
      </c>
      <c r="N25" s="718">
        <v>0.28302075447442471</v>
      </c>
      <c r="O25" s="718">
        <v>7.0798779073232452E-3</v>
      </c>
      <c r="P25" s="718">
        <v>2.3426052118422212E-2</v>
      </c>
      <c r="Q25" s="718">
        <v>0.955909117103663</v>
      </c>
      <c r="R25" s="718">
        <v>2.0664830777914759E-2</v>
      </c>
      <c r="S25" s="718">
        <v>1</v>
      </c>
    </row>
    <row r="26" spans="1:20">
      <c r="A26" s="22" t="s">
        <v>720</v>
      </c>
      <c r="B26" s="22"/>
      <c r="C26" s="22"/>
    </row>
    <row r="27" spans="1:20" ht="12.75" customHeight="1">
      <c r="A27" s="175" t="s">
        <v>721</v>
      </c>
      <c r="B27" s="175"/>
      <c r="C27" s="175"/>
      <c r="D27" s="173"/>
      <c r="E27" s="173"/>
      <c r="F27" s="173"/>
      <c r="G27" s="173"/>
      <c r="H27" s="174"/>
    </row>
    <row r="28" spans="1:20" ht="12.75" customHeight="1">
      <c r="A28" s="170" t="s">
        <v>722</v>
      </c>
      <c r="B28" s="170"/>
      <c r="C28" s="170"/>
      <c r="D28" s="172"/>
      <c r="E28" s="172"/>
      <c r="F28" s="172"/>
      <c r="G28" s="172"/>
      <c r="H28" s="172"/>
    </row>
    <row r="29" spans="1:20" ht="12.75" customHeight="1">
      <c r="A29" s="171"/>
      <c r="B29" s="171"/>
      <c r="C29" s="171"/>
      <c r="D29" s="170"/>
      <c r="E29" s="170"/>
      <c r="F29" s="170"/>
      <c r="G29" s="170"/>
      <c r="H29" s="170"/>
    </row>
    <row r="30" spans="1:20" ht="12.75" customHeight="1">
      <c r="B30" s="660"/>
      <c r="C30" s="660"/>
    </row>
    <row r="31" spans="1:20" ht="12.75" customHeight="1">
      <c r="A31" s="153" t="s">
        <v>755</v>
      </c>
      <c r="B31" s="205"/>
      <c r="C31" s="205"/>
      <c r="D31" s="205"/>
      <c r="E31" s="205"/>
      <c r="F31" s="205"/>
      <c r="S31" s="141" t="str">
        <f>Naslovnica!A20</f>
        <v>Travanj 2020.</v>
      </c>
    </row>
    <row r="32" spans="1:20">
      <c r="A32" s="605" t="s">
        <v>1437</v>
      </c>
      <c r="B32" s="205"/>
      <c r="C32" s="205"/>
      <c r="D32" s="205"/>
      <c r="E32" s="205"/>
      <c r="F32" s="205"/>
      <c r="S32" s="573" t="str">
        <f>Naslovnica!A24</f>
        <v>April 2020</v>
      </c>
    </row>
    <row r="33" spans="1:19">
      <c r="B33"/>
      <c r="C33"/>
    </row>
    <row r="34" spans="1:19" ht="32.25" customHeight="1">
      <c r="A34" s="723"/>
      <c r="B34" s="991" t="s">
        <v>690</v>
      </c>
      <c r="C34" s="991"/>
      <c r="D34" s="991"/>
      <c r="E34" s="993" t="s">
        <v>691</v>
      </c>
      <c r="F34" s="993"/>
      <c r="G34" s="993"/>
      <c r="H34" s="993" t="s">
        <v>692</v>
      </c>
      <c r="I34" s="993"/>
      <c r="J34" s="993"/>
      <c r="K34" s="992" t="s">
        <v>693</v>
      </c>
      <c r="L34" s="992"/>
      <c r="M34" s="992"/>
      <c r="N34" s="992" t="s">
        <v>694</v>
      </c>
      <c r="O34" s="992"/>
      <c r="P34" s="992"/>
      <c r="Q34" s="993" t="s">
        <v>695</v>
      </c>
      <c r="R34" s="993"/>
      <c r="S34" s="993"/>
    </row>
    <row r="35" spans="1:19" ht="21">
      <c r="A35" s="723" t="s">
        <v>632</v>
      </c>
      <c r="B35" s="991" t="s">
        <v>696</v>
      </c>
      <c r="C35" s="991"/>
      <c r="D35" s="991"/>
      <c r="E35" s="991" t="s">
        <v>697</v>
      </c>
      <c r="F35" s="991"/>
      <c r="G35" s="991"/>
      <c r="H35" s="991" t="s">
        <v>697</v>
      </c>
      <c r="I35" s="991"/>
      <c r="J35" s="991"/>
      <c r="K35" s="991" t="s">
        <v>698</v>
      </c>
      <c r="L35" s="991"/>
      <c r="M35" s="991"/>
      <c r="N35" s="991" t="s">
        <v>698</v>
      </c>
      <c r="O35" s="991"/>
      <c r="P35" s="991"/>
      <c r="Q35" s="991" t="s">
        <v>698</v>
      </c>
      <c r="R35" s="991"/>
      <c r="S35" s="991"/>
    </row>
    <row r="36" spans="1:19">
      <c r="A36" s="723"/>
      <c r="B36" s="724" t="s">
        <v>135</v>
      </c>
      <c r="C36" s="724" t="s">
        <v>136</v>
      </c>
      <c r="D36" s="724" t="s">
        <v>137</v>
      </c>
      <c r="E36" s="724" t="s">
        <v>135</v>
      </c>
      <c r="F36" s="724" t="s">
        <v>136</v>
      </c>
      <c r="G36" s="724" t="s">
        <v>137</v>
      </c>
      <c r="H36" s="724" t="s">
        <v>135</v>
      </c>
      <c r="I36" s="724" t="s">
        <v>136</v>
      </c>
      <c r="J36" s="724" t="s">
        <v>137</v>
      </c>
      <c r="K36" s="724" t="s">
        <v>135</v>
      </c>
      <c r="L36" s="724" t="s">
        <v>136</v>
      </c>
      <c r="M36" s="724" t="s">
        <v>137</v>
      </c>
      <c r="N36" s="724" t="s">
        <v>135</v>
      </c>
      <c r="O36" s="724" t="s">
        <v>136</v>
      </c>
      <c r="P36" s="724" t="s">
        <v>137</v>
      </c>
      <c r="Q36" s="716" t="s">
        <v>135</v>
      </c>
      <c r="R36" s="716" t="s">
        <v>136</v>
      </c>
      <c r="S36" s="716" t="s">
        <v>137</v>
      </c>
    </row>
    <row r="37" spans="1:19">
      <c r="A37" s="180" t="s">
        <v>6</v>
      </c>
      <c r="B37" s="189">
        <v>2624</v>
      </c>
      <c r="C37" s="189">
        <v>2041</v>
      </c>
      <c r="D37" s="189">
        <v>7</v>
      </c>
      <c r="E37" s="189">
        <v>1662</v>
      </c>
      <c r="F37" s="189">
        <v>1445</v>
      </c>
      <c r="G37" s="189">
        <v>3</v>
      </c>
      <c r="H37" s="189">
        <v>4286</v>
      </c>
      <c r="I37" s="189">
        <v>3486</v>
      </c>
      <c r="J37" s="189">
        <v>10</v>
      </c>
      <c r="K37" s="189">
        <v>-15</v>
      </c>
      <c r="L37" s="189">
        <v>-291</v>
      </c>
      <c r="M37" s="189">
        <v>-2</v>
      </c>
      <c r="N37" s="189">
        <v>-48</v>
      </c>
      <c r="O37" s="189">
        <v>-257</v>
      </c>
      <c r="P37" s="189">
        <v>0</v>
      </c>
      <c r="Q37" s="190">
        <v>-1.4486088756035853E-2</v>
      </c>
      <c r="R37" s="190">
        <v>-0.13584531482399609</v>
      </c>
      <c r="S37" s="190">
        <v>-0.16666666666666663</v>
      </c>
    </row>
    <row r="38" spans="1:19">
      <c r="A38" s="78" t="s">
        <v>7</v>
      </c>
      <c r="B38" s="189">
        <v>11648</v>
      </c>
      <c r="C38" s="189">
        <v>101953</v>
      </c>
      <c r="D38" s="189">
        <v>152</v>
      </c>
      <c r="E38" s="189">
        <v>9667</v>
      </c>
      <c r="F38" s="189">
        <v>78921</v>
      </c>
      <c r="G38" s="189">
        <v>102</v>
      </c>
      <c r="H38" s="189">
        <v>21315</v>
      </c>
      <c r="I38" s="189">
        <v>180874</v>
      </c>
      <c r="J38" s="189">
        <v>254</v>
      </c>
      <c r="K38" s="189">
        <v>1262</v>
      </c>
      <c r="L38" s="189">
        <v>-1380</v>
      </c>
      <c r="M38" s="189">
        <v>-1</v>
      </c>
      <c r="N38" s="189">
        <v>680</v>
      </c>
      <c r="O38" s="189">
        <v>-1084</v>
      </c>
      <c r="P38" s="189">
        <v>-3</v>
      </c>
      <c r="Q38" s="190">
        <v>0.10024260568832921</v>
      </c>
      <c r="R38" s="190">
        <v>-1.3439657899617097E-2</v>
      </c>
      <c r="S38" s="190">
        <v>-1.5503875968992276E-2</v>
      </c>
    </row>
    <row r="39" spans="1:19">
      <c r="A39" s="78" t="s">
        <v>8</v>
      </c>
      <c r="B39" s="189">
        <v>5572</v>
      </c>
      <c r="C39" s="189">
        <v>125239</v>
      </c>
      <c r="D39" s="189">
        <v>118</v>
      </c>
      <c r="E39" s="189">
        <v>3821</v>
      </c>
      <c r="F39" s="189">
        <v>111762</v>
      </c>
      <c r="G39" s="189">
        <v>118</v>
      </c>
      <c r="H39" s="189">
        <v>9393</v>
      </c>
      <c r="I39" s="189">
        <v>237001</v>
      </c>
      <c r="J39" s="189">
        <v>236</v>
      </c>
      <c r="K39" s="189">
        <v>712</v>
      </c>
      <c r="L39" s="189">
        <v>-511</v>
      </c>
      <c r="M39" s="189">
        <v>2</v>
      </c>
      <c r="N39" s="189">
        <v>436</v>
      </c>
      <c r="O39" s="189">
        <v>-664</v>
      </c>
      <c r="P39" s="189">
        <v>4</v>
      </c>
      <c r="Q39" s="190">
        <v>0.13923590054578527</v>
      </c>
      <c r="R39" s="190">
        <v>-4.9333266156119659E-3</v>
      </c>
      <c r="S39" s="190">
        <v>2.6086956521739202E-2</v>
      </c>
    </row>
    <row r="40" spans="1:19">
      <c r="A40" s="78" t="s">
        <v>9</v>
      </c>
      <c r="B40" s="189">
        <v>3781</v>
      </c>
      <c r="C40" s="189">
        <v>144766</v>
      </c>
      <c r="D40" s="189">
        <v>75</v>
      </c>
      <c r="E40" s="189">
        <v>1071</v>
      </c>
      <c r="F40" s="189">
        <v>133022</v>
      </c>
      <c r="G40" s="189">
        <v>73</v>
      </c>
      <c r="H40" s="189">
        <v>4852</v>
      </c>
      <c r="I40" s="189">
        <v>277788</v>
      </c>
      <c r="J40" s="189">
        <v>148</v>
      </c>
      <c r="K40" s="189">
        <v>455</v>
      </c>
      <c r="L40" s="189">
        <v>-546</v>
      </c>
      <c r="M40" s="189">
        <v>-1</v>
      </c>
      <c r="N40" s="189">
        <v>91</v>
      </c>
      <c r="O40" s="189">
        <v>-446</v>
      </c>
      <c r="P40" s="189">
        <v>0</v>
      </c>
      <c r="Q40" s="190">
        <v>0.12679981421272646</v>
      </c>
      <c r="R40" s="190">
        <v>-3.5583614319535384E-3</v>
      </c>
      <c r="S40" s="190">
        <v>-6.7114093959731447E-3</v>
      </c>
    </row>
    <row r="41" spans="1:19">
      <c r="A41" s="78" t="s">
        <v>10</v>
      </c>
      <c r="B41" s="189">
        <v>3510</v>
      </c>
      <c r="C41" s="189">
        <v>161812</v>
      </c>
      <c r="D41" s="189">
        <v>84</v>
      </c>
      <c r="E41" s="189">
        <v>929</v>
      </c>
      <c r="F41" s="189">
        <v>148505</v>
      </c>
      <c r="G41" s="189">
        <v>68</v>
      </c>
      <c r="H41" s="189">
        <v>4439</v>
      </c>
      <c r="I41" s="189">
        <v>310317</v>
      </c>
      <c r="J41" s="189">
        <v>152</v>
      </c>
      <c r="K41" s="189">
        <v>360</v>
      </c>
      <c r="L41" s="189">
        <v>-66</v>
      </c>
      <c r="M41" s="189">
        <v>3</v>
      </c>
      <c r="N41" s="189">
        <v>61</v>
      </c>
      <c r="O41" s="189">
        <v>-71</v>
      </c>
      <c r="P41" s="189">
        <v>-2</v>
      </c>
      <c r="Q41" s="190">
        <v>0.10477849676455953</v>
      </c>
      <c r="R41" s="190">
        <v>-4.4128920870722954E-4</v>
      </c>
      <c r="S41" s="190">
        <v>6.6225165562914245E-3</v>
      </c>
    </row>
    <row r="42" spans="1:19">
      <c r="A42" s="78" t="s">
        <v>11</v>
      </c>
      <c r="B42" s="189">
        <v>1129</v>
      </c>
      <c r="C42" s="189">
        <v>150914</v>
      </c>
      <c r="D42" s="189">
        <v>81</v>
      </c>
      <c r="E42" s="189">
        <v>484</v>
      </c>
      <c r="F42" s="189">
        <v>143421</v>
      </c>
      <c r="G42" s="189">
        <v>86</v>
      </c>
      <c r="H42" s="189">
        <v>1613</v>
      </c>
      <c r="I42" s="189">
        <v>294335</v>
      </c>
      <c r="J42" s="189">
        <v>167</v>
      </c>
      <c r="K42" s="189">
        <v>55</v>
      </c>
      <c r="L42" s="189">
        <v>470</v>
      </c>
      <c r="M42" s="189">
        <v>0</v>
      </c>
      <c r="N42" s="189">
        <v>8</v>
      </c>
      <c r="O42" s="189">
        <v>364</v>
      </c>
      <c r="P42" s="189">
        <v>-1</v>
      </c>
      <c r="Q42" s="190">
        <v>4.0645161290322473E-2</v>
      </c>
      <c r="R42" s="190">
        <v>2.8415576096845196E-3</v>
      </c>
      <c r="S42" s="190">
        <v>-5.9523809523809312E-3</v>
      </c>
    </row>
    <row r="43" spans="1:19">
      <c r="A43" s="78" t="s">
        <v>12</v>
      </c>
      <c r="B43" s="189">
        <v>663</v>
      </c>
      <c r="C43" s="189">
        <v>123657</v>
      </c>
      <c r="D43" s="189">
        <v>105</v>
      </c>
      <c r="E43" s="189">
        <v>368</v>
      </c>
      <c r="F43" s="189">
        <v>127906</v>
      </c>
      <c r="G43" s="189">
        <v>79</v>
      </c>
      <c r="H43" s="189">
        <v>1031</v>
      </c>
      <c r="I43" s="189">
        <v>251563</v>
      </c>
      <c r="J43" s="189">
        <v>184</v>
      </c>
      <c r="K43" s="189">
        <v>11</v>
      </c>
      <c r="L43" s="189">
        <v>344</v>
      </c>
      <c r="M43" s="189">
        <v>-2</v>
      </c>
      <c r="N43" s="189">
        <v>8</v>
      </c>
      <c r="O43" s="189">
        <v>91</v>
      </c>
      <c r="P43" s="189">
        <v>0</v>
      </c>
      <c r="Q43" s="190">
        <v>1.8774703557312256E-2</v>
      </c>
      <c r="R43" s="190">
        <v>1.7321843840591988E-3</v>
      </c>
      <c r="S43" s="190">
        <v>-1.0752688172043001E-2</v>
      </c>
    </row>
    <row r="44" spans="1:19">
      <c r="A44" s="78" t="s">
        <v>13</v>
      </c>
      <c r="B44" s="189">
        <v>411</v>
      </c>
      <c r="C44" s="189">
        <v>112576</v>
      </c>
      <c r="D44" s="189">
        <v>111</v>
      </c>
      <c r="E44" s="189">
        <v>221</v>
      </c>
      <c r="F44" s="189">
        <v>119876</v>
      </c>
      <c r="G44" s="189">
        <v>146</v>
      </c>
      <c r="H44" s="189">
        <v>632</v>
      </c>
      <c r="I44" s="189">
        <v>232452</v>
      </c>
      <c r="J44" s="189">
        <v>257</v>
      </c>
      <c r="K44" s="189">
        <v>2</v>
      </c>
      <c r="L44" s="189">
        <v>-10</v>
      </c>
      <c r="M44" s="189">
        <v>1</v>
      </c>
      <c r="N44" s="189">
        <v>1</v>
      </c>
      <c r="O44" s="189">
        <v>78</v>
      </c>
      <c r="P44" s="189">
        <v>-1</v>
      </c>
      <c r="Q44" s="190">
        <v>4.7694753577105509E-3</v>
      </c>
      <c r="R44" s="190">
        <v>2.9261911319200529E-4</v>
      </c>
      <c r="S44" s="190">
        <v>0</v>
      </c>
    </row>
    <row r="45" spans="1:19">
      <c r="A45" s="78" t="s">
        <v>14</v>
      </c>
      <c r="B45" s="189">
        <v>0</v>
      </c>
      <c r="C45" s="189">
        <v>80953</v>
      </c>
      <c r="D45" s="189">
        <v>189</v>
      </c>
      <c r="E45" s="189">
        <v>0</v>
      </c>
      <c r="F45" s="189">
        <v>71947</v>
      </c>
      <c r="G45" s="189">
        <v>7951</v>
      </c>
      <c r="H45" s="189">
        <v>0</v>
      </c>
      <c r="I45" s="189">
        <v>152900</v>
      </c>
      <c r="J45" s="189">
        <v>8140</v>
      </c>
      <c r="K45" s="189">
        <v>0</v>
      </c>
      <c r="L45" s="189">
        <v>1252</v>
      </c>
      <c r="M45" s="189">
        <v>-1</v>
      </c>
      <c r="N45" s="189">
        <v>0</v>
      </c>
      <c r="O45" s="189">
        <v>1308</v>
      </c>
      <c r="P45" s="189">
        <v>23</v>
      </c>
      <c r="Q45" s="190" t="s">
        <v>1003</v>
      </c>
      <c r="R45" s="190">
        <v>1.7028069708660443E-2</v>
      </c>
      <c r="S45" s="190">
        <v>2.7100271002709064E-3</v>
      </c>
    </row>
    <row r="46" spans="1:19">
      <c r="A46" s="78" t="s">
        <v>15</v>
      </c>
      <c r="B46" s="189">
        <v>0</v>
      </c>
      <c r="C46" s="189">
        <v>25</v>
      </c>
      <c r="D46" s="189">
        <v>17832</v>
      </c>
      <c r="E46" s="189">
        <v>0</v>
      </c>
      <c r="F46" s="189">
        <v>1</v>
      </c>
      <c r="G46" s="189">
        <v>12642</v>
      </c>
      <c r="H46" s="189">
        <v>0</v>
      </c>
      <c r="I46" s="189">
        <v>26</v>
      </c>
      <c r="J46" s="189">
        <v>30474</v>
      </c>
      <c r="K46" s="189">
        <v>0</v>
      </c>
      <c r="L46" s="189">
        <v>0</v>
      </c>
      <c r="M46" s="189">
        <v>360</v>
      </c>
      <c r="N46" s="189">
        <v>0</v>
      </c>
      <c r="O46" s="189">
        <v>0</v>
      </c>
      <c r="P46" s="189">
        <v>287</v>
      </c>
      <c r="Q46" s="190" t="s">
        <v>1003</v>
      </c>
      <c r="R46" s="190">
        <v>0</v>
      </c>
      <c r="S46" s="190">
        <v>2.1691755791732215E-2</v>
      </c>
    </row>
    <row r="47" spans="1:19">
      <c r="A47" s="78" t="s">
        <v>16</v>
      </c>
      <c r="B47" s="189">
        <v>0</v>
      </c>
      <c r="C47" s="189">
        <v>3</v>
      </c>
      <c r="D47" s="189">
        <v>1278</v>
      </c>
      <c r="E47" s="189">
        <v>0</v>
      </c>
      <c r="F47" s="189">
        <v>0</v>
      </c>
      <c r="G47" s="189">
        <v>655</v>
      </c>
      <c r="H47" s="189">
        <v>0</v>
      </c>
      <c r="I47" s="189">
        <v>3</v>
      </c>
      <c r="J47" s="189">
        <v>1933</v>
      </c>
      <c r="K47" s="189">
        <v>0</v>
      </c>
      <c r="L47" s="189">
        <v>0</v>
      </c>
      <c r="M47" s="189">
        <v>77</v>
      </c>
      <c r="N47" s="189">
        <v>0</v>
      </c>
      <c r="O47" s="189">
        <v>0</v>
      </c>
      <c r="P47" s="189">
        <v>49</v>
      </c>
      <c r="Q47" s="190" t="s">
        <v>1003</v>
      </c>
      <c r="R47" s="190">
        <v>0</v>
      </c>
      <c r="S47" s="190">
        <v>6.972883231876037E-2</v>
      </c>
    </row>
    <row r="48" spans="1:19" ht="24">
      <c r="A48" s="726" t="s">
        <v>699</v>
      </c>
      <c r="B48" s="727">
        <v>29338</v>
      </c>
      <c r="C48" s="727">
        <v>1003939</v>
      </c>
      <c r="D48" s="727">
        <v>20032</v>
      </c>
      <c r="E48" s="727">
        <v>18223</v>
      </c>
      <c r="F48" s="727">
        <v>936806</v>
      </c>
      <c r="G48" s="727">
        <v>21923</v>
      </c>
      <c r="H48" s="727">
        <v>47561</v>
      </c>
      <c r="I48" s="727">
        <v>1940745</v>
      </c>
      <c r="J48" s="727">
        <v>41955</v>
      </c>
      <c r="K48" s="727">
        <v>2842</v>
      </c>
      <c r="L48" s="727">
        <v>-738</v>
      </c>
      <c r="M48" s="727">
        <v>436</v>
      </c>
      <c r="N48" s="727">
        <v>1237</v>
      </c>
      <c r="O48" s="727">
        <v>-681</v>
      </c>
      <c r="P48" s="727">
        <v>356</v>
      </c>
      <c r="Q48" s="728">
        <v>9.3808932431810765E-2</v>
      </c>
      <c r="R48" s="728">
        <v>-7.3062830945280766E-4</v>
      </c>
      <c r="S48" s="728">
        <v>1.9240580132643403E-2</v>
      </c>
    </row>
    <row r="49" spans="1:19" ht="24">
      <c r="A49" s="729" t="s">
        <v>700</v>
      </c>
      <c r="B49" s="995">
        <v>1053309</v>
      </c>
      <c r="C49" s="995"/>
      <c r="D49" s="995"/>
      <c r="E49" s="995">
        <v>976952</v>
      </c>
      <c r="F49" s="995"/>
      <c r="G49" s="995"/>
      <c r="H49" s="995">
        <v>2030261</v>
      </c>
      <c r="I49" s="995"/>
      <c r="J49" s="995"/>
      <c r="K49" s="995">
        <v>2540</v>
      </c>
      <c r="L49" s="995"/>
      <c r="M49" s="995"/>
      <c r="N49" s="995">
        <v>912</v>
      </c>
      <c r="O49" s="995"/>
      <c r="P49" s="995"/>
      <c r="Q49" s="994">
        <v>1.7031698596168265E-3</v>
      </c>
      <c r="R49" s="994"/>
      <c r="S49" s="994"/>
    </row>
    <row r="50" spans="1:19">
      <c r="A50" s="15" t="s">
        <v>701</v>
      </c>
      <c r="B50"/>
      <c r="C50"/>
    </row>
    <row r="53" spans="1:19">
      <c r="A53" s="660" t="s">
        <v>95</v>
      </c>
    </row>
    <row r="54" spans="1:19">
      <c r="S54" s="14" t="s">
        <v>926</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5" t="s">
        <v>818</v>
      </c>
      <c r="B1" s="556"/>
      <c r="C1" s="556"/>
      <c r="D1" s="557" t="s">
        <v>1290</v>
      </c>
    </row>
    <row r="2" spans="1:11" ht="15" customHeight="1">
      <c r="A2" s="570" t="s">
        <v>819</v>
      </c>
      <c r="B2" s="556"/>
      <c r="C2" s="563"/>
      <c r="D2" s="564" t="s">
        <v>1291</v>
      </c>
    </row>
    <row r="3" spans="1:11" ht="15" customHeight="1">
      <c r="A3" s="565"/>
      <c r="B3" s="556"/>
      <c r="C3" s="563"/>
      <c r="D3" s="564"/>
    </row>
    <row r="4" spans="1:11" ht="15" customHeight="1">
      <c r="A4" s="151" t="s">
        <v>820</v>
      </c>
      <c r="B4" s="556"/>
      <c r="C4" s="563"/>
      <c r="D4" s="564"/>
    </row>
    <row r="5" spans="1:11" ht="15" customHeight="1">
      <c r="A5" s="565" t="s">
        <v>821</v>
      </c>
      <c r="B5" s="556"/>
      <c r="C5" s="563"/>
      <c r="D5" s="564"/>
    </row>
    <row r="6" spans="1:11" ht="15" customHeight="1">
      <c r="A6" s="564" t="s">
        <v>822</v>
      </c>
      <c r="B6" s="903">
        <v>43830</v>
      </c>
      <c r="C6" s="563"/>
      <c r="D6" s="564"/>
    </row>
    <row r="7" spans="1:11" ht="23.25">
      <c r="A7" s="667" t="s">
        <v>309</v>
      </c>
      <c r="B7" s="555">
        <v>6</v>
      </c>
      <c r="C7" s="668"/>
      <c r="D7" s="669"/>
      <c r="H7" s="151"/>
      <c r="I7" s="341"/>
      <c r="J7" s="342"/>
      <c r="K7" s="342"/>
    </row>
    <row r="8" spans="1:11">
      <c r="B8" s="242"/>
      <c r="C8" s="243"/>
      <c r="D8" s="241"/>
      <c r="E8" s="244"/>
      <c r="H8" s="565"/>
      <c r="I8" s="340"/>
      <c r="J8" s="340"/>
      <c r="K8" s="340"/>
    </row>
    <row r="9" spans="1:11">
      <c r="A9" s="231" t="s">
        <v>823</v>
      </c>
    </row>
    <row r="10" spans="1:11">
      <c r="A10" s="566" t="s">
        <v>824</v>
      </c>
    </row>
    <row r="11" spans="1:11" ht="12.75" customHeight="1">
      <c r="A11"/>
      <c r="B11"/>
      <c r="C11"/>
      <c r="D11" s="65" t="s">
        <v>310</v>
      </c>
    </row>
    <row r="12" spans="1:11" ht="22.5" customHeight="1">
      <c r="A12" s="1107" t="s">
        <v>314</v>
      </c>
      <c r="B12" s="551" t="s">
        <v>311</v>
      </c>
      <c r="C12" s="1107" t="s">
        <v>312</v>
      </c>
      <c r="D12" s="1107" t="s">
        <v>313</v>
      </c>
    </row>
    <row r="13" spans="1:11" ht="22.5" customHeight="1">
      <c r="A13" s="1108"/>
      <c r="B13" s="552">
        <v>43830</v>
      </c>
      <c r="C13" s="1107"/>
      <c r="D13" s="1107"/>
      <c r="E13" s="340"/>
    </row>
    <row r="14" spans="1:11" ht="15">
      <c r="A14" s="500" t="s">
        <v>315</v>
      </c>
      <c r="B14" s="497">
        <v>100843.22010999999</v>
      </c>
      <c r="C14" s="498">
        <v>0.42585566116237733</v>
      </c>
      <c r="D14" s="497">
        <v>30118.515740000017</v>
      </c>
      <c r="F14" s="53"/>
    </row>
    <row r="15" spans="1:11">
      <c r="A15" s="500" t="s">
        <v>316</v>
      </c>
      <c r="B15" s="497">
        <v>1256518.6317799999</v>
      </c>
      <c r="C15" s="498">
        <v>2.192933269455773E-3</v>
      </c>
      <c r="D15" s="497">
        <v>2749.4321899998467</v>
      </c>
    </row>
    <row r="16" spans="1:11" ht="22.5">
      <c r="A16" s="503" t="s">
        <v>317</v>
      </c>
      <c r="B16" s="497">
        <v>1135.2117700000001</v>
      </c>
      <c r="C16" s="498">
        <v>-0.3176937791182971</v>
      </c>
      <c r="D16" s="497">
        <v>-528.57456999999999</v>
      </c>
      <c r="F16" s="53"/>
    </row>
    <row r="17" spans="1:4">
      <c r="A17" s="670" t="s">
        <v>319</v>
      </c>
      <c r="B17" s="671">
        <v>1358497.0636599998</v>
      </c>
      <c r="C17" s="672">
        <v>2.4385767693044198E-2</v>
      </c>
      <c r="D17" s="671">
        <v>32339.373359999852</v>
      </c>
    </row>
    <row r="18" spans="1:4">
      <c r="A18" s="500" t="s">
        <v>318</v>
      </c>
      <c r="B18" s="501">
        <v>127612.25744000002</v>
      </c>
      <c r="C18" s="502">
        <v>0.1028503797185266</v>
      </c>
      <c r="D18" s="501">
        <v>11900.951730000015</v>
      </c>
    </row>
    <row r="19" spans="1:4">
      <c r="A19" s="500" t="s">
        <v>324</v>
      </c>
      <c r="B19" s="497">
        <v>46.98</v>
      </c>
      <c r="C19" s="553" t="e">
        <v>#DIV/0!</v>
      </c>
      <c r="D19" s="554">
        <v>46.98</v>
      </c>
    </row>
    <row r="20" spans="1:4">
      <c r="A20" s="500" t="s">
        <v>320</v>
      </c>
      <c r="B20" s="497">
        <v>10182.435529999999</v>
      </c>
      <c r="C20" s="498">
        <v>3.5771342520868302E-3</v>
      </c>
      <c r="D20" s="497">
        <v>36.294109999998909</v>
      </c>
    </row>
    <row r="21" spans="1:4">
      <c r="A21" s="500" t="s">
        <v>321</v>
      </c>
      <c r="B21" s="497">
        <v>1216531.8580500002</v>
      </c>
      <c r="C21" s="498">
        <v>1.7827535554816989E-2</v>
      </c>
      <c r="D21" s="497">
        <v>21307.897650000174</v>
      </c>
    </row>
    <row r="22" spans="1:4" ht="22.5">
      <c r="A22" s="503" t="s">
        <v>322</v>
      </c>
      <c r="B22" s="497">
        <v>4123.5326699999996</v>
      </c>
      <c r="C22" s="498">
        <v>-0.18768656971408237</v>
      </c>
      <c r="D22" s="497">
        <v>-952.7501000000002</v>
      </c>
    </row>
    <row r="23" spans="1:4">
      <c r="A23" s="670" t="s">
        <v>323</v>
      </c>
      <c r="B23" s="673">
        <v>1358497.06369</v>
      </c>
      <c r="C23" s="674">
        <v>2.4385767715666116E-2</v>
      </c>
      <c r="D23" s="673">
        <v>32339.373390000081</v>
      </c>
    </row>
    <row r="24" spans="1:4">
      <c r="A24" s="22" t="s">
        <v>325</v>
      </c>
    </row>
    <row r="26" spans="1:4">
      <c r="A26" s="232" t="s">
        <v>825</v>
      </c>
    </row>
    <row r="27" spans="1:4">
      <c r="A27" s="567" t="s">
        <v>826</v>
      </c>
    </row>
    <row r="28" spans="1:4">
      <c r="D28" s="65" t="s">
        <v>310</v>
      </c>
    </row>
    <row r="29" spans="1:4" ht="24" customHeight="1">
      <c r="A29" s="1107" t="s">
        <v>314</v>
      </c>
      <c r="B29" s="551" t="s">
        <v>326</v>
      </c>
      <c r="C29" s="1107" t="s">
        <v>312</v>
      </c>
      <c r="D29" s="1107" t="s">
        <v>313</v>
      </c>
    </row>
    <row r="30" spans="1:4" ht="22.5">
      <c r="A30" s="1108"/>
      <c r="B30" s="552" t="s">
        <v>1309</v>
      </c>
      <c r="C30" s="1107"/>
      <c r="D30" s="1107"/>
    </row>
    <row r="31" spans="1:4">
      <c r="A31" s="503" t="s">
        <v>327</v>
      </c>
      <c r="B31" s="558">
        <v>40620.092700000001</v>
      </c>
      <c r="C31" s="498">
        <v>-0.41930558546568525</v>
      </c>
      <c r="D31" s="497">
        <v>-29330.800029999991</v>
      </c>
    </row>
    <row r="32" spans="1:4">
      <c r="A32" s="503" t="s">
        <v>328</v>
      </c>
      <c r="B32" s="558">
        <v>18101.826229999999</v>
      </c>
      <c r="C32" s="498">
        <v>-0.38344098982067998</v>
      </c>
      <c r="D32" s="497">
        <v>-11257.612090000002</v>
      </c>
    </row>
    <row r="33" spans="1:4">
      <c r="A33" s="503" t="s">
        <v>329</v>
      </c>
      <c r="B33" s="558">
        <v>22518.266469999999</v>
      </c>
      <c r="C33" s="498">
        <v>-0.44524612883906767</v>
      </c>
      <c r="D33" s="497">
        <v>-18073.18794</v>
      </c>
    </row>
    <row r="34" spans="1:4">
      <c r="A34" s="503" t="s">
        <v>330</v>
      </c>
      <c r="B34" s="558">
        <v>17748.904840000003</v>
      </c>
      <c r="C34" s="498">
        <v>0.63049274533952138</v>
      </c>
      <c r="D34" s="497">
        <v>6863.2968600000022</v>
      </c>
    </row>
    <row r="35" spans="1:4">
      <c r="A35" s="503" t="s">
        <v>331</v>
      </c>
      <c r="B35" s="558">
        <v>3416.64714</v>
      </c>
      <c r="C35" s="498">
        <v>-2.3573119167952905E-2</v>
      </c>
      <c r="D35" s="497">
        <v>-82.485470000000078</v>
      </c>
    </row>
    <row r="36" spans="1:4" ht="22.5">
      <c r="A36" s="503" t="s">
        <v>332</v>
      </c>
      <c r="B36" s="558">
        <v>14332.2577</v>
      </c>
      <c r="C36" s="559">
        <v>0.94033784478726312</v>
      </c>
      <c r="D36" s="497">
        <v>6945.7823300000009</v>
      </c>
    </row>
    <row r="37" spans="1:4">
      <c r="A37" s="503" t="s">
        <v>334</v>
      </c>
      <c r="B37" s="558">
        <v>11826.824269999999</v>
      </c>
      <c r="C37" s="498">
        <v>0.43152420860572205</v>
      </c>
      <c r="D37" s="497">
        <v>3565.1237699999983</v>
      </c>
    </row>
    <row r="38" spans="1:4">
      <c r="A38" s="503" t="s">
        <v>333</v>
      </c>
      <c r="B38" s="558">
        <v>36537.664629999992</v>
      </c>
      <c r="C38" s="498">
        <v>-0.74615113207829842</v>
      </c>
      <c r="D38" s="497">
        <v>-107397.05104999998</v>
      </c>
    </row>
    <row r="39" spans="1:4" ht="22.5">
      <c r="A39" s="503" t="s">
        <v>335</v>
      </c>
      <c r="B39" s="558">
        <v>-24710.840359999998</v>
      </c>
      <c r="C39" s="559">
        <v>-0.81786473657111802</v>
      </c>
      <c r="D39" s="497">
        <v>110962.17482000001</v>
      </c>
    </row>
    <row r="40" spans="1:4">
      <c r="A40" s="503" t="s">
        <v>337</v>
      </c>
      <c r="B40" s="558">
        <v>70195.821810000009</v>
      </c>
      <c r="C40" s="498">
        <v>-0.21215219996920073</v>
      </c>
      <c r="D40" s="497">
        <v>-18902.379400000005</v>
      </c>
    </row>
    <row r="41" spans="1:4">
      <c r="A41" s="503" t="s">
        <v>336</v>
      </c>
      <c r="B41" s="558">
        <v>58056.137999999999</v>
      </c>
      <c r="C41" s="498">
        <v>-0.67161570943545001</v>
      </c>
      <c r="D41" s="497">
        <v>-118737.14861</v>
      </c>
    </row>
    <row r="42" spans="1:4" ht="22.5">
      <c r="A42" s="503" t="s">
        <v>338</v>
      </c>
      <c r="B42" s="558">
        <v>12139.68381</v>
      </c>
      <c r="C42" s="559">
        <v>-1.1384306059413452</v>
      </c>
      <c r="D42" s="497">
        <v>99834.769209999999</v>
      </c>
    </row>
    <row r="43" spans="1:4">
      <c r="A43" s="503" t="s">
        <v>341</v>
      </c>
      <c r="B43" s="558">
        <v>676.20925999999997</v>
      </c>
      <c r="C43" s="559">
        <v>-0.61938896566422152</v>
      </c>
      <c r="D43" s="497">
        <v>-1100.4319799999998</v>
      </c>
    </row>
    <row r="44" spans="1:4" ht="21.75">
      <c r="A44" s="675" t="s">
        <v>339</v>
      </c>
      <c r="B44" s="676">
        <v>11463.474550000003</v>
      </c>
      <c r="C44" s="677">
        <v>-1.1281239893371526</v>
      </c>
      <c r="D44" s="671">
        <v>100935.20118999999</v>
      </c>
    </row>
    <row r="45" spans="1:4">
      <c r="A45" s="22" t="s">
        <v>340</v>
      </c>
    </row>
    <row r="47" spans="1:4">
      <c r="A47" s="232" t="s">
        <v>1374</v>
      </c>
    </row>
    <row r="48" spans="1:4">
      <c r="A48" s="567" t="s">
        <v>828</v>
      </c>
    </row>
    <row r="49" spans="1:5">
      <c r="B49" s="65" t="s">
        <v>310</v>
      </c>
    </row>
    <row r="50" spans="1:5" ht="22.5">
      <c r="A50" s="1107" t="s">
        <v>314</v>
      </c>
      <c r="B50" s="551" t="s">
        <v>326</v>
      </c>
      <c r="C50" s="233"/>
      <c r="D50" s="1109"/>
      <c r="E50" s="1109"/>
    </row>
    <row r="51" spans="1:5" ht="22.5">
      <c r="A51" s="1108"/>
      <c r="B51" s="552" t="s">
        <v>1309</v>
      </c>
      <c r="C51" s="234"/>
      <c r="D51" s="1109"/>
      <c r="E51" s="1109"/>
    </row>
    <row r="52" spans="1:5">
      <c r="A52" s="560" t="s">
        <v>342</v>
      </c>
      <c r="B52" s="561">
        <v>1869815.7329700002</v>
      </c>
      <c r="C52" s="235"/>
      <c r="D52" s="236"/>
      <c r="E52" s="237"/>
    </row>
    <row r="53" spans="1:5" ht="22.5">
      <c r="A53" s="503" t="s">
        <v>343</v>
      </c>
      <c r="B53" s="561">
        <v>213475.62040000001</v>
      </c>
      <c r="C53" s="235"/>
      <c r="D53" s="236"/>
      <c r="E53" s="237"/>
    </row>
    <row r="54" spans="1:5" ht="22.5">
      <c r="A54" s="503" t="s">
        <v>344</v>
      </c>
      <c r="B54" s="561">
        <v>1029198.1920099999</v>
      </c>
      <c r="C54" s="235"/>
      <c r="D54" s="236"/>
      <c r="E54" s="237"/>
    </row>
    <row r="55" spans="1:5">
      <c r="A55" s="678" t="s">
        <v>345</v>
      </c>
      <c r="B55" s="679">
        <v>3112489.54538</v>
      </c>
      <c r="C55" s="238"/>
      <c r="D55" s="239"/>
      <c r="E55" s="240"/>
    </row>
    <row r="56" spans="1:5">
      <c r="A56" s="22" t="s">
        <v>325</v>
      </c>
    </row>
    <row r="57" spans="1:5">
      <c r="A57" s="22"/>
    </row>
    <row r="58" spans="1:5">
      <c r="A58" s="232" t="s">
        <v>829</v>
      </c>
    </row>
    <row r="59" spans="1:5">
      <c r="A59" s="567" t="s">
        <v>830</v>
      </c>
    </row>
    <row r="60" spans="1:5">
      <c r="A60" s="22"/>
      <c r="B60" s="65" t="s">
        <v>310</v>
      </c>
    </row>
    <row r="61" spans="1:5" ht="22.5">
      <c r="A61" s="1107" t="s">
        <v>314</v>
      </c>
      <c r="B61" s="551" t="s">
        <v>311</v>
      </c>
    </row>
    <row r="62" spans="1:5">
      <c r="A62" s="1108"/>
      <c r="B62" s="552">
        <v>43830</v>
      </c>
    </row>
    <row r="63" spans="1:5">
      <c r="A63" s="560" t="s">
        <v>346</v>
      </c>
      <c r="B63" s="561">
        <v>452150.64847000001</v>
      </c>
    </row>
    <row r="64" spans="1:5" ht="22.5">
      <c r="A64" s="503" t="s">
        <v>343</v>
      </c>
      <c r="B64" s="561">
        <v>62972.194539999997</v>
      </c>
    </row>
    <row r="65" spans="1:5" ht="22.5">
      <c r="A65" s="503" t="s">
        <v>344</v>
      </c>
      <c r="B65" s="561">
        <v>367781.24773</v>
      </c>
    </row>
    <row r="66" spans="1:5">
      <c r="A66" s="678" t="s">
        <v>347</v>
      </c>
      <c r="B66" s="679">
        <v>882904.09074000001</v>
      </c>
    </row>
    <row r="67" spans="1:5">
      <c r="A67" s="22" t="s">
        <v>340</v>
      </c>
    </row>
    <row r="69" spans="1:5">
      <c r="A69" s="661" t="s">
        <v>95</v>
      </c>
      <c r="E69" s="35" t="s">
        <v>987</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77" customWidth="1"/>
    <col min="2" max="2" width="19.42578125" style="877" customWidth="1"/>
    <col min="3" max="16384" width="9.140625" style="877"/>
  </cols>
  <sheetData>
    <row r="1" spans="1:2" ht="12.75">
      <c r="A1" s="151" t="s">
        <v>984</v>
      </c>
    </row>
    <row r="2" spans="1:2">
      <c r="A2" s="568" t="s">
        <v>985</v>
      </c>
    </row>
    <row r="4" spans="1:2">
      <c r="B4" s="65" t="s">
        <v>310</v>
      </c>
    </row>
    <row r="5" spans="1:2" ht="48">
      <c r="A5" s="881" t="s">
        <v>982</v>
      </c>
      <c r="B5" s="881" t="s">
        <v>986</v>
      </c>
    </row>
    <row r="6" spans="1:2">
      <c r="A6" s="880">
        <v>42735</v>
      </c>
      <c r="B6" s="879">
        <v>1203495.0464000001</v>
      </c>
    </row>
    <row r="7" spans="1:2">
      <c r="A7" s="880">
        <v>42825</v>
      </c>
      <c r="B7" s="879">
        <v>1146319.70306</v>
      </c>
    </row>
    <row r="8" spans="1:2">
      <c r="A8" s="880">
        <v>42916</v>
      </c>
      <c r="B8" s="879">
        <v>877228.42964999995</v>
      </c>
    </row>
    <row r="9" spans="1:2">
      <c r="A9" s="880">
        <v>43008</v>
      </c>
      <c r="B9" s="879">
        <v>894151.84952999989</v>
      </c>
    </row>
    <row r="10" spans="1:2">
      <c r="A10" s="880">
        <v>43100</v>
      </c>
      <c r="B10" s="879">
        <v>1107262.56757</v>
      </c>
    </row>
    <row r="11" spans="1:2">
      <c r="A11" s="880">
        <v>43190</v>
      </c>
      <c r="B11" s="879">
        <v>900884.15221000009</v>
      </c>
    </row>
    <row r="12" spans="1:2">
      <c r="A12" s="880">
        <v>43281</v>
      </c>
      <c r="B12" s="879">
        <v>848211.15226999996</v>
      </c>
    </row>
    <row r="13" spans="1:2">
      <c r="A13" s="880">
        <v>43373</v>
      </c>
      <c r="B13" s="879">
        <v>810938.32378999994</v>
      </c>
    </row>
    <row r="14" spans="1:2">
      <c r="A14" s="880">
        <v>43465</v>
      </c>
      <c r="B14" s="879">
        <v>1130869.9720300001</v>
      </c>
    </row>
    <row r="15" spans="1:2">
      <c r="A15" s="880">
        <v>43555</v>
      </c>
      <c r="B15" s="879">
        <v>1115130.94731</v>
      </c>
    </row>
    <row r="16" spans="1:2">
      <c r="A16" s="880" t="s">
        <v>1002</v>
      </c>
      <c r="B16" s="879">
        <v>963335.01599999995</v>
      </c>
    </row>
    <row r="17" spans="1:2">
      <c r="A17" s="880">
        <v>43738</v>
      </c>
      <c r="B17" s="879">
        <v>1183278.73</v>
      </c>
    </row>
    <row r="18" spans="1:2">
      <c r="A18" s="880">
        <v>43830</v>
      </c>
      <c r="B18" s="879">
        <v>1269940.3296900003</v>
      </c>
    </row>
    <row r="19" spans="1:2">
      <c r="A19" s="22" t="s">
        <v>983</v>
      </c>
    </row>
    <row r="21" spans="1:2">
      <c r="B21" s="915"/>
    </row>
    <row r="60" spans="8:8">
      <c r="H60" s="35" t="s">
        <v>988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2"/>
  <sheetViews>
    <sheetView showGridLines="0" zoomScaleNormal="100" workbookViewId="0"/>
  </sheetViews>
  <sheetFormatPr defaultRowHeight="15"/>
  <cols>
    <col min="1" max="1" width="53.5703125" customWidth="1"/>
    <col min="2" max="2" width="13.85546875" customWidth="1"/>
    <col min="3" max="3" width="23.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848</v>
      </c>
      <c r="D1" s="141" t="str">
        <f>Naslovnica!A20</f>
        <v>Travanj 2020.</v>
      </c>
    </row>
    <row r="2" spans="1:13" ht="12.75" customHeight="1">
      <c r="A2" s="597" t="s">
        <v>849</v>
      </c>
      <c r="D2" s="573" t="str">
        <f>Naslovnica!A24</f>
        <v>April 2020</v>
      </c>
    </row>
    <row r="3" spans="1:13" ht="12.75" customHeight="1"/>
    <row r="4" spans="1:13" ht="12.75" customHeight="1">
      <c r="D4" s="65" t="s">
        <v>386</v>
      </c>
      <c r="E4" s="313"/>
      <c r="F4" s="313"/>
      <c r="G4" s="313"/>
      <c r="J4" s="313"/>
      <c r="K4" s="313"/>
      <c r="L4" s="313"/>
      <c r="M4" s="313"/>
    </row>
    <row r="5" spans="1:13" ht="31.5" customHeight="1">
      <c r="A5" s="839"/>
      <c r="B5" s="840" t="str">
        <f>D1</f>
        <v>Travanj 2020.</v>
      </c>
      <c r="C5" s="841" t="s">
        <v>738</v>
      </c>
      <c r="D5" s="841" t="s">
        <v>18</v>
      </c>
      <c r="E5" s="311"/>
      <c r="F5" s="312"/>
      <c r="G5" s="312"/>
      <c r="H5" s="311"/>
      <c r="I5" s="311"/>
      <c r="J5" s="311"/>
      <c r="K5" s="999"/>
      <c r="L5" s="999"/>
      <c r="M5" s="999"/>
    </row>
    <row r="6" spans="1:13" s="273" customFormat="1" ht="24">
      <c r="A6" s="839"/>
      <c r="B6" s="842" t="str">
        <f>D2</f>
        <v>April 2020</v>
      </c>
      <c r="C6" s="842" t="s">
        <v>46</v>
      </c>
      <c r="D6" s="860" t="s">
        <v>302</v>
      </c>
      <c r="E6" s="311"/>
      <c r="F6" s="312"/>
      <c r="G6" s="312"/>
      <c r="H6" s="311"/>
      <c r="I6" s="311"/>
      <c r="J6" s="311"/>
      <c r="K6" s="999"/>
      <c r="L6" s="999"/>
      <c r="M6" s="999"/>
    </row>
    <row r="7" spans="1:13" ht="24">
      <c r="A7" s="843" t="s">
        <v>906</v>
      </c>
      <c r="B7" s="844">
        <v>18544.936129999347</v>
      </c>
      <c r="C7" s="844">
        <v>-9638.2661099999459</v>
      </c>
      <c r="D7" s="844"/>
      <c r="E7" s="305"/>
      <c r="F7" s="312"/>
      <c r="G7" s="824"/>
      <c r="H7" s="305"/>
      <c r="I7" s="305"/>
      <c r="J7" s="305"/>
      <c r="K7" s="999"/>
      <c r="L7" s="999"/>
      <c r="M7" s="999"/>
    </row>
    <row r="8" spans="1:13" s="273" customFormat="1">
      <c r="A8" s="845" t="s">
        <v>1433</v>
      </c>
      <c r="B8" s="846"/>
      <c r="C8" s="846"/>
      <c r="D8" s="846"/>
      <c r="E8" s="305"/>
      <c r="F8" s="305"/>
      <c r="G8" s="305"/>
      <c r="H8" s="305"/>
      <c r="I8" s="305"/>
      <c r="J8" s="305"/>
      <c r="K8" s="305"/>
      <c r="L8" s="305"/>
      <c r="M8" s="305"/>
    </row>
    <row r="9" spans="1:13" s="273" customFormat="1">
      <c r="A9" s="847" t="s">
        <v>907</v>
      </c>
      <c r="B9" s="844">
        <v>438544.28457000008</v>
      </c>
      <c r="C9" s="844">
        <v>-131487.25584000006</v>
      </c>
      <c r="D9" s="844">
        <v>2133221.5240000002</v>
      </c>
      <c r="E9" s="305"/>
      <c r="F9" s="305"/>
      <c r="G9" s="305"/>
      <c r="H9" s="305"/>
      <c r="I9" s="305"/>
      <c r="J9" s="305"/>
      <c r="K9" s="305"/>
      <c r="L9" s="305"/>
      <c r="M9" s="305"/>
    </row>
    <row r="10" spans="1:13" s="273" customFormat="1">
      <c r="A10" s="847" t="s">
        <v>908</v>
      </c>
      <c r="B10" s="844">
        <v>140881.46322000001</v>
      </c>
      <c r="C10" s="844">
        <v>-15052.78429999997</v>
      </c>
      <c r="D10" s="844">
        <v>1201753.1086200001</v>
      </c>
      <c r="E10" s="305"/>
      <c r="F10" s="305"/>
      <c r="G10" s="305"/>
      <c r="H10" s="305"/>
      <c r="I10" s="305"/>
      <c r="J10" s="305"/>
      <c r="K10" s="305"/>
      <c r="L10" s="305"/>
      <c r="M10" s="305"/>
    </row>
    <row r="11" spans="1:13" s="273" customFormat="1" ht="24">
      <c r="A11" s="848" t="s">
        <v>909</v>
      </c>
      <c r="B11" s="844">
        <v>16730.622469999998</v>
      </c>
      <c r="C11" s="844">
        <v>-5112.0582900000045</v>
      </c>
      <c r="D11" s="844">
        <v>78822.634250000003</v>
      </c>
      <c r="E11" s="305"/>
      <c r="F11" s="305"/>
      <c r="G11" s="305"/>
      <c r="H11" s="305"/>
      <c r="I11" s="305"/>
      <c r="J11" s="305"/>
      <c r="K11" s="305"/>
      <c r="L11" s="305"/>
      <c r="M11" s="305"/>
    </row>
    <row r="12" spans="1:13" s="273" customFormat="1">
      <c r="A12" s="847" t="s">
        <v>910</v>
      </c>
      <c r="B12" s="844">
        <v>608.89804000000004</v>
      </c>
      <c r="C12" s="844">
        <v>-509.59824000000003</v>
      </c>
      <c r="D12" s="844">
        <v>4402.90942</v>
      </c>
      <c r="E12" s="305"/>
      <c r="F12" s="305"/>
      <c r="G12" s="305"/>
      <c r="H12" s="305"/>
      <c r="I12" s="305"/>
      <c r="J12" s="305"/>
      <c r="K12" s="305"/>
      <c r="L12" s="305"/>
      <c r="M12" s="305"/>
    </row>
    <row r="13" spans="1:13" s="273" customFormat="1">
      <c r="A13" s="848" t="s">
        <v>911</v>
      </c>
      <c r="B13" s="844">
        <v>1162.0176299999998</v>
      </c>
      <c r="C13" s="844">
        <v>389.86705999999992</v>
      </c>
      <c r="D13" s="844">
        <v>3614.3676199999995</v>
      </c>
      <c r="E13" s="305"/>
      <c r="F13" s="305"/>
      <c r="G13" s="305"/>
      <c r="H13" s="305"/>
      <c r="I13" s="305"/>
      <c r="J13" s="305"/>
      <c r="K13" s="305"/>
      <c r="L13" s="305"/>
      <c r="M13" s="305"/>
    </row>
    <row r="14" spans="1:13" s="273" customFormat="1" ht="24">
      <c r="A14" s="848" t="s">
        <v>1485</v>
      </c>
      <c r="B14" s="844">
        <v>57585.662579999997</v>
      </c>
      <c r="C14" s="844">
        <v>57585.662579999997</v>
      </c>
      <c r="D14" s="844">
        <v>57585.662579999997</v>
      </c>
      <c r="E14" s="972"/>
      <c r="F14" s="972"/>
      <c r="G14" s="972"/>
      <c r="H14" s="972"/>
      <c r="I14" s="972"/>
      <c r="J14" s="972"/>
      <c r="K14" s="972"/>
      <c r="L14" s="972"/>
      <c r="M14" s="972"/>
    </row>
    <row r="15" spans="1:13" s="273" customFormat="1">
      <c r="A15" s="849" t="s">
        <v>912</v>
      </c>
      <c r="B15" s="850">
        <v>655512.94851000002</v>
      </c>
      <c r="C15" s="850">
        <v>-94186.167030000041</v>
      </c>
      <c r="D15" s="850">
        <v>3479400.2064900002</v>
      </c>
      <c r="E15" s="305"/>
      <c r="F15" s="305"/>
      <c r="G15" s="305"/>
      <c r="H15" s="305"/>
      <c r="I15" s="305"/>
      <c r="J15" s="305"/>
      <c r="K15" s="305"/>
      <c r="L15" s="305"/>
      <c r="M15" s="305"/>
    </row>
    <row r="16" spans="1:13" s="273" customFormat="1">
      <c r="A16" s="845" t="s">
        <v>913</v>
      </c>
      <c r="B16" s="844">
        <v>2248.69787</v>
      </c>
      <c r="C16" s="844">
        <v>-638.97118</v>
      </c>
      <c r="D16" s="844">
        <v>10834.41498</v>
      </c>
      <c r="E16" s="305"/>
      <c r="F16" s="305"/>
      <c r="G16" s="305"/>
      <c r="H16" s="305"/>
      <c r="I16" s="305"/>
      <c r="J16" s="305"/>
      <c r="K16" s="305"/>
      <c r="L16" s="305"/>
      <c r="M16" s="305"/>
    </row>
    <row r="17" spans="1:14" s="273" customFormat="1">
      <c r="A17" s="847" t="s">
        <v>914</v>
      </c>
      <c r="B17" s="844">
        <v>2248.6969599999998</v>
      </c>
      <c r="C17" s="844">
        <v>-638.90881000000036</v>
      </c>
      <c r="D17" s="844">
        <v>10834.28593</v>
      </c>
      <c r="E17" s="305"/>
      <c r="F17" s="305"/>
      <c r="G17" s="305"/>
      <c r="H17" s="305"/>
      <c r="I17" s="305"/>
      <c r="J17" s="305"/>
      <c r="K17" s="305"/>
      <c r="L17" s="305"/>
      <c r="M17" s="305"/>
    </row>
    <row r="18" spans="1:14" s="273" customFormat="1">
      <c r="A18" s="851" t="s">
        <v>915</v>
      </c>
      <c r="B18" s="844">
        <v>9.1E-4</v>
      </c>
      <c r="C18" s="844">
        <v>-6.2370000000000002E-2</v>
      </c>
      <c r="D18" s="844">
        <v>0.12905</v>
      </c>
      <c r="E18" s="305"/>
      <c r="F18" s="305"/>
      <c r="G18" s="305"/>
      <c r="H18" s="305"/>
      <c r="I18" s="305"/>
      <c r="J18" s="305"/>
      <c r="K18" s="305"/>
      <c r="L18" s="305"/>
      <c r="M18" s="305"/>
    </row>
    <row r="19" spans="1:14" s="273" customFormat="1">
      <c r="A19" s="851" t="s">
        <v>916</v>
      </c>
      <c r="B19" s="852">
        <v>533512.02674999996</v>
      </c>
      <c r="C19" s="852">
        <v>-135012.42221000011</v>
      </c>
      <c r="D19" s="844">
        <v>3076137.5171300005</v>
      </c>
      <c r="E19" s="305"/>
      <c r="F19" s="305"/>
      <c r="G19" s="305"/>
      <c r="H19" s="305"/>
      <c r="I19" s="305"/>
      <c r="J19" s="305"/>
      <c r="K19" s="305"/>
      <c r="L19" s="305"/>
      <c r="M19" s="305"/>
    </row>
    <row r="20" spans="1:14" s="273" customFormat="1">
      <c r="A20" s="847" t="s">
        <v>917</v>
      </c>
      <c r="B20" s="844">
        <v>447479.95669999998</v>
      </c>
      <c r="C20" s="844">
        <v>-127127.82812000008</v>
      </c>
      <c r="D20" s="844">
        <v>2156010.4376600003</v>
      </c>
      <c r="E20" s="305"/>
      <c r="F20" s="305"/>
      <c r="G20" s="305"/>
      <c r="H20" s="305"/>
      <c r="I20" s="305"/>
      <c r="J20" s="305"/>
      <c r="K20" s="305"/>
      <c r="L20" s="305"/>
      <c r="M20" s="305"/>
    </row>
    <row r="21" spans="1:14" s="273" customFormat="1">
      <c r="A21" s="851" t="s">
        <v>918</v>
      </c>
      <c r="B21" s="844">
        <v>86032.070049999995</v>
      </c>
      <c r="C21" s="844">
        <v>-7884.5940899999987</v>
      </c>
      <c r="D21" s="844">
        <v>920127.07947</v>
      </c>
      <c r="E21" s="305"/>
      <c r="F21" s="305"/>
      <c r="G21" s="305"/>
      <c r="H21" s="305"/>
      <c r="I21" s="305"/>
      <c r="J21" s="305"/>
      <c r="K21" s="305"/>
      <c r="L21" s="305"/>
      <c r="M21" s="305"/>
    </row>
    <row r="22" spans="1:14" s="273" customFormat="1">
      <c r="A22" s="851" t="s">
        <v>919</v>
      </c>
      <c r="B22" s="844">
        <v>15293.896500000001</v>
      </c>
      <c r="C22" s="844">
        <v>-8588.8698199999981</v>
      </c>
      <c r="D22" s="844">
        <v>79258.805940000006</v>
      </c>
      <c r="E22" s="305"/>
      <c r="F22" s="305"/>
      <c r="G22" s="305"/>
      <c r="H22" s="305"/>
      <c r="I22" s="305"/>
      <c r="J22" s="305"/>
      <c r="K22" s="305"/>
      <c r="L22" s="305"/>
      <c r="M22" s="305"/>
    </row>
    <row r="23" spans="1:14" s="273" customFormat="1" ht="24">
      <c r="A23" s="848" t="s">
        <v>920</v>
      </c>
      <c r="B23" s="844">
        <v>47359.823179999999</v>
      </c>
      <c r="C23" s="844">
        <v>-14580.708549999996</v>
      </c>
      <c r="D23" s="844">
        <v>258822.86773</v>
      </c>
      <c r="E23" s="305"/>
      <c r="F23" s="305"/>
      <c r="G23" s="305"/>
      <c r="H23" s="305"/>
      <c r="I23" s="305"/>
      <c r="J23" s="305"/>
      <c r="K23" s="305"/>
      <c r="L23" s="305"/>
      <c r="M23" s="305"/>
    </row>
    <row r="24" spans="1:14" s="273" customFormat="1">
      <c r="A24" s="848" t="s">
        <v>921</v>
      </c>
      <c r="B24" s="844">
        <v>1162.0176299999998</v>
      </c>
      <c r="C24" s="844">
        <v>389.86705999999992</v>
      </c>
      <c r="D24" s="844">
        <v>3614.3676199999995</v>
      </c>
      <c r="E24" s="305"/>
      <c r="F24" s="305"/>
      <c r="G24" s="305"/>
      <c r="H24" s="305"/>
      <c r="I24" s="305"/>
      <c r="J24" s="305"/>
      <c r="K24" s="305"/>
      <c r="L24" s="305"/>
      <c r="M24" s="305"/>
    </row>
    <row r="25" spans="1:14" s="273" customFormat="1">
      <c r="A25" s="847" t="s">
        <v>922</v>
      </c>
      <c r="B25" s="844">
        <v>1246.5062600000001</v>
      </c>
      <c r="C25" s="844">
        <v>-83.308759999999893</v>
      </c>
      <c r="D25" s="844">
        <v>4642.8400700000002</v>
      </c>
      <c r="E25" s="305"/>
      <c r="F25" s="305"/>
      <c r="G25" s="305"/>
      <c r="H25" s="305"/>
      <c r="I25" s="305"/>
      <c r="J25" s="305"/>
      <c r="K25" s="305"/>
      <c r="L25" s="305"/>
      <c r="M25" s="305"/>
    </row>
    <row r="26" spans="1:14" s="273" customFormat="1" ht="30.75" customHeight="1">
      <c r="A26" s="848" t="s">
        <v>923</v>
      </c>
      <c r="B26" s="844">
        <v>600822.96819000004</v>
      </c>
      <c r="C26" s="844">
        <v>-158514.41346000007</v>
      </c>
      <c r="D26" s="844">
        <v>3433310.8134700004</v>
      </c>
      <c r="E26" s="305"/>
      <c r="F26" s="305"/>
      <c r="G26" s="305"/>
      <c r="H26" s="305"/>
      <c r="I26" s="305"/>
      <c r="J26" s="305"/>
      <c r="K26" s="305"/>
      <c r="L26" s="305"/>
      <c r="M26" s="305"/>
    </row>
    <row r="27" spans="1:14">
      <c r="A27" s="849" t="s">
        <v>924</v>
      </c>
      <c r="B27" s="850">
        <v>73234.91644999932</v>
      </c>
      <c r="C27" s="850">
        <v>54689.980319999973</v>
      </c>
      <c r="D27" s="850"/>
      <c r="E27" s="306"/>
      <c r="F27" s="306"/>
      <c r="G27" s="306"/>
      <c r="H27" s="306"/>
      <c r="I27" s="306"/>
      <c r="J27" s="306"/>
      <c r="K27" s="307"/>
      <c r="L27" s="306"/>
      <c r="M27" s="306"/>
      <c r="N27" s="53"/>
    </row>
    <row r="28" spans="1:14">
      <c r="A28" s="376" t="s">
        <v>1432</v>
      </c>
      <c r="B28" s="844"/>
      <c r="C28" s="844"/>
      <c r="D28" s="844"/>
      <c r="E28" s="306"/>
      <c r="F28" s="306"/>
      <c r="G28" s="306"/>
      <c r="H28" s="306"/>
      <c r="I28" s="306"/>
      <c r="J28" s="306"/>
      <c r="K28" s="307"/>
      <c r="L28" s="306"/>
      <c r="M28" s="306"/>
      <c r="N28" s="53"/>
    </row>
    <row r="29" spans="1:14" ht="12.75" customHeight="1">
      <c r="A29" s="13" t="s">
        <v>689</v>
      </c>
      <c r="B29" s="956"/>
      <c r="C29" s="970"/>
    </row>
    <row r="30" spans="1:14" s="273" customFormat="1" ht="12.75" customHeight="1">
      <c r="A30" s="48" t="s">
        <v>1427</v>
      </c>
      <c r="B30" s="956"/>
      <c r="C30" s="956"/>
    </row>
    <row r="31" spans="1:14" ht="12.75" customHeight="1">
      <c r="A31" s="967" t="s">
        <v>1458</v>
      </c>
    </row>
    <row r="32" spans="1:14" ht="12.75" customHeight="1">
      <c r="D32" s="8" t="str">
        <f>Naslovnica!A20</f>
        <v>Travanj 2020.</v>
      </c>
    </row>
    <row r="33" spans="1:14" ht="12.75" customHeight="1">
      <c r="A33" s="356" t="s">
        <v>757</v>
      </c>
      <c r="B33" s="315"/>
      <c r="C33" s="315"/>
      <c r="D33" s="573" t="str">
        <f>Naslovnica!A24</f>
        <v>April 2020</v>
      </c>
      <c r="E33" s="273"/>
      <c r="G33" s="273"/>
      <c r="H33" s="273"/>
      <c r="I33" s="273"/>
    </row>
    <row r="34" spans="1:14" ht="12.75" customHeight="1">
      <c r="A34" s="597" t="s">
        <v>892</v>
      </c>
      <c r="B34" s="315"/>
      <c r="C34" s="315"/>
      <c r="D34" s="65" t="s">
        <v>688</v>
      </c>
      <c r="E34" s="273"/>
      <c r="F34" s="273"/>
      <c r="G34" s="273"/>
      <c r="H34" s="273"/>
      <c r="I34" s="273"/>
    </row>
    <row r="35" spans="1:14" ht="28.5" customHeight="1">
      <c r="A35" s="730"/>
      <c r="B35" s="731" t="str">
        <f>$D$1</f>
        <v>Travanj 2020.</v>
      </c>
      <c r="C35" s="798" t="str">
        <f>$C$5</f>
        <v>Promjena u odnosu na prethodni mjesec</v>
      </c>
      <c r="D35" s="823" t="s">
        <v>18</v>
      </c>
      <c r="E35" s="273"/>
      <c r="F35" s="273"/>
      <c r="G35" s="273"/>
      <c r="H35" s="273"/>
      <c r="I35" s="273"/>
      <c r="J35" s="313"/>
      <c r="K35" s="313"/>
      <c r="L35" s="313"/>
      <c r="M35" s="313"/>
    </row>
    <row r="36" spans="1:14" s="273" customFormat="1" ht="25.5">
      <c r="A36" s="730"/>
      <c r="B36" s="732" t="str">
        <f>D2</f>
        <v>April 2020</v>
      </c>
      <c r="C36" s="732" t="s">
        <v>46</v>
      </c>
      <c r="D36" s="861" t="s">
        <v>302</v>
      </c>
      <c r="J36" s="313"/>
      <c r="K36" s="313"/>
      <c r="L36" s="313"/>
      <c r="M36" s="313"/>
    </row>
    <row r="37" spans="1:14" ht="25.5">
      <c r="A37" s="836" t="s">
        <v>891</v>
      </c>
      <c r="B37" s="352">
        <v>292395.78613000008</v>
      </c>
      <c r="C37" s="352">
        <v>2084.8395899999887</v>
      </c>
      <c r="D37" s="352"/>
      <c r="E37" s="311"/>
      <c r="F37" s="311"/>
      <c r="G37" s="311"/>
      <c r="H37" s="311"/>
      <c r="I37" s="312"/>
      <c r="J37" s="999"/>
      <c r="K37" s="999"/>
      <c r="L37" s="1001"/>
      <c r="M37" s="999"/>
    </row>
    <row r="38" spans="1:14" ht="14.25" customHeight="1">
      <c r="A38" s="354" t="s">
        <v>883</v>
      </c>
      <c r="B38" s="352"/>
      <c r="C38" s="352"/>
      <c r="D38" s="352"/>
      <c r="E38" s="305"/>
      <c r="F38" s="305"/>
      <c r="G38" s="305"/>
      <c r="H38" s="305"/>
      <c r="I38" s="314"/>
      <c r="J38" s="1000"/>
      <c r="K38" s="999"/>
      <c r="L38" s="1000"/>
      <c r="M38" s="1000"/>
    </row>
    <row r="39" spans="1:14">
      <c r="A39" s="355" t="s">
        <v>884</v>
      </c>
      <c r="B39" s="352">
        <v>14903.680400000001</v>
      </c>
      <c r="C39" s="352">
        <v>-8387.3262900000009</v>
      </c>
      <c r="D39" s="352">
        <v>77021.642680000004</v>
      </c>
      <c r="E39" s="309"/>
      <c r="F39" s="309"/>
      <c r="G39" s="309"/>
      <c r="H39" s="309"/>
      <c r="I39" s="309"/>
      <c r="J39" s="309"/>
      <c r="K39" s="309"/>
      <c r="L39" s="309"/>
      <c r="M39" s="309"/>
      <c r="N39" s="53"/>
    </row>
    <row r="40" spans="1:14" ht="26.25" customHeight="1">
      <c r="A40" s="355" t="s">
        <v>885</v>
      </c>
      <c r="B40" s="352">
        <v>390.21609999999998</v>
      </c>
      <c r="C40" s="352">
        <v>-201.54353000000003</v>
      </c>
      <c r="D40" s="352">
        <v>2237.1632600000003</v>
      </c>
      <c r="E40" s="309"/>
      <c r="F40" s="309"/>
      <c r="G40" s="309"/>
      <c r="H40" s="309"/>
      <c r="I40" s="309"/>
      <c r="J40" s="309"/>
      <c r="K40" s="309"/>
      <c r="L40" s="309"/>
      <c r="M40" s="309"/>
      <c r="N40" s="53"/>
    </row>
    <row r="41" spans="1:14" s="273" customFormat="1" ht="25.5">
      <c r="A41" s="355" t="s">
        <v>886</v>
      </c>
      <c r="B41" s="352">
        <v>20.9727</v>
      </c>
      <c r="C41" s="352">
        <v>-23.781330000000001</v>
      </c>
      <c r="D41" s="352">
        <v>196.83817000000002</v>
      </c>
      <c r="E41" s="309"/>
      <c r="F41" s="309"/>
      <c r="G41" s="309"/>
      <c r="H41" s="309"/>
      <c r="I41" s="309"/>
      <c r="J41" s="309"/>
      <c r="K41" s="309"/>
      <c r="L41" s="309"/>
      <c r="M41" s="309"/>
      <c r="N41" s="53"/>
    </row>
    <row r="42" spans="1:14" s="273" customFormat="1">
      <c r="A42" s="734" t="s">
        <v>887</v>
      </c>
      <c r="B42" s="733">
        <v>15314.869200000001</v>
      </c>
      <c r="C42" s="733">
        <v>-8612.6511500000015</v>
      </c>
      <c r="D42" s="733">
        <v>79455.644110000008</v>
      </c>
      <c r="E42" s="309"/>
      <c r="F42" s="309"/>
      <c r="G42" s="309"/>
      <c r="H42" s="309"/>
      <c r="I42" s="309"/>
      <c r="J42" s="309"/>
      <c r="K42" s="309"/>
      <c r="L42" s="309"/>
      <c r="M42" s="309"/>
      <c r="N42" s="53"/>
    </row>
    <row r="43" spans="1:14" s="273" customFormat="1">
      <c r="A43" s="354" t="s">
        <v>888</v>
      </c>
      <c r="B43" s="352"/>
      <c r="C43" s="352"/>
      <c r="D43" s="352"/>
      <c r="E43" s="309"/>
      <c r="F43" s="309"/>
      <c r="G43" s="309"/>
      <c r="H43" s="309"/>
      <c r="I43" s="309"/>
      <c r="J43" s="309"/>
      <c r="K43" s="309"/>
      <c r="L43" s="309"/>
      <c r="M43" s="309"/>
      <c r="N43" s="53"/>
    </row>
    <row r="44" spans="1:14" ht="25.5">
      <c r="A44" s="355" t="s">
        <v>889</v>
      </c>
      <c r="B44" s="352">
        <v>16709.64977</v>
      </c>
      <c r="C44" s="352">
        <v>-5088.2769599999992</v>
      </c>
      <c r="D44" s="352">
        <v>78625.79608</v>
      </c>
      <c r="E44" s="308"/>
      <c r="F44" s="308"/>
      <c r="G44" s="308"/>
      <c r="H44" s="308"/>
      <c r="I44" s="308"/>
      <c r="J44" s="308"/>
      <c r="K44" s="308"/>
      <c r="L44" s="308"/>
      <c r="M44" s="308"/>
      <c r="N44" s="53"/>
    </row>
    <row r="45" spans="1:14" ht="25.5">
      <c r="A45" s="355" t="s">
        <v>890</v>
      </c>
      <c r="B45" s="352">
        <v>20.9727</v>
      </c>
      <c r="C45" s="352">
        <v>-23.781330000000001</v>
      </c>
      <c r="D45" s="352">
        <v>196.83817000000002</v>
      </c>
      <c r="E45" s="309"/>
      <c r="F45" s="309"/>
      <c r="G45" s="309"/>
      <c r="H45" s="309"/>
      <c r="I45" s="309"/>
      <c r="J45" s="309"/>
      <c r="K45" s="309"/>
      <c r="L45" s="309"/>
      <c r="M45" s="309"/>
      <c r="N45" s="44"/>
    </row>
    <row r="46" spans="1:14">
      <c r="A46" s="734" t="s">
        <v>887</v>
      </c>
      <c r="B46" s="733">
        <v>16730.622469999998</v>
      </c>
      <c r="C46" s="733">
        <v>-5112.0582900000009</v>
      </c>
      <c r="D46" s="733">
        <v>78822.634250000003</v>
      </c>
      <c r="E46" s="308"/>
      <c r="F46" s="308"/>
      <c r="G46" s="308"/>
      <c r="H46" s="308"/>
      <c r="I46" s="308"/>
      <c r="J46" s="308"/>
      <c r="K46" s="308"/>
      <c r="L46" s="308"/>
      <c r="M46" s="308"/>
    </row>
    <row r="47" spans="1:14">
      <c r="A47" s="351" t="s">
        <v>882</v>
      </c>
      <c r="B47" s="352">
        <v>290980.03286000009</v>
      </c>
      <c r="C47" s="352">
        <v>-1415.7532699999865</v>
      </c>
      <c r="D47" s="352"/>
      <c r="E47" s="310"/>
      <c r="F47" s="310"/>
      <c r="G47" s="310"/>
      <c r="H47" s="310"/>
      <c r="I47" s="310"/>
      <c r="J47" s="310"/>
      <c r="K47" s="310"/>
      <c r="L47" s="310"/>
      <c r="M47" s="310"/>
    </row>
    <row r="48" spans="1:14" ht="12.75" customHeight="1">
      <c r="A48" s="13" t="s">
        <v>689</v>
      </c>
    </row>
    <row r="49" spans="1:4" ht="12.75" customHeight="1"/>
    <row r="50" spans="1:4" ht="12.75" customHeight="1">
      <c r="A50" s="660" t="s">
        <v>95</v>
      </c>
    </row>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925</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J37:J38"/>
    <mergeCell ref="M5:M7"/>
    <mergeCell ref="K5:K7"/>
    <mergeCell ref="L5:L7"/>
    <mergeCell ref="K37:K38"/>
    <mergeCell ref="L37:L38"/>
    <mergeCell ref="M37:M38"/>
  </mergeCells>
  <hyperlinks>
    <hyperlink ref="A50"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758</v>
      </c>
      <c r="E1" s="141" t="str">
        <f>Naslovnica!A20</f>
        <v>Travanj 2020.</v>
      </c>
    </row>
    <row r="2" spans="1:7" ht="12.75" customHeight="1">
      <c r="A2" s="597" t="s">
        <v>1434</v>
      </c>
      <c r="E2" s="573" t="str">
        <f>Naslovnica!A24</f>
        <v>April 2020</v>
      </c>
    </row>
    <row r="3" spans="1:7">
      <c r="A3" s="316"/>
      <c r="B3" s="311"/>
      <c r="C3" s="311"/>
      <c r="D3" s="65" t="s">
        <v>645</v>
      </c>
      <c r="F3" s="311"/>
      <c r="G3" s="317"/>
    </row>
    <row r="4" spans="1:7" ht="48.75" customHeight="1">
      <c r="A4" s="1002" t="s">
        <v>677</v>
      </c>
      <c r="B4" s="1004" t="s">
        <v>1435</v>
      </c>
      <c r="C4" s="1004"/>
      <c r="D4" s="1004"/>
      <c r="E4" s="838"/>
      <c r="F4" s="316"/>
      <c r="G4" s="316"/>
    </row>
    <row r="5" spans="1:7" ht="60">
      <c r="A5" s="1002"/>
      <c r="B5" s="735" t="s">
        <v>678</v>
      </c>
      <c r="C5" s="735" t="s">
        <v>679</v>
      </c>
      <c r="D5" s="735" t="s">
        <v>680</v>
      </c>
      <c r="E5" s="318"/>
      <c r="F5" s="318"/>
    </row>
    <row r="6" spans="1:7" ht="12.75" customHeight="1">
      <c r="A6" s="359" t="s">
        <v>138</v>
      </c>
      <c r="B6" s="360">
        <v>2531.07584</v>
      </c>
      <c r="C6" s="360">
        <v>11001.35664</v>
      </c>
      <c r="D6" s="360">
        <v>100419.49610999998</v>
      </c>
      <c r="E6" s="319"/>
      <c r="F6" s="319"/>
      <c r="G6" s="53"/>
    </row>
    <row r="7" spans="1:7" ht="12.75" customHeight="1">
      <c r="A7" s="361" t="s">
        <v>139</v>
      </c>
      <c r="B7" s="360">
        <v>154949.11641999998</v>
      </c>
      <c r="C7" s="360">
        <v>747193.56837999995</v>
      </c>
      <c r="D7" s="360">
        <v>31351048.639409985</v>
      </c>
      <c r="E7" s="319"/>
      <c r="F7" s="319"/>
      <c r="G7" s="53"/>
    </row>
    <row r="8" spans="1:7" ht="12.75" customHeight="1">
      <c r="A8" s="361" t="s">
        <v>140</v>
      </c>
      <c r="B8" s="360">
        <v>7433.1867000000002</v>
      </c>
      <c r="C8" s="360">
        <v>31782.959910000001</v>
      </c>
      <c r="D8" s="360">
        <v>357211.48047000001</v>
      </c>
      <c r="E8" s="319"/>
      <c r="F8" s="319"/>
      <c r="G8" s="53"/>
    </row>
    <row r="9" spans="1:7" ht="12.75" customHeight="1">
      <c r="A9" s="736" t="s">
        <v>293</v>
      </c>
      <c r="B9" s="737">
        <v>164913.37895999997</v>
      </c>
      <c r="C9" s="737">
        <v>789977.88492999994</v>
      </c>
      <c r="D9" s="737">
        <v>31808679.615989987</v>
      </c>
      <c r="E9" s="320"/>
      <c r="F9" s="320"/>
      <c r="G9" s="53"/>
    </row>
    <row r="10" spans="1:7" ht="12.75" customHeight="1">
      <c r="A10" s="361" t="s">
        <v>141</v>
      </c>
      <c r="B10" s="360">
        <v>2381.2509100000002</v>
      </c>
      <c r="C10" s="360">
        <v>10641.01014</v>
      </c>
      <c r="D10" s="360">
        <v>42955.855759999991</v>
      </c>
      <c r="E10" s="319"/>
      <c r="F10" s="319"/>
      <c r="G10" s="53"/>
    </row>
    <row r="11" spans="1:7" ht="12.75" customHeight="1">
      <c r="A11" s="361" t="s">
        <v>142</v>
      </c>
      <c r="B11" s="360">
        <v>64184.578560000002</v>
      </c>
      <c r="C11" s="360">
        <v>312556.39948000002</v>
      </c>
      <c r="D11" s="360">
        <v>10751917.644899996</v>
      </c>
      <c r="E11" s="319"/>
      <c r="F11" s="319"/>
      <c r="G11" s="53"/>
    </row>
    <row r="12" spans="1:7" ht="12.75" customHeight="1">
      <c r="A12" s="361" t="s">
        <v>143</v>
      </c>
      <c r="B12" s="360">
        <v>1834.9971200000002</v>
      </c>
      <c r="C12" s="360">
        <v>8167.67328</v>
      </c>
      <c r="D12" s="360">
        <v>93487.258200000011</v>
      </c>
      <c r="E12" s="319"/>
      <c r="F12" s="319"/>
      <c r="G12" s="53"/>
    </row>
    <row r="13" spans="1:7" ht="12.75" customHeight="1">
      <c r="A13" s="736" t="s">
        <v>294</v>
      </c>
      <c r="B13" s="737">
        <v>68400.826589999997</v>
      </c>
      <c r="C13" s="737">
        <v>331365.08290000004</v>
      </c>
      <c r="D13" s="737">
        <v>10888360.758859996</v>
      </c>
      <c r="E13" s="320"/>
      <c r="F13" s="320"/>
      <c r="G13" s="53"/>
    </row>
    <row r="14" spans="1:7" ht="12.75" customHeight="1">
      <c r="A14" s="361" t="s">
        <v>144</v>
      </c>
      <c r="B14" s="360">
        <v>2200.6311800000003</v>
      </c>
      <c r="C14" s="360">
        <v>8974.7799699999996</v>
      </c>
      <c r="D14" s="360">
        <v>42746.160490000002</v>
      </c>
      <c r="E14" s="319"/>
      <c r="F14" s="319"/>
      <c r="G14" s="53"/>
    </row>
    <row r="15" spans="1:7" ht="12.75" customHeight="1">
      <c r="A15" s="361" t="s">
        <v>145</v>
      </c>
      <c r="B15" s="360">
        <v>77177.770950000006</v>
      </c>
      <c r="C15" s="360">
        <v>374468.61138999998</v>
      </c>
      <c r="D15" s="360">
        <v>14258779.725719994</v>
      </c>
      <c r="E15" s="319"/>
      <c r="F15" s="319"/>
      <c r="G15" s="53"/>
    </row>
    <row r="16" spans="1:7" ht="12.75" customHeight="1">
      <c r="A16" s="361" t="s">
        <v>146</v>
      </c>
      <c r="B16" s="360">
        <v>2862.2249500000003</v>
      </c>
      <c r="C16" s="360">
        <v>12610.58691</v>
      </c>
      <c r="D16" s="360">
        <v>144704.08085999999</v>
      </c>
      <c r="E16" s="319"/>
      <c r="F16" s="319"/>
      <c r="G16" s="53"/>
    </row>
    <row r="17" spans="1:8" ht="12.75" customHeight="1">
      <c r="A17" s="736" t="s">
        <v>295</v>
      </c>
      <c r="B17" s="737">
        <v>82240.627080000006</v>
      </c>
      <c r="C17" s="737">
        <v>396053.97826999996</v>
      </c>
      <c r="D17" s="737">
        <v>14446229.967069995</v>
      </c>
      <c r="E17" s="320"/>
      <c r="F17" s="320"/>
      <c r="G17" s="53"/>
    </row>
    <row r="18" spans="1:8" ht="12.75" customHeight="1">
      <c r="A18" s="361" t="s">
        <v>147</v>
      </c>
      <c r="B18" s="360">
        <v>2036.2875100000001</v>
      </c>
      <c r="C18" s="360">
        <v>8935.8060999999998</v>
      </c>
      <c r="D18" s="360">
        <v>64252.797749999991</v>
      </c>
      <c r="E18" s="319"/>
      <c r="F18" s="319"/>
      <c r="G18" s="53"/>
    </row>
    <row r="19" spans="1:8" ht="12.75" customHeight="1">
      <c r="A19" s="361" t="s">
        <v>148</v>
      </c>
      <c r="B19" s="360">
        <v>123918.56877</v>
      </c>
      <c r="C19" s="360">
        <v>603300.34935000003</v>
      </c>
      <c r="D19" s="360">
        <v>24531504.867030006</v>
      </c>
      <c r="E19" s="319"/>
      <c r="F19" s="319"/>
      <c r="G19" s="53"/>
    </row>
    <row r="20" spans="1:8" ht="12.75" customHeight="1">
      <c r="A20" s="361" t="s">
        <v>149</v>
      </c>
      <c r="B20" s="360">
        <v>5970.2677899999999</v>
      </c>
      <c r="C20" s="360">
        <v>26377.33611</v>
      </c>
      <c r="D20" s="360">
        <v>302861.89441000007</v>
      </c>
      <c r="E20" s="319"/>
      <c r="F20" s="319"/>
      <c r="G20" s="53"/>
    </row>
    <row r="21" spans="1:8" ht="12.75" customHeight="1">
      <c r="A21" s="736" t="s">
        <v>296</v>
      </c>
      <c r="B21" s="737">
        <v>131925.12406999999</v>
      </c>
      <c r="C21" s="737">
        <v>638613.49156000011</v>
      </c>
      <c r="D21" s="737">
        <v>24898619.559190005</v>
      </c>
      <c r="E21" s="320"/>
      <c r="F21" s="320"/>
      <c r="G21" s="53"/>
    </row>
    <row r="22" spans="1:8" ht="12.75" customHeight="1">
      <c r="A22" s="362" t="s">
        <v>297</v>
      </c>
      <c r="B22" s="363">
        <v>9149.2454400000006</v>
      </c>
      <c r="C22" s="363">
        <v>39552.952850000001</v>
      </c>
      <c r="D22" s="363">
        <v>250374.31010999996</v>
      </c>
      <c r="E22" s="320"/>
      <c r="F22" s="320"/>
      <c r="G22" s="53"/>
      <c r="H22" s="136"/>
    </row>
    <row r="23" spans="1:8" ht="12.75" customHeight="1">
      <c r="A23" s="362" t="s">
        <v>298</v>
      </c>
      <c r="B23" s="363">
        <v>420230.03469999996</v>
      </c>
      <c r="C23" s="363">
        <v>2037518.9286</v>
      </c>
      <c r="D23" s="363">
        <v>80893250.877059981</v>
      </c>
      <c r="E23" s="320"/>
      <c r="F23" s="320"/>
      <c r="G23" s="53"/>
      <c r="H23" s="136"/>
    </row>
    <row r="24" spans="1:8" ht="12.75" customHeight="1">
      <c r="A24" s="362" t="s">
        <v>299</v>
      </c>
      <c r="B24" s="363">
        <v>18100.67656</v>
      </c>
      <c r="C24" s="363">
        <v>78938.556209999995</v>
      </c>
      <c r="D24" s="363">
        <v>898264.71394000005</v>
      </c>
      <c r="E24" s="320"/>
      <c r="F24" s="320"/>
      <c r="G24" s="53"/>
      <c r="H24" s="136"/>
    </row>
    <row r="25" spans="1:8">
      <c r="A25" s="738" t="s">
        <v>681</v>
      </c>
      <c r="B25" s="739">
        <v>447479.95669999998</v>
      </c>
      <c r="C25" s="739">
        <v>2156010.4376599998</v>
      </c>
      <c r="D25" s="739">
        <v>82041889.901109979</v>
      </c>
      <c r="E25" s="320"/>
      <c r="F25" s="320"/>
      <c r="H25" s="136"/>
    </row>
    <row r="26" spans="1:8" ht="21.75" customHeight="1">
      <c r="A26" s="1006" t="s">
        <v>23</v>
      </c>
      <c r="B26" s="1006"/>
      <c r="C26" s="1006"/>
      <c r="D26" s="1006"/>
      <c r="E26" s="1006"/>
      <c r="F26" s="856"/>
      <c r="G26" s="856"/>
    </row>
    <row r="27" spans="1:8" ht="21" customHeight="1">
      <c r="A27" s="1007" t="s">
        <v>24</v>
      </c>
      <c r="B27" s="1007"/>
      <c r="C27" s="1007"/>
      <c r="D27" s="1007"/>
      <c r="E27" s="1007"/>
      <c r="F27" s="857"/>
      <c r="G27" s="857"/>
    </row>
    <row r="28" spans="1:8" ht="12.75" customHeight="1"/>
    <row r="29" spans="1:8" ht="12.75" customHeight="1">
      <c r="A29" s="154" t="s">
        <v>759</v>
      </c>
      <c r="E29" s="141" t="str">
        <f>Naslovnica!A20</f>
        <v>Travanj 2020.</v>
      </c>
    </row>
    <row r="30" spans="1:8" ht="12.75" customHeight="1">
      <c r="A30" s="597" t="s">
        <v>1450</v>
      </c>
      <c r="E30" s="573" t="str">
        <f>Naslovnica!A24</f>
        <v>April 2020</v>
      </c>
    </row>
    <row r="31" spans="1:8" ht="12.75" customHeight="1">
      <c r="D31" s="313"/>
      <c r="E31" s="65" t="s">
        <v>386</v>
      </c>
    </row>
    <row r="32" spans="1:8" ht="25.5" customHeight="1">
      <c r="A32" s="1002" t="s">
        <v>682</v>
      </c>
      <c r="B32" s="1005" t="s">
        <v>954</v>
      </c>
      <c r="C32" s="1005"/>
      <c r="D32" s="1005" t="s">
        <v>953</v>
      </c>
      <c r="E32" s="1005"/>
      <c r="F32" s="853"/>
      <c r="G32" s="853"/>
    </row>
    <row r="33" spans="1:6" ht="60">
      <c r="A33" s="1002"/>
      <c r="B33" s="735" t="s">
        <v>678</v>
      </c>
      <c r="C33" s="735" t="s">
        <v>683</v>
      </c>
      <c r="D33" s="735" t="s">
        <v>678</v>
      </c>
      <c r="E33" s="735" t="s">
        <v>683</v>
      </c>
    </row>
    <row r="34" spans="1:6">
      <c r="A34" s="359" t="s">
        <v>138</v>
      </c>
      <c r="B34" s="364">
        <v>12.720499999999999</v>
      </c>
      <c r="C34" s="364">
        <v>55.288730000000001</v>
      </c>
      <c r="D34" s="365">
        <v>0</v>
      </c>
      <c r="E34" s="366">
        <v>1.6190000000000003E-2</v>
      </c>
    </row>
    <row r="35" spans="1:6" ht="12.75" customHeight="1">
      <c r="A35" s="361" t="s">
        <v>139</v>
      </c>
      <c r="B35" s="364">
        <v>778.65154000000007</v>
      </c>
      <c r="C35" s="364">
        <v>3754.7450699999999</v>
      </c>
      <c r="D35" s="365">
        <v>0</v>
      </c>
      <c r="E35" s="366">
        <v>5.9100000000000003E-3</v>
      </c>
      <c r="F35" s="53"/>
    </row>
    <row r="36" spans="1:6" ht="12.75" customHeight="1">
      <c r="A36" s="361" t="s">
        <v>140</v>
      </c>
      <c r="B36" s="364">
        <v>37.351339999999993</v>
      </c>
      <c r="C36" s="364">
        <v>159.70937000000001</v>
      </c>
      <c r="D36" s="365">
        <v>0</v>
      </c>
      <c r="E36" s="366">
        <v>0</v>
      </c>
      <c r="F36" s="53"/>
    </row>
    <row r="37" spans="1:6" ht="12.75" customHeight="1">
      <c r="A37" s="736" t="s">
        <v>293</v>
      </c>
      <c r="B37" s="740">
        <v>828.72338000000013</v>
      </c>
      <c r="C37" s="740">
        <v>3969.7431700000002</v>
      </c>
      <c r="D37" s="741">
        <v>0</v>
      </c>
      <c r="E37" s="742">
        <v>2.2100000000000002E-2</v>
      </c>
      <c r="F37" s="53"/>
    </row>
    <row r="38" spans="1:6" ht="12.75" customHeight="1">
      <c r="A38" s="361" t="s">
        <v>141</v>
      </c>
      <c r="B38" s="364">
        <v>11.96837</v>
      </c>
      <c r="C38" s="364">
        <v>53.48021</v>
      </c>
      <c r="D38" s="365">
        <v>0</v>
      </c>
      <c r="E38" s="366">
        <v>1.183E-2</v>
      </c>
      <c r="F38" s="53"/>
    </row>
    <row r="39" spans="1:6" ht="12.75" customHeight="1">
      <c r="A39" s="361" t="s">
        <v>142</v>
      </c>
      <c r="B39" s="364">
        <v>322.54965999999996</v>
      </c>
      <c r="C39" s="364">
        <v>1570.6673799999999</v>
      </c>
      <c r="D39" s="365">
        <v>0</v>
      </c>
      <c r="E39" s="366">
        <v>2.349E-2</v>
      </c>
      <c r="F39" s="53"/>
    </row>
    <row r="40" spans="1:6" ht="12.75" customHeight="1">
      <c r="A40" s="361" t="s">
        <v>143</v>
      </c>
      <c r="B40" s="364">
        <v>9.2210400000000003</v>
      </c>
      <c r="C40" s="364">
        <v>41.041490000000003</v>
      </c>
      <c r="D40" s="365">
        <v>0</v>
      </c>
      <c r="E40" s="366">
        <v>0</v>
      </c>
      <c r="F40" s="53"/>
    </row>
    <row r="41" spans="1:6" ht="12.75" customHeight="1">
      <c r="A41" s="736" t="s">
        <v>294</v>
      </c>
      <c r="B41" s="740">
        <v>343.73906999999997</v>
      </c>
      <c r="C41" s="740">
        <v>1665.1890799999999</v>
      </c>
      <c r="D41" s="741">
        <v>0</v>
      </c>
      <c r="E41" s="742">
        <v>3.5320000000000004E-2</v>
      </c>
      <c r="F41" s="53"/>
    </row>
    <row r="42" spans="1:6" ht="12.75" customHeight="1">
      <c r="A42" s="361" t="s">
        <v>144</v>
      </c>
      <c r="B42" s="364">
        <v>11.06043</v>
      </c>
      <c r="C42" s="364">
        <v>45.104500000000002</v>
      </c>
      <c r="D42" s="365">
        <v>0</v>
      </c>
      <c r="E42" s="366">
        <v>0.02</v>
      </c>
      <c r="F42" s="53"/>
    </row>
    <row r="43" spans="1:6" ht="12.75" customHeight="1">
      <c r="A43" s="361" t="s">
        <v>145</v>
      </c>
      <c r="B43" s="364">
        <v>387.83404999999999</v>
      </c>
      <c r="C43" s="364">
        <v>1881.7511600000003</v>
      </c>
      <c r="D43" s="365">
        <v>0</v>
      </c>
      <c r="E43" s="366">
        <v>3.4399999999999999E-3</v>
      </c>
      <c r="F43" s="53"/>
    </row>
    <row r="44" spans="1:6" ht="12.75" customHeight="1">
      <c r="A44" s="361" t="s">
        <v>146</v>
      </c>
      <c r="B44" s="364">
        <v>14.382520000000001</v>
      </c>
      <c r="C44" s="364">
        <v>63.365869999999994</v>
      </c>
      <c r="D44" s="365">
        <v>0</v>
      </c>
      <c r="E44" s="366">
        <v>0</v>
      </c>
      <c r="F44" s="53"/>
    </row>
    <row r="45" spans="1:6" ht="12.75" customHeight="1">
      <c r="A45" s="736" t="s">
        <v>295</v>
      </c>
      <c r="B45" s="740">
        <v>402.21656999999999</v>
      </c>
      <c r="C45" s="740">
        <v>1990.2215300000003</v>
      </c>
      <c r="D45" s="741">
        <v>0</v>
      </c>
      <c r="E45" s="742">
        <v>2.3439999999999999E-2</v>
      </c>
      <c r="F45" s="53"/>
    </row>
    <row r="46" spans="1:6" ht="12.75" customHeight="1">
      <c r="A46" s="361" t="s">
        <v>147</v>
      </c>
      <c r="B46" s="364">
        <v>10.234020000000001</v>
      </c>
      <c r="C46" s="364">
        <v>44.908589999999997</v>
      </c>
      <c r="D46" s="365">
        <v>0</v>
      </c>
      <c r="E46" s="366">
        <v>1.304E-2</v>
      </c>
      <c r="F46" s="53"/>
    </row>
    <row r="47" spans="1:6" ht="12.75" customHeight="1">
      <c r="A47" s="361" t="s">
        <v>148</v>
      </c>
      <c r="B47" s="364">
        <v>622.72329999999999</v>
      </c>
      <c r="C47" s="364">
        <v>3031.6807100000001</v>
      </c>
      <c r="D47" s="365">
        <v>9.1E-4</v>
      </c>
      <c r="E47" s="366">
        <v>3.5149999999999994E-2</v>
      </c>
      <c r="F47" s="53"/>
    </row>
    <row r="48" spans="1:6" ht="12.75" customHeight="1">
      <c r="A48" s="361" t="s">
        <v>149</v>
      </c>
      <c r="B48" s="364">
        <v>30.00019</v>
      </c>
      <c r="C48" s="364">
        <v>132.54285000000002</v>
      </c>
      <c r="D48" s="365">
        <v>0</v>
      </c>
      <c r="E48" s="366">
        <v>0</v>
      </c>
      <c r="F48" s="53"/>
    </row>
    <row r="49" spans="1:6" ht="12.75" customHeight="1">
      <c r="A49" s="736" t="s">
        <v>296</v>
      </c>
      <c r="B49" s="740">
        <v>662.95750999999996</v>
      </c>
      <c r="C49" s="740">
        <v>3209.1321499999999</v>
      </c>
      <c r="D49" s="741">
        <v>9.1E-4</v>
      </c>
      <c r="E49" s="742">
        <v>4.8189999999999997E-2</v>
      </c>
      <c r="F49" s="53"/>
    </row>
    <row r="50" spans="1:6" ht="12.75" customHeight="1">
      <c r="A50" s="362" t="s">
        <v>297</v>
      </c>
      <c r="B50" s="367">
        <v>45.983320000000006</v>
      </c>
      <c r="C50" s="367">
        <v>198.78203000000002</v>
      </c>
      <c r="D50" s="368">
        <v>0</v>
      </c>
      <c r="E50" s="369">
        <v>6.1060000000000003E-2</v>
      </c>
      <c r="F50" s="53"/>
    </row>
    <row r="51" spans="1:6" ht="12.75" customHeight="1">
      <c r="A51" s="362" t="s">
        <v>298</v>
      </c>
      <c r="B51" s="367">
        <v>2111.75855</v>
      </c>
      <c r="C51" s="367">
        <v>10238.84432</v>
      </c>
      <c r="D51" s="368">
        <v>9.1E-4</v>
      </c>
      <c r="E51" s="369">
        <v>6.7989999999999995E-2</v>
      </c>
      <c r="F51" s="53"/>
    </row>
    <row r="52" spans="1:6" ht="12.75" customHeight="1">
      <c r="A52" s="362" t="s">
        <v>299</v>
      </c>
      <c r="B52" s="367">
        <v>90.955089999999998</v>
      </c>
      <c r="C52" s="367">
        <v>396.65958000000001</v>
      </c>
      <c r="D52" s="368">
        <v>0</v>
      </c>
      <c r="E52" s="369">
        <v>0</v>
      </c>
      <c r="F52" s="44"/>
    </row>
    <row r="53" spans="1:6" ht="12.75" customHeight="1">
      <c r="A53" s="738" t="s">
        <v>681</v>
      </c>
      <c r="B53" s="743">
        <v>2248.6969599999998</v>
      </c>
      <c r="C53" s="743">
        <v>10834.28593</v>
      </c>
      <c r="D53" s="744">
        <v>9.1E-4</v>
      </c>
      <c r="E53" s="745">
        <v>0.12905</v>
      </c>
    </row>
    <row r="54" spans="1:6" ht="24.75" customHeight="1">
      <c r="A54" s="1008" t="s">
        <v>25</v>
      </c>
      <c r="B54" s="1008"/>
      <c r="C54" s="1008"/>
      <c r="D54" s="1008"/>
      <c r="E54" s="1008"/>
      <c r="F54" s="858"/>
    </row>
    <row r="55" spans="1:6">
      <c r="A55" s="603" t="s">
        <v>26</v>
      </c>
      <c r="B55" s="178"/>
      <c r="C55" s="178"/>
      <c r="D55" s="178"/>
      <c r="E55" s="178"/>
      <c r="F55" s="178"/>
    </row>
    <row r="56" spans="1:6" ht="12.75" customHeight="1">
      <c r="A56" s="17" t="s">
        <v>684</v>
      </c>
    </row>
    <row r="57" spans="1:6" ht="12.75" customHeight="1"/>
    <row r="58" spans="1:6" ht="12.75" customHeight="1">
      <c r="A58" s="321" t="s">
        <v>760</v>
      </c>
      <c r="D58" s="141" t="str">
        <f t="shared" ref="D58:D59" si="0">E1</f>
        <v>Travanj 2020.</v>
      </c>
    </row>
    <row r="59" spans="1:6" ht="12.75" customHeight="1">
      <c r="A59" s="604" t="s">
        <v>761</v>
      </c>
      <c r="D59" s="573" t="str">
        <f t="shared" si="0"/>
        <v>April 2020</v>
      </c>
    </row>
    <row r="60" spans="1:6" ht="12.75" customHeight="1">
      <c r="D60" s="65" t="s">
        <v>645</v>
      </c>
    </row>
    <row r="61" spans="1:6" ht="42.75" customHeight="1">
      <c r="A61" s="1003" t="s">
        <v>682</v>
      </c>
      <c r="B61" s="1004" t="s">
        <v>685</v>
      </c>
      <c r="C61" s="1004"/>
      <c r="D61" s="1004"/>
      <c r="E61" s="854"/>
    </row>
    <row r="62" spans="1:6" ht="60">
      <c r="A62" s="1003"/>
      <c r="B62" s="735" t="s">
        <v>678</v>
      </c>
      <c r="C62" s="735" t="s">
        <v>683</v>
      </c>
      <c r="D62" s="735" t="s">
        <v>686</v>
      </c>
    </row>
    <row r="63" spans="1:6" ht="12.75" customHeight="1">
      <c r="A63" s="359" t="s">
        <v>138</v>
      </c>
      <c r="B63" s="360">
        <v>0</v>
      </c>
      <c r="C63" s="360">
        <v>0</v>
      </c>
      <c r="D63" s="360">
        <v>2297.1046799999995</v>
      </c>
    </row>
    <row r="64" spans="1:6" ht="12.75" customHeight="1">
      <c r="A64" s="361" t="s">
        <v>139</v>
      </c>
      <c r="B64" s="360">
        <v>7972.9266799999996</v>
      </c>
      <c r="C64" s="360">
        <v>39721.549330000002</v>
      </c>
      <c r="D64" s="360">
        <v>2524494.2138299993</v>
      </c>
    </row>
    <row r="65" spans="1:4" ht="12.75" customHeight="1">
      <c r="A65" s="361" t="s">
        <v>140</v>
      </c>
      <c r="B65" s="360">
        <v>12608.525240000001</v>
      </c>
      <c r="C65" s="360">
        <v>54254.296329999997</v>
      </c>
      <c r="D65" s="360">
        <v>954950.77396999975</v>
      </c>
    </row>
    <row r="66" spans="1:4" ht="12.75" customHeight="1">
      <c r="A66" s="736" t="s">
        <v>293</v>
      </c>
      <c r="B66" s="737">
        <v>20581.45192</v>
      </c>
      <c r="C66" s="737">
        <v>93975.845659999992</v>
      </c>
      <c r="D66" s="737">
        <v>3481742.0924799992</v>
      </c>
    </row>
    <row r="67" spans="1:4" ht="12.75" customHeight="1">
      <c r="A67" s="361" t="s">
        <v>141</v>
      </c>
      <c r="B67" s="360">
        <v>0</v>
      </c>
      <c r="C67" s="360">
        <v>0</v>
      </c>
      <c r="D67" s="360">
        <v>460.13228999999995</v>
      </c>
    </row>
    <row r="68" spans="1:4" ht="12.75" customHeight="1">
      <c r="A68" s="361" t="s">
        <v>142</v>
      </c>
      <c r="B68" s="360">
        <v>2979.7817500000001</v>
      </c>
      <c r="C68" s="360">
        <v>15296.476600000002</v>
      </c>
      <c r="D68" s="360">
        <v>997493.51110999996</v>
      </c>
    </row>
    <row r="69" spans="1:4" ht="12.75" customHeight="1">
      <c r="A69" s="361" t="s">
        <v>143</v>
      </c>
      <c r="B69" s="360">
        <v>3118.9762000000001</v>
      </c>
      <c r="C69" s="360">
        <v>19684.275440000001</v>
      </c>
      <c r="D69" s="360">
        <v>284412.80677000002</v>
      </c>
    </row>
    <row r="70" spans="1:4" ht="12.75" customHeight="1">
      <c r="A70" s="736" t="s">
        <v>294</v>
      </c>
      <c r="B70" s="737">
        <v>6098.7579500000002</v>
      </c>
      <c r="C70" s="737">
        <v>34980.752040000007</v>
      </c>
      <c r="D70" s="737">
        <v>1282366.4501700001</v>
      </c>
    </row>
    <row r="71" spans="1:4">
      <c r="A71" s="361" t="s">
        <v>144</v>
      </c>
      <c r="B71" s="360">
        <v>0</v>
      </c>
      <c r="C71" s="360">
        <v>167.31792000000002</v>
      </c>
      <c r="D71" s="360">
        <v>2350.4206600000002</v>
      </c>
    </row>
    <row r="72" spans="1:4">
      <c r="A72" s="361" t="s">
        <v>145</v>
      </c>
      <c r="B72" s="360">
        <v>4454.2482800000007</v>
      </c>
      <c r="C72" s="360">
        <v>23093.108360000002</v>
      </c>
      <c r="D72" s="360">
        <v>1488024.0628499996</v>
      </c>
    </row>
    <row r="73" spans="1:4">
      <c r="A73" s="361" t="s">
        <v>146</v>
      </c>
      <c r="B73" s="360">
        <v>4744.7670499999995</v>
      </c>
      <c r="C73" s="360">
        <v>21538.327430000001</v>
      </c>
      <c r="D73" s="360">
        <v>423653.38315999985</v>
      </c>
    </row>
    <row r="74" spans="1:4">
      <c r="A74" s="736" t="s">
        <v>295</v>
      </c>
      <c r="B74" s="737">
        <v>9199.0153300000002</v>
      </c>
      <c r="C74" s="737">
        <v>44798.753710000005</v>
      </c>
      <c r="D74" s="737">
        <v>1914027.8666699994</v>
      </c>
    </row>
    <row r="75" spans="1:4">
      <c r="A75" s="361" t="s">
        <v>147</v>
      </c>
      <c r="B75" s="360">
        <v>107.0956</v>
      </c>
      <c r="C75" s="360">
        <v>107.0956</v>
      </c>
      <c r="D75" s="360">
        <v>2621.9635400000002</v>
      </c>
    </row>
    <row r="76" spans="1:4">
      <c r="A76" s="361" t="s">
        <v>148</v>
      </c>
      <c r="B76" s="360">
        <v>5789.6680199999992</v>
      </c>
      <c r="C76" s="360">
        <v>35198.829939999996</v>
      </c>
      <c r="D76" s="360">
        <v>1977944.9664699999</v>
      </c>
    </row>
    <row r="77" spans="1:4">
      <c r="A77" s="361" t="s">
        <v>149</v>
      </c>
      <c r="B77" s="360">
        <v>8755.1223300000001</v>
      </c>
      <c r="C77" s="360">
        <v>52001.287879999996</v>
      </c>
      <c r="D77" s="360">
        <v>882682.77275</v>
      </c>
    </row>
    <row r="78" spans="1:4">
      <c r="A78" s="736" t="s">
        <v>296</v>
      </c>
      <c r="B78" s="737">
        <v>14651.88595</v>
      </c>
      <c r="C78" s="737">
        <v>87307.213419999985</v>
      </c>
      <c r="D78" s="737">
        <v>2863249.7027599998</v>
      </c>
    </row>
    <row r="79" spans="1:4">
      <c r="A79" s="362" t="s">
        <v>297</v>
      </c>
      <c r="B79" s="363">
        <v>107.0956</v>
      </c>
      <c r="C79" s="363">
        <v>274.41352000000001</v>
      </c>
      <c r="D79" s="363">
        <v>7729.6211700000003</v>
      </c>
    </row>
    <row r="80" spans="1:4">
      <c r="A80" s="362" t="s">
        <v>298</v>
      </c>
      <c r="B80" s="363">
        <v>21196.624729999996</v>
      </c>
      <c r="C80" s="363">
        <v>113309.96423</v>
      </c>
      <c r="D80" s="363">
        <v>6987956.754259998</v>
      </c>
    </row>
    <row r="81" spans="1:5">
      <c r="A81" s="362" t="s">
        <v>299</v>
      </c>
      <c r="B81" s="363">
        <v>29227.390820000001</v>
      </c>
      <c r="C81" s="363">
        <v>147478.18708</v>
      </c>
      <c r="D81" s="363">
        <v>2545699.7366499994</v>
      </c>
    </row>
    <row r="82" spans="1:5">
      <c r="A82" s="738" t="s">
        <v>687</v>
      </c>
      <c r="B82" s="739">
        <v>50531.111149999997</v>
      </c>
      <c r="C82" s="739">
        <v>261062.56482999999</v>
      </c>
      <c r="D82" s="739">
        <v>9541386.1120799966</v>
      </c>
    </row>
    <row r="83" spans="1:5">
      <c r="A83" s="17" t="s">
        <v>684</v>
      </c>
    </row>
    <row r="85" spans="1:5">
      <c r="A85" s="660" t="s">
        <v>95</v>
      </c>
      <c r="E85" s="14" t="s">
        <v>927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762</v>
      </c>
      <c r="G1" s="141" t="str">
        <f>Naslovnica!A20</f>
        <v>Travanj 2020.</v>
      </c>
    </row>
    <row r="2" spans="1:10" ht="12.75" customHeight="1">
      <c r="A2" s="571" t="s">
        <v>1438</v>
      </c>
      <c r="G2" s="573" t="str">
        <f>Naslovnica!A24</f>
        <v>April 2020</v>
      </c>
    </row>
    <row r="3" spans="1:10" ht="12.75" customHeight="1">
      <c r="E3" s="14" t="s">
        <v>386</v>
      </c>
      <c r="F3" s="322"/>
      <c r="G3" s="322"/>
    </row>
    <row r="4" spans="1:10" ht="16.5" customHeight="1">
      <c r="A4" s="1010" t="s">
        <v>667</v>
      </c>
      <c r="B4" s="1017" t="s">
        <v>666</v>
      </c>
      <c r="C4" s="1017"/>
      <c r="D4" s="1017"/>
      <c r="E4" s="1017"/>
      <c r="F4" s="273"/>
      <c r="G4" s="273"/>
    </row>
    <row r="5" spans="1:10" ht="12.75" customHeight="1">
      <c r="A5" s="1010"/>
      <c r="B5" s="1015" t="str">
        <f>Naslovnica!A20</f>
        <v>Travanj 2020.</v>
      </c>
      <c r="C5" s="1015"/>
      <c r="D5" s="1016" t="s">
        <v>17</v>
      </c>
      <c r="E5" s="1016"/>
    </row>
    <row r="6" spans="1:10" ht="12.75" customHeight="1">
      <c r="A6" s="1010"/>
      <c r="B6" s="1013" t="str">
        <f>Naslovnica!A24</f>
        <v>April 2020</v>
      </c>
      <c r="C6" s="1013"/>
      <c r="D6" s="1014" t="s">
        <v>46</v>
      </c>
      <c r="E6" s="1014"/>
    </row>
    <row r="7" spans="1:10" ht="12.75" customHeight="1">
      <c r="A7" s="1010"/>
      <c r="B7" s="821" t="s">
        <v>27</v>
      </c>
      <c r="C7" s="746" t="s">
        <v>28</v>
      </c>
      <c r="D7" s="746" t="s">
        <v>170</v>
      </c>
      <c r="E7" s="746" t="s">
        <v>168</v>
      </c>
    </row>
    <row r="8" spans="1:10" ht="12.75" customHeight="1">
      <c r="A8" s="1010"/>
      <c r="B8" s="820" t="s">
        <v>29</v>
      </c>
      <c r="C8" s="747" t="s">
        <v>30</v>
      </c>
      <c r="D8" s="747" t="s">
        <v>29</v>
      </c>
      <c r="E8" s="747" t="s">
        <v>169</v>
      </c>
    </row>
    <row r="9" spans="1:10" ht="12.75" customHeight="1">
      <c r="A9" s="370" t="s">
        <v>138</v>
      </c>
      <c r="B9" s="371">
        <v>327492.55204000004</v>
      </c>
      <c r="C9" s="372">
        <v>2.9517293790700932E-3</v>
      </c>
      <c r="D9" s="371">
        <v>13407.665810000035</v>
      </c>
      <c r="E9" s="372">
        <v>4.2688032432677492E-2</v>
      </c>
      <c r="G9" s="136"/>
      <c r="H9" s="944"/>
      <c r="I9" s="916"/>
      <c r="J9" s="77"/>
    </row>
    <row r="10" spans="1:10" ht="12.75" customHeight="1">
      <c r="A10" s="370" t="s">
        <v>139</v>
      </c>
      <c r="B10" s="371">
        <v>39620559.07367</v>
      </c>
      <c r="C10" s="372">
        <v>0.35710481812316047</v>
      </c>
      <c r="D10" s="371">
        <v>827990.13984999806</v>
      </c>
      <c r="E10" s="372">
        <v>2.1344039918123059E-2</v>
      </c>
      <c r="G10" s="136"/>
      <c r="H10" s="944"/>
      <c r="I10" s="916"/>
      <c r="J10" s="77"/>
    </row>
    <row r="11" spans="1:10" ht="12.75" customHeight="1">
      <c r="A11" s="370" t="s">
        <v>140</v>
      </c>
      <c r="B11" s="371">
        <v>2540032.8522700001</v>
      </c>
      <c r="C11" s="372">
        <v>2.2893618640013588E-2</v>
      </c>
      <c r="D11" s="371">
        <v>38215.352350000292</v>
      </c>
      <c r="E11" s="372">
        <v>1.5275035989324781E-2</v>
      </c>
      <c r="G11" s="136"/>
      <c r="H11" s="944"/>
      <c r="I11" s="916"/>
      <c r="J11" s="77"/>
    </row>
    <row r="12" spans="1:10" ht="12.75" customHeight="1">
      <c r="A12" s="748" t="s">
        <v>668</v>
      </c>
      <c r="B12" s="749">
        <v>42488084.477980003</v>
      </c>
      <c r="C12" s="750">
        <v>0.3829501661422442</v>
      </c>
      <c r="D12" s="749">
        <v>879613.1580099985</v>
      </c>
      <c r="E12" s="750">
        <v>2.1140242121508335E-2</v>
      </c>
      <c r="G12" s="136"/>
      <c r="H12" s="944"/>
      <c r="I12" s="916"/>
      <c r="J12" s="77"/>
    </row>
    <row r="13" spans="1:10" ht="12.75" customHeight="1">
      <c r="A13" s="370" t="s">
        <v>141</v>
      </c>
      <c r="B13" s="371">
        <v>121215.68751999999</v>
      </c>
      <c r="C13" s="372">
        <v>1.0925314295796953E-3</v>
      </c>
      <c r="D13" s="371">
        <v>6781.3440199999895</v>
      </c>
      <c r="E13" s="372">
        <v>5.9259692611423054E-2</v>
      </c>
      <c r="G13" s="136"/>
      <c r="H13" s="944"/>
      <c r="I13" s="916"/>
      <c r="J13" s="77"/>
    </row>
    <row r="14" spans="1:10" ht="12.75" customHeight="1">
      <c r="A14" s="370" t="s">
        <v>142</v>
      </c>
      <c r="B14" s="371">
        <v>14592722.254139999</v>
      </c>
      <c r="C14" s="372">
        <v>0.13152594381106397</v>
      </c>
      <c r="D14" s="371">
        <v>387104.0044599995</v>
      </c>
      <c r="E14" s="372">
        <v>2.7250063858974993E-2</v>
      </c>
      <c r="G14" s="136"/>
      <c r="H14" s="944"/>
      <c r="I14" s="916"/>
      <c r="J14" s="77"/>
    </row>
    <row r="15" spans="1:10" ht="12.75" customHeight="1">
      <c r="A15" s="370" t="s">
        <v>143</v>
      </c>
      <c r="B15" s="371">
        <v>701733.57991999993</v>
      </c>
      <c r="C15" s="372">
        <v>6.3248083390821733E-3</v>
      </c>
      <c r="D15" s="371">
        <v>7737.8080199999968</v>
      </c>
      <c r="E15" s="943">
        <v>1.1149647207238322E-2</v>
      </c>
      <c r="G15" s="136"/>
      <c r="H15" s="944"/>
      <c r="I15" s="916"/>
      <c r="J15" s="77"/>
    </row>
    <row r="16" spans="1:10" ht="12.75" customHeight="1">
      <c r="A16" s="751" t="s">
        <v>669</v>
      </c>
      <c r="B16" s="749">
        <v>15415671.521579998</v>
      </c>
      <c r="C16" s="750">
        <v>0.13894328357972582</v>
      </c>
      <c r="D16" s="749">
        <v>401623.15649999864</v>
      </c>
      <c r="E16" s="750">
        <v>2.6749824346783191E-2</v>
      </c>
      <c r="G16" s="136"/>
      <c r="H16" s="944"/>
      <c r="I16" s="916"/>
      <c r="J16" s="77"/>
    </row>
    <row r="17" spans="1:10" ht="12.75" customHeight="1">
      <c r="A17" s="370" t="s">
        <v>144</v>
      </c>
      <c r="B17" s="371">
        <v>128280.15187</v>
      </c>
      <c r="C17" s="372">
        <v>1.1562042882123443E-3</v>
      </c>
      <c r="D17" s="371">
        <v>4684.6568000000116</v>
      </c>
      <c r="E17" s="372">
        <v>3.7903135525666043E-2</v>
      </c>
      <c r="G17" s="136"/>
      <c r="H17" s="944"/>
      <c r="I17" s="916"/>
      <c r="J17" s="77"/>
    </row>
    <row r="18" spans="1:10" ht="12.75" customHeight="1">
      <c r="A18" s="370" t="s">
        <v>145</v>
      </c>
      <c r="B18" s="371">
        <v>17739825.866639998</v>
      </c>
      <c r="C18" s="372">
        <v>0.15989116352103544</v>
      </c>
      <c r="D18" s="371">
        <v>443033.83522999659</v>
      </c>
      <c r="E18" s="372">
        <v>2.5613641791233377E-2</v>
      </c>
      <c r="G18" s="136"/>
      <c r="H18" s="944"/>
      <c r="I18" s="916"/>
      <c r="J18" s="77"/>
    </row>
    <row r="19" spans="1:10" ht="12.75" customHeight="1">
      <c r="A19" s="370" t="s">
        <v>146</v>
      </c>
      <c r="B19" s="371">
        <v>1004589.85351</v>
      </c>
      <c r="C19" s="372">
        <v>9.0544880060631373E-3</v>
      </c>
      <c r="D19" s="371">
        <v>13363.994650000008</v>
      </c>
      <c r="E19" s="372">
        <v>1.3482290166814126E-2</v>
      </c>
      <c r="G19" s="136"/>
      <c r="H19" s="944"/>
      <c r="I19" s="916"/>
      <c r="J19" s="77"/>
    </row>
    <row r="20" spans="1:10" ht="12.75" customHeight="1">
      <c r="A20" s="748" t="s">
        <v>670</v>
      </c>
      <c r="B20" s="749">
        <v>18872695.872019999</v>
      </c>
      <c r="C20" s="750">
        <v>0.17010185581531093</v>
      </c>
      <c r="D20" s="749">
        <v>461082.4866799973</v>
      </c>
      <c r="E20" s="750">
        <v>2.5043024586163032E-2</v>
      </c>
      <c r="G20" s="136"/>
      <c r="H20" s="944"/>
      <c r="I20" s="916"/>
      <c r="J20" s="77"/>
    </row>
    <row r="21" spans="1:10" ht="12.75" customHeight="1">
      <c r="A21" s="370" t="s">
        <v>147</v>
      </c>
      <c r="B21" s="371">
        <v>223523.84703999999</v>
      </c>
      <c r="C21" s="372">
        <v>2.0146470572257524E-3</v>
      </c>
      <c r="D21" s="371">
        <v>9319.5910000000149</v>
      </c>
      <c r="E21" s="372">
        <v>4.3507963717862363E-2</v>
      </c>
      <c r="G21" s="136"/>
      <c r="H21" s="944"/>
      <c r="I21" s="916"/>
      <c r="J21" s="77"/>
    </row>
    <row r="22" spans="1:10" ht="12.75" customHeight="1">
      <c r="A22" s="370" t="s">
        <v>148</v>
      </c>
      <c r="B22" s="371">
        <v>31811517.404589999</v>
      </c>
      <c r="C22" s="372">
        <v>0.2867209954272763</v>
      </c>
      <c r="D22" s="371">
        <v>543253.43779999763</v>
      </c>
      <c r="E22" s="372">
        <v>1.7373955854312451E-2</v>
      </c>
      <c r="G22" s="136"/>
      <c r="H22" s="944"/>
      <c r="I22" s="916"/>
      <c r="J22" s="77"/>
    </row>
    <row r="23" spans="1:10" ht="12.75" customHeight="1">
      <c r="A23" s="370" t="s">
        <v>149</v>
      </c>
      <c r="B23" s="371">
        <v>2137889.41916</v>
      </c>
      <c r="C23" s="372">
        <v>1.9269051978216916E-2</v>
      </c>
      <c r="D23" s="371">
        <v>20869.882439999841</v>
      </c>
      <c r="E23" s="372">
        <v>9.8581435258431327E-3</v>
      </c>
      <c r="G23" s="136"/>
      <c r="H23" s="944"/>
      <c r="I23" s="916"/>
      <c r="J23" s="77"/>
    </row>
    <row r="24" spans="1:10" ht="12.75" customHeight="1">
      <c r="A24" s="748" t="s">
        <v>671</v>
      </c>
      <c r="B24" s="749">
        <v>34172930.670790002</v>
      </c>
      <c r="C24" s="750">
        <v>0.308004694462719</v>
      </c>
      <c r="D24" s="749">
        <v>573442.91123999655</v>
      </c>
      <c r="E24" s="750">
        <v>1.7067013501627093E-2</v>
      </c>
      <c r="G24" s="136"/>
      <c r="H24" s="944"/>
      <c r="I24" s="916"/>
      <c r="J24" s="77"/>
    </row>
    <row r="25" spans="1:10" ht="12.75" customHeight="1">
      <c r="A25" s="373" t="s">
        <v>672</v>
      </c>
      <c r="B25" s="374">
        <v>800512.2384700001</v>
      </c>
      <c r="C25" s="375">
        <v>7.2151121540878858E-3</v>
      </c>
      <c r="D25" s="374">
        <v>34193.257630000124</v>
      </c>
      <c r="E25" s="375">
        <v>4.4620136633597651E-2</v>
      </c>
      <c r="G25" s="136"/>
      <c r="H25" s="944"/>
      <c r="I25" s="916"/>
      <c r="J25" s="77"/>
    </row>
    <row r="26" spans="1:10" ht="12.75" customHeight="1">
      <c r="A26" s="373" t="s">
        <v>673</v>
      </c>
      <c r="B26" s="374">
        <v>103764624.59903999</v>
      </c>
      <c r="C26" s="375">
        <v>0.93524292088253613</v>
      </c>
      <c r="D26" s="374">
        <v>2201381.4173399806</v>
      </c>
      <c r="E26" s="375">
        <v>2.1674981502920687E-2</v>
      </c>
      <c r="G26" s="136"/>
      <c r="H26" s="944"/>
      <c r="I26" s="916"/>
      <c r="J26" s="77"/>
    </row>
    <row r="27" spans="1:10" ht="12.75" customHeight="1">
      <c r="A27" s="373" t="s">
        <v>674</v>
      </c>
      <c r="B27" s="374">
        <v>6384245.7048599999</v>
      </c>
      <c r="C27" s="375">
        <v>5.754196696337581E-2</v>
      </c>
      <c r="D27" s="374">
        <v>80187.037459999323</v>
      </c>
      <c r="E27" s="375">
        <v>1.2719906601546649E-2</v>
      </c>
      <c r="G27" s="136"/>
      <c r="H27" s="944"/>
      <c r="I27" s="916"/>
      <c r="J27" s="77"/>
    </row>
    <row r="28" spans="1:10" ht="18.75" customHeight="1">
      <c r="A28" s="738" t="s">
        <v>675</v>
      </c>
      <c r="B28" s="752">
        <v>110949382.54237001</v>
      </c>
      <c r="C28" s="753">
        <v>1</v>
      </c>
      <c r="D28" s="752">
        <v>2315761.7124300003</v>
      </c>
      <c r="E28" s="753">
        <v>2.1317173217076046E-2</v>
      </c>
      <c r="G28" s="945"/>
      <c r="H28" s="77"/>
      <c r="I28" s="916"/>
      <c r="J28" s="77"/>
    </row>
    <row r="29" spans="1:10" ht="12.75" customHeight="1">
      <c r="A29" s="20" t="s">
        <v>676</v>
      </c>
    </row>
    <row r="30" spans="1:10" ht="12.75" customHeight="1">
      <c r="C30" s="77"/>
    </row>
    <row r="31" spans="1:10" ht="12.75" customHeight="1"/>
    <row r="32" spans="1:10" s="273" customFormat="1" ht="12.75" customHeight="1">
      <c r="A32" s="155" t="s">
        <v>764</v>
      </c>
      <c r="I32" s="141" t="str">
        <f>Naslovnica!A20</f>
        <v>Travanj 2020.</v>
      </c>
    </row>
    <row r="33" spans="1:9" s="273" customFormat="1" ht="12.75" customHeight="1">
      <c r="A33" s="601" t="s">
        <v>1439</v>
      </c>
      <c r="I33" s="573" t="str">
        <f>Naslovnica!A24</f>
        <v>April 2020</v>
      </c>
    </row>
    <row r="34" spans="1:9" s="273" customFormat="1" ht="12.75" customHeight="1"/>
    <row r="35" spans="1:9" s="273" customFormat="1" ht="15" customHeight="1">
      <c r="A35" s="799"/>
      <c r="B35" s="1009" t="s">
        <v>1457</v>
      </c>
      <c r="C35" s="1009"/>
      <c r="D35" s="1009"/>
      <c r="E35" s="1009"/>
      <c r="F35" s="1009" t="s">
        <v>1456</v>
      </c>
      <c r="G35" s="1009"/>
      <c r="H35" s="1009"/>
      <c r="I35" s="1009"/>
    </row>
    <row r="36" spans="1:9" s="273" customFormat="1" ht="22.5">
      <c r="A36" s="1010" t="s">
        <v>641</v>
      </c>
      <c r="B36" s="895" t="s">
        <v>75</v>
      </c>
      <c r="C36" s="894" t="s">
        <v>116</v>
      </c>
      <c r="D36" s="894" t="s">
        <v>118</v>
      </c>
      <c r="E36" s="894" t="s">
        <v>120</v>
      </c>
      <c r="F36" s="894" t="s">
        <v>745</v>
      </c>
      <c r="G36" s="892" t="s">
        <v>67</v>
      </c>
      <c r="H36" s="892" t="s">
        <v>51</v>
      </c>
      <c r="I36" s="892" t="s">
        <v>744</v>
      </c>
    </row>
    <row r="37" spans="1:9" s="273" customFormat="1" ht="34.5" customHeight="1">
      <c r="A37" s="1010"/>
      <c r="B37" s="770" t="s">
        <v>739</v>
      </c>
      <c r="C37" s="893" t="s">
        <v>117</v>
      </c>
      <c r="D37" s="893" t="s">
        <v>119</v>
      </c>
      <c r="E37" s="893" t="s">
        <v>121</v>
      </c>
      <c r="F37" s="893" t="s">
        <v>306</v>
      </c>
      <c r="G37" s="893" t="s">
        <v>54</v>
      </c>
      <c r="H37" s="893" t="s">
        <v>55</v>
      </c>
      <c r="I37" s="896" t="s">
        <v>743</v>
      </c>
    </row>
    <row r="38" spans="1:9" s="273" customFormat="1">
      <c r="A38" s="376" t="s">
        <v>138</v>
      </c>
      <c r="B38" s="377">
        <v>138.96369999999999</v>
      </c>
      <c r="C38" s="378">
        <v>133.80179999999999</v>
      </c>
      <c r="D38" s="377">
        <v>139.33840000000001</v>
      </c>
      <c r="E38" s="897">
        <v>5.5366000000000213</v>
      </c>
      <c r="F38" s="898">
        <v>3.3252659089979542E-2</v>
      </c>
      <c r="G38" s="817">
        <v>-7.3211414348701043E-2</v>
      </c>
      <c r="H38" s="817">
        <v>1.3417160562769759E-3</v>
      </c>
      <c r="I38" s="817">
        <v>5.9469610195848288E-2</v>
      </c>
    </row>
    <row r="39" spans="1:9" s="273" customFormat="1">
      <c r="A39" s="376" t="s">
        <v>141</v>
      </c>
      <c r="B39" s="377">
        <v>140.86920000000001</v>
      </c>
      <c r="C39" s="378">
        <v>134.99299999999999</v>
      </c>
      <c r="D39" s="377">
        <v>141.51240000000001</v>
      </c>
      <c r="E39" s="897">
        <v>6.5194000000000187</v>
      </c>
      <c r="F39" s="898">
        <v>3.453715454032702E-2</v>
      </c>
      <c r="G39" s="817">
        <v>-8.6580496401935325E-2</v>
      </c>
      <c r="H39" s="817">
        <v>-1.4103019016085017E-2</v>
      </c>
      <c r="I39" s="817">
        <v>6.200586613204484E-2</v>
      </c>
    </row>
    <row r="40" spans="1:9" s="273" customFormat="1">
      <c r="A40" s="376" t="s">
        <v>144</v>
      </c>
      <c r="B40" s="377">
        <v>147.02109999999999</v>
      </c>
      <c r="C40" s="378">
        <v>143.17920000000001</v>
      </c>
      <c r="D40" s="377">
        <v>148.25059999999999</v>
      </c>
      <c r="E40" s="897">
        <v>5.0713999999999828</v>
      </c>
      <c r="F40" s="898">
        <v>2.1034458092550778E-2</v>
      </c>
      <c r="G40" s="817">
        <v>-8.0334685109877957E-2</v>
      </c>
      <c r="H40" s="817">
        <v>6.5457159483790495E-3</v>
      </c>
      <c r="I40" s="817">
        <v>7.0005575701820311E-2</v>
      </c>
    </row>
    <row r="41" spans="1:9" s="273" customFormat="1">
      <c r="A41" s="376" t="s">
        <v>147</v>
      </c>
      <c r="B41" s="377">
        <v>139.3904</v>
      </c>
      <c r="C41" s="378">
        <v>133.85290000000001</v>
      </c>
      <c r="D41" s="377">
        <v>140.1422</v>
      </c>
      <c r="E41" s="897">
        <v>6.2892999999999972</v>
      </c>
      <c r="F41" s="898">
        <v>3.4720454061260675E-2</v>
      </c>
      <c r="G41" s="817">
        <v>-7.5582012266293241E-2</v>
      </c>
      <c r="H41" s="817">
        <v>-2.1261297697488524E-2</v>
      </c>
      <c r="I41" s="817">
        <v>6.0040035946408166E-2</v>
      </c>
    </row>
    <row r="42" spans="1:9" s="273" customFormat="1">
      <c r="A42" s="754" t="s">
        <v>150</v>
      </c>
      <c r="B42" s="755">
        <v>140.66256049010059</v>
      </c>
      <c r="C42" s="756">
        <v>135.50364918533606</v>
      </c>
      <c r="D42" s="755">
        <v>141.1751593333309</v>
      </c>
      <c r="E42" s="899">
        <v>5.6715101479948373</v>
      </c>
      <c r="F42" s="900">
        <v>3.1735386479488703E-2</v>
      </c>
      <c r="G42" s="874">
        <v>-7.6702253301073386E-2</v>
      </c>
      <c r="H42" s="874">
        <v>-5.4751094618135099E-3</v>
      </c>
      <c r="I42" s="874">
        <v>6.1732197281142653E-2</v>
      </c>
    </row>
    <row r="43" spans="1:9" s="273" customFormat="1">
      <c r="A43" s="376" t="s">
        <v>139</v>
      </c>
      <c r="B43" s="377">
        <v>253.501</v>
      </c>
      <c r="C43" s="378">
        <v>248.5273</v>
      </c>
      <c r="D43" s="377">
        <v>254.10040000000001</v>
      </c>
      <c r="E43" s="897">
        <v>5.5731000000000108</v>
      </c>
      <c r="F43" s="898">
        <v>1.858191455678404E-2</v>
      </c>
      <c r="G43" s="818">
        <v>-2.5472547842958271E-2</v>
      </c>
      <c r="H43" s="818">
        <v>1.8307366932657443E-2</v>
      </c>
      <c r="I43" s="818">
        <v>5.2994852626159661E-2</v>
      </c>
    </row>
    <row r="44" spans="1:9" s="273" customFormat="1">
      <c r="A44" s="376" t="s">
        <v>142</v>
      </c>
      <c r="B44" s="377">
        <v>266.7817</v>
      </c>
      <c r="C44" s="378">
        <v>259.13639999999998</v>
      </c>
      <c r="D44" s="377">
        <v>266.8408</v>
      </c>
      <c r="E44" s="897">
        <v>7.704400000000021</v>
      </c>
      <c r="F44" s="898">
        <v>2.3662892514162648E-2</v>
      </c>
      <c r="G44" s="818">
        <v>-5.4772063268005988E-2</v>
      </c>
      <c r="H44" s="818">
        <v>-5.3648048570953399E-4</v>
      </c>
      <c r="I44" s="818">
        <v>5.5983983778434609E-2</v>
      </c>
    </row>
    <row r="45" spans="1:9" s="273" customFormat="1">
      <c r="A45" s="376" t="s">
        <v>145</v>
      </c>
      <c r="B45" s="377">
        <v>242.88480000000001</v>
      </c>
      <c r="C45" s="378">
        <v>237.02250000000001</v>
      </c>
      <c r="D45" s="377">
        <v>242.91120000000001</v>
      </c>
      <c r="E45" s="897">
        <v>5.8887</v>
      </c>
      <c r="F45" s="898">
        <v>2.2339236670139373E-2</v>
      </c>
      <c r="G45" s="818">
        <v>-3.1944251804307267E-2</v>
      </c>
      <c r="H45" s="818">
        <v>2.8898217848625229E-2</v>
      </c>
      <c r="I45" s="818">
        <v>5.0497075268399749E-2</v>
      </c>
    </row>
    <row r="46" spans="1:9" s="273" customFormat="1">
      <c r="A46" s="376" t="s">
        <v>148</v>
      </c>
      <c r="B46" s="377">
        <v>263.66480000000001</v>
      </c>
      <c r="C46" s="378">
        <v>259.1551</v>
      </c>
      <c r="D46" s="377">
        <v>264.52269999999999</v>
      </c>
      <c r="E46" s="897">
        <v>5.3675999999999817</v>
      </c>
      <c r="F46" s="898">
        <v>1.440633917396994E-2</v>
      </c>
      <c r="G46" s="818">
        <v>-2.8609196765872036E-2</v>
      </c>
      <c r="H46" s="818">
        <v>1.2089501077287901E-2</v>
      </c>
      <c r="I46" s="818">
        <v>5.5295285409505679E-2</v>
      </c>
    </row>
    <row r="47" spans="1:9" s="273" customFormat="1">
      <c r="A47" s="754" t="s">
        <v>151</v>
      </c>
      <c r="B47" s="755">
        <v>256.66968999374717</v>
      </c>
      <c r="C47" s="756">
        <v>251.31835955482705</v>
      </c>
      <c r="D47" s="755">
        <v>257.01664856989782</v>
      </c>
      <c r="E47" s="899">
        <v>5.6982890150707703</v>
      </c>
      <c r="F47" s="900">
        <v>1.8554507700987211E-2</v>
      </c>
      <c r="G47" s="874">
        <v>-3.2113018214782851E-2</v>
      </c>
      <c r="H47" s="874">
        <v>1.4919391122348413E-2</v>
      </c>
      <c r="I47" s="874">
        <v>5.3721247778695247E-2</v>
      </c>
    </row>
    <row r="48" spans="1:9" s="273" customFormat="1">
      <c r="A48" s="376" t="s">
        <v>140</v>
      </c>
      <c r="B48" s="377">
        <v>130.60059999999999</v>
      </c>
      <c r="C48" s="378">
        <v>129.99189999999999</v>
      </c>
      <c r="D48" s="377">
        <v>130.60059999999999</v>
      </c>
      <c r="E48" s="897">
        <v>0.60869999999999891</v>
      </c>
      <c r="F48" s="898">
        <v>3.8107740836614834E-3</v>
      </c>
      <c r="G48" s="818">
        <v>-1.5557289252211559E-2</v>
      </c>
      <c r="H48" s="818">
        <v>1.5089476695020476E-2</v>
      </c>
      <c r="I48" s="818">
        <v>4.7987094430883115E-2</v>
      </c>
    </row>
    <row r="49" spans="1:9" s="273" customFormat="1">
      <c r="A49" s="376" t="s">
        <v>143</v>
      </c>
      <c r="B49" s="377">
        <v>138.34979999999999</v>
      </c>
      <c r="C49" s="378">
        <v>138.0616</v>
      </c>
      <c r="D49" s="377">
        <v>138.5215</v>
      </c>
      <c r="E49" s="897">
        <v>0.45990000000000464</v>
      </c>
      <c r="F49" s="898">
        <v>2.1934558519922653E-3</v>
      </c>
      <c r="G49" s="818">
        <v>-9.1578724973770953E-3</v>
      </c>
      <c r="H49" s="818">
        <v>2.7527528270973267E-2</v>
      </c>
      <c r="I49" s="818">
        <v>5.8646391120767083E-2</v>
      </c>
    </row>
    <row r="50" spans="1:9" s="273" customFormat="1">
      <c r="A50" s="376" t="s">
        <v>146</v>
      </c>
      <c r="B50" s="377">
        <v>134.12370000000001</v>
      </c>
      <c r="C50" s="378">
        <v>133.61510000000001</v>
      </c>
      <c r="D50" s="377">
        <v>134.21520000000001</v>
      </c>
      <c r="E50" s="897">
        <v>0.60009999999999764</v>
      </c>
      <c r="F50" s="898">
        <v>1.9400286858304305E-3</v>
      </c>
      <c r="G50" s="818">
        <v>-1.0555164159064989E-2</v>
      </c>
      <c r="H50" s="818">
        <v>2.7425340978294743E-2</v>
      </c>
      <c r="I50" s="818">
        <v>5.2896131397211388E-2</v>
      </c>
    </row>
    <row r="51" spans="1:9" s="273" customFormat="1">
      <c r="A51" s="376" t="s">
        <v>149</v>
      </c>
      <c r="B51" s="377">
        <v>138.68770000000001</v>
      </c>
      <c r="C51" s="378">
        <v>138.31569999999999</v>
      </c>
      <c r="D51" s="377">
        <v>139.07660000000001</v>
      </c>
      <c r="E51" s="897">
        <v>0.76090000000002078</v>
      </c>
      <c r="F51" s="898">
        <v>2.2293812942986158E-3</v>
      </c>
      <c r="G51" s="818">
        <v>-1.6729040649984261E-3</v>
      </c>
      <c r="H51" s="818">
        <v>2.464008818449015E-2</v>
      </c>
      <c r="I51" s="818">
        <v>5.9099875300567817E-2</v>
      </c>
    </row>
    <row r="52" spans="1:9" s="273" customFormat="1">
      <c r="A52" s="754" t="s">
        <v>152</v>
      </c>
      <c r="B52" s="755">
        <v>134.7148636274338</v>
      </c>
      <c r="C52" s="756">
        <v>134.24243963541988</v>
      </c>
      <c r="D52" s="755">
        <v>134.8312035438974</v>
      </c>
      <c r="E52" s="899">
        <v>0.58876390847751736</v>
      </c>
      <c r="F52" s="900">
        <v>2.7238839910479484E-3</v>
      </c>
      <c r="G52" s="874">
        <v>-9.2103433451365957E-3</v>
      </c>
      <c r="H52" s="874">
        <v>2.1673063161337769E-2</v>
      </c>
      <c r="I52" s="874">
        <v>5.370940825505599E-2</v>
      </c>
    </row>
    <row r="53" spans="1:9" s="273" customFormat="1" ht="12.75" customHeight="1">
      <c r="A53" s="23" t="s">
        <v>640</v>
      </c>
      <c r="G53" s="814"/>
      <c r="H53" s="814"/>
      <c r="I53" s="814"/>
    </row>
    <row r="54" spans="1:9" s="273" customFormat="1" ht="21" customHeight="1">
      <c r="A54" s="1011" t="s">
        <v>153</v>
      </c>
      <c r="B54" s="1011"/>
      <c r="C54" s="1011"/>
      <c r="D54" s="1011"/>
      <c r="E54" s="1011"/>
      <c r="F54" s="1011"/>
      <c r="G54" s="815"/>
      <c r="H54" s="815"/>
      <c r="I54" s="815"/>
    </row>
    <row r="55" spans="1:9" s="273" customFormat="1" ht="21" customHeight="1">
      <c r="A55" s="1012" t="s">
        <v>209</v>
      </c>
      <c r="B55" s="1012"/>
      <c r="C55" s="1012"/>
      <c r="D55" s="1012"/>
      <c r="E55" s="1012"/>
      <c r="F55" s="1012"/>
    </row>
    <row r="56" spans="1:9" s="273" customFormat="1" ht="12.75" customHeight="1">
      <c r="A56" s="182" t="s">
        <v>154</v>
      </c>
      <c r="B56" s="182"/>
      <c r="C56" s="182"/>
      <c r="D56" s="182"/>
      <c r="E56" s="182"/>
    </row>
    <row r="57" spans="1:9" s="273" customFormat="1" ht="12.75" customHeight="1">
      <c r="A57" s="602" t="s">
        <v>1459</v>
      </c>
      <c r="B57" s="183"/>
      <c r="C57" s="183"/>
      <c r="D57" s="183"/>
      <c r="E57" s="183"/>
      <c r="F57" s="141"/>
    </row>
    <row r="58" spans="1:9" s="273" customFormat="1" ht="12.75" customHeight="1">
      <c r="F58" s="183"/>
    </row>
    <row r="59" spans="1:9" s="273" customFormat="1" ht="12.75" customHeight="1">
      <c r="A59" s="182"/>
    </row>
    <row r="60" spans="1:9" s="273" customFormat="1" ht="12.75" customHeight="1">
      <c r="A60" s="660" t="s">
        <v>95</v>
      </c>
    </row>
    <row r="61" spans="1:9" s="273" customFormat="1" ht="12.75" customHeight="1"/>
    <row r="62" spans="1:9" s="273" customFormat="1" ht="12.75" customHeight="1"/>
    <row r="63" spans="1:9" s="273" customFormat="1" ht="12.75" customHeight="1">
      <c r="I63" s="68" t="s">
        <v>928</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765</v>
      </c>
      <c r="AG1" s="141" t="str">
        <f>Naslovnica!A20</f>
        <v>Travanj 2020.</v>
      </c>
    </row>
    <row r="2" spans="1:33" ht="12.75" customHeight="1">
      <c r="A2" s="597" t="s">
        <v>1440</v>
      </c>
      <c r="AG2" s="573" t="str">
        <f>Naslovnica!A24</f>
        <v>April 2020</v>
      </c>
    </row>
    <row r="3" spans="1:33" ht="12.75" customHeight="1">
      <c r="A3" s="67"/>
      <c r="AG3" s="66"/>
    </row>
    <row r="4" spans="1:33" ht="12.75" customHeight="1">
      <c r="I4" s="181"/>
      <c r="J4" s="181"/>
      <c r="K4" s="181"/>
      <c r="AG4" s="14" t="s">
        <v>613</v>
      </c>
    </row>
    <row r="5" spans="1:33" ht="15" customHeight="1">
      <c r="A5" s="757" t="s">
        <v>155</v>
      </c>
      <c r="B5" s="1018" t="s">
        <v>662</v>
      </c>
      <c r="C5" s="1018"/>
      <c r="D5" s="1018"/>
      <c r="E5" s="1018"/>
      <c r="F5" s="1018"/>
      <c r="G5" s="1018"/>
      <c r="H5" s="1018"/>
      <c r="I5" s="1018"/>
      <c r="J5" s="1019" t="s">
        <v>656</v>
      </c>
      <c r="K5" s="1019"/>
      <c r="L5" s="1018" t="s">
        <v>661</v>
      </c>
      <c r="M5" s="1018"/>
      <c r="N5" s="1018"/>
      <c r="O5" s="1018"/>
      <c r="P5" s="1018"/>
      <c r="Q5" s="1018"/>
      <c r="R5" s="1018"/>
      <c r="S5" s="1018"/>
      <c r="T5" s="1019" t="s">
        <v>657</v>
      </c>
      <c r="U5" s="1019"/>
      <c r="V5" s="1018" t="s">
        <v>660</v>
      </c>
      <c r="W5" s="1018"/>
      <c r="X5" s="1018"/>
      <c r="Y5" s="1018"/>
      <c r="Z5" s="1018"/>
      <c r="AA5" s="1018"/>
      <c r="AB5" s="1018"/>
      <c r="AC5" s="1018"/>
      <c r="AD5" s="1019" t="s">
        <v>658</v>
      </c>
      <c r="AE5" s="1019"/>
      <c r="AF5" s="1021" t="s">
        <v>659</v>
      </c>
      <c r="AG5" s="1021"/>
    </row>
    <row r="6" spans="1:33" ht="22.5" customHeight="1">
      <c r="A6" s="1020" t="s">
        <v>663</v>
      </c>
      <c r="B6" s="1009" t="s">
        <v>156</v>
      </c>
      <c r="C6" s="1009"/>
      <c r="D6" s="1009" t="s">
        <v>157</v>
      </c>
      <c r="E6" s="1009"/>
      <c r="F6" s="1009" t="s">
        <v>158</v>
      </c>
      <c r="G6" s="1009"/>
      <c r="H6" s="1009" t="s">
        <v>159</v>
      </c>
      <c r="I6" s="1009"/>
      <c r="J6" s="1019"/>
      <c r="K6" s="1019"/>
      <c r="L6" s="1009" t="s">
        <v>156</v>
      </c>
      <c r="M6" s="1009"/>
      <c r="N6" s="1009" t="s">
        <v>157</v>
      </c>
      <c r="O6" s="1009"/>
      <c r="P6" s="1009" t="s">
        <v>158</v>
      </c>
      <c r="Q6" s="1009"/>
      <c r="R6" s="1009" t="s">
        <v>159</v>
      </c>
      <c r="S6" s="1009"/>
      <c r="T6" s="1019"/>
      <c r="U6" s="1019"/>
      <c r="V6" s="1009" t="s">
        <v>156</v>
      </c>
      <c r="W6" s="1009"/>
      <c r="X6" s="1009" t="s">
        <v>157</v>
      </c>
      <c r="Y6" s="1009"/>
      <c r="Z6" s="1009" t="s">
        <v>158</v>
      </c>
      <c r="AA6" s="1009"/>
      <c r="AB6" s="1009" t="s">
        <v>159</v>
      </c>
      <c r="AC6" s="1009"/>
      <c r="AD6" s="1019"/>
      <c r="AE6" s="1019"/>
      <c r="AF6" s="1021"/>
      <c r="AG6" s="1021"/>
    </row>
    <row r="7" spans="1:33">
      <c r="A7" s="1020"/>
      <c r="B7" s="757" t="s">
        <v>31</v>
      </c>
      <c r="C7" s="757" t="s">
        <v>32</v>
      </c>
      <c r="D7" s="757" t="s">
        <v>31</v>
      </c>
      <c r="E7" s="757" t="s">
        <v>32</v>
      </c>
      <c r="F7" s="757" t="s">
        <v>31</v>
      </c>
      <c r="G7" s="757" t="s">
        <v>32</v>
      </c>
      <c r="H7" s="757" t="s">
        <v>31</v>
      </c>
      <c r="I7" s="757" t="s">
        <v>32</v>
      </c>
      <c r="J7" s="757" t="s">
        <v>31</v>
      </c>
      <c r="K7" s="757" t="s">
        <v>32</v>
      </c>
      <c r="L7" s="757" t="s">
        <v>31</v>
      </c>
      <c r="M7" s="757" t="s">
        <v>32</v>
      </c>
      <c r="N7" s="757" t="s">
        <v>31</v>
      </c>
      <c r="O7" s="757" t="s">
        <v>32</v>
      </c>
      <c r="P7" s="757" t="s">
        <v>31</v>
      </c>
      <c r="Q7" s="757" t="s">
        <v>32</v>
      </c>
      <c r="R7" s="757" t="s">
        <v>31</v>
      </c>
      <c r="S7" s="757" t="s">
        <v>32</v>
      </c>
      <c r="T7" s="757" t="s">
        <v>31</v>
      </c>
      <c r="U7" s="757" t="s">
        <v>32</v>
      </c>
      <c r="V7" s="757" t="s">
        <v>31</v>
      </c>
      <c r="W7" s="757" t="s">
        <v>32</v>
      </c>
      <c r="X7" s="757" t="s">
        <v>31</v>
      </c>
      <c r="Y7" s="757" t="s">
        <v>32</v>
      </c>
      <c r="Z7" s="757" t="s">
        <v>31</v>
      </c>
      <c r="AA7" s="757" t="s">
        <v>32</v>
      </c>
      <c r="AB7" s="757" t="s">
        <v>31</v>
      </c>
      <c r="AC7" s="757" t="s">
        <v>32</v>
      </c>
      <c r="AD7" s="757" t="s">
        <v>31</v>
      </c>
      <c r="AE7" s="757" t="s">
        <v>32</v>
      </c>
      <c r="AF7" s="757" t="s">
        <v>31</v>
      </c>
      <c r="AG7" s="757" t="s">
        <v>32</v>
      </c>
    </row>
    <row r="8" spans="1:33">
      <c r="A8" s="1020"/>
      <c r="B8" s="758" t="s">
        <v>29</v>
      </c>
      <c r="C8" s="758" t="s">
        <v>30</v>
      </c>
      <c r="D8" s="758" t="s">
        <v>29</v>
      </c>
      <c r="E8" s="758" t="s">
        <v>30</v>
      </c>
      <c r="F8" s="758" t="s">
        <v>29</v>
      </c>
      <c r="G8" s="758" t="s">
        <v>30</v>
      </c>
      <c r="H8" s="758" t="s">
        <v>29</v>
      </c>
      <c r="I8" s="758" t="s">
        <v>30</v>
      </c>
      <c r="J8" s="758" t="s">
        <v>29</v>
      </c>
      <c r="K8" s="758" t="s">
        <v>30</v>
      </c>
      <c r="L8" s="758" t="s">
        <v>29</v>
      </c>
      <c r="M8" s="758" t="s">
        <v>30</v>
      </c>
      <c r="N8" s="758" t="s">
        <v>29</v>
      </c>
      <c r="O8" s="758" t="s">
        <v>30</v>
      </c>
      <c r="P8" s="758" t="s">
        <v>29</v>
      </c>
      <c r="Q8" s="758" t="s">
        <v>30</v>
      </c>
      <c r="R8" s="758" t="s">
        <v>29</v>
      </c>
      <c r="S8" s="758" t="s">
        <v>30</v>
      </c>
      <c r="T8" s="758" t="s">
        <v>29</v>
      </c>
      <c r="U8" s="758" t="s">
        <v>30</v>
      </c>
      <c r="V8" s="758" t="s">
        <v>29</v>
      </c>
      <c r="W8" s="758" t="s">
        <v>30</v>
      </c>
      <c r="X8" s="758" t="s">
        <v>29</v>
      </c>
      <c r="Y8" s="758" t="s">
        <v>30</v>
      </c>
      <c r="Z8" s="758" t="s">
        <v>29</v>
      </c>
      <c r="AA8" s="758" t="s">
        <v>30</v>
      </c>
      <c r="AB8" s="758" t="s">
        <v>29</v>
      </c>
      <c r="AC8" s="758" t="s">
        <v>30</v>
      </c>
      <c r="AD8" s="758" t="s">
        <v>29</v>
      </c>
      <c r="AE8" s="758" t="s">
        <v>30</v>
      </c>
      <c r="AF8" s="758" t="s">
        <v>29</v>
      </c>
      <c r="AG8" s="758" t="s">
        <v>30</v>
      </c>
    </row>
    <row r="9" spans="1:33" ht="18">
      <c r="A9" s="379" t="s">
        <v>498</v>
      </c>
      <c r="B9" s="380">
        <v>12059.07372</v>
      </c>
      <c r="C9" s="381">
        <v>3.682243655583075E-2</v>
      </c>
      <c r="D9" s="380">
        <v>5403.9910599999994</v>
      </c>
      <c r="E9" s="381">
        <v>4.4581614562953065E-2</v>
      </c>
      <c r="F9" s="380">
        <v>746.12338999999997</v>
      </c>
      <c r="G9" s="381">
        <v>5.8163587984844814E-3</v>
      </c>
      <c r="H9" s="380">
        <v>7821.0502699999997</v>
      </c>
      <c r="I9" s="381">
        <v>3.4989780166947503E-2</v>
      </c>
      <c r="J9" s="380">
        <v>26030.238440000001</v>
      </c>
      <c r="K9" s="381">
        <v>3.2516977491500912E-2</v>
      </c>
      <c r="L9" s="380">
        <v>269452.18633</v>
      </c>
      <c r="M9" s="381">
        <v>6.8008173693103061E-3</v>
      </c>
      <c r="N9" s="380">
        <v>235865.33716999998</v>
      </c>
      <c r="O9" s="381">
        <v>1.6163217051779647E-2</v>
      </c>
      <c r="P9" s="380">
        <v>60853.727479999994</v>
      </c>
      <c r="Q9" s="381">
        <v>3.4303452546530526E-3</v>
      </c>
      <c r="R9" s="380">
        <v>738627.69453999994</v>
      </c>
      <c r="S9" s="381">
        <v>2.3218876520282723E-2</v>
      </c>
      <c r="T9" s="380">
        <v>1304798.9455200001</v>
      </c>
      <c r="U9" s="381">
        <v>1.2574602862602865E-2</v>
      </c>
      <c r="V9" s="380">
        <v>37700.487580000001</v>
      </c>
      <c r="W9" s="381">
        <v>1.4842519673045756E-2</v>
      </c>
      <c r="X9" s="380">
        <v>16896.86823</v>
      </c>
      <c r="Y9" s="381">
        <v>2.4078751129347837E-2</v>
      </c>
      <c r="Z9" s="380">
        <v>2643.00081</v>
      </c>
      <c r="AA9" s="381">
        <v>2.6309252485135627E-3</v>
      </c>
      <c r="AB9" s="380">
        <v>28591.139190000002</v>
      </c>
      <c r="AC9" s="381">
        <v>1.3373535101377586E-2</v>
      </c>
      <c r="AD9" s="380">
        <v>85831.495809999993</v>
      </c>
      <c r="AE9" s="381">
        <v>1.3444265740690537E-2</v>
      </c>
      <c r="AF9" s="380">
        <v>1416660.67977</v>
      </c>
      <c r="AG9" s="381">
        <v>1.2768531444769396E-2</v>
      </c>
    </row>
    <row r="10" spans="1:33" ht="18">
      <c r="A10" s="379" t="s">
        <v>499</v>
      </c>
      <c r="B10" s="382">
        <v>9800.2644999999993</v>
      </c>
      <c r="C10" s="383">
        <v>2.9925152309427158E-2</v>
      </c>
      <c r="D10" s="382">
        <v>332.30468000000002</v>
      </c>
      <c r="E10" s="383">
        <v>2.7414329514500453E-3</v>
      </c>
      <c r="F10" s="382">
        <v>18460.41963</v>
      </c>
      <c r="G10" s="383">
        <v>0.14390706092013297</v>
      </c>
      <c r="H10" s="382">
        <v>8635.2906700000003</v>
      </c>
      <c r="I10" s="383">
        <v>3.8632525273487706E-2</v>
      </c>
      <c r="J10" s="382">
        <v>37228.279479999997</v>
      </c>
      <c r="K10" s="383">
        <v>4.6505571921240732E-2</v>
      </c>
      <c r="L10" s="382">
        <v>3891287.94135</v>
      </c>
      <c r="M10" s="383">
        <v>9.8213857460077367E-2</v>
      </c>
      <c r="N10" s="382">
        <v>1438100.42808</v>
      </c>
      <c r="O10" s="383">
        <v>9.8549153683234567E-2</v>
      </c>
      <c r="P10" s="382">
        <v>2043288.42187</v>
      </c>
      <c r="Q10" s="383">
        <v>0.11518086125706756</v>
      </c>
      <c r="R10" s="382">
        <v>2957742.0367199997</v>
      </c>
      <c r="S10" s="383">
        <v>9.2977081196800593E-2</v>
      </c>
      <c r="T10" s="382">
        <v>10330418.828019999</v>
      </c>
      <c r="U10" s="381">
        <v>9.9556268506131862E-2</v>
      </c>
      <c r="V10" s="382">
        <v>135153.32787000001</v>
      </c>
      <c r="W10" s="383">
        <v>5.3209283395376138E-2</v>
      </c>
      <c r="X10" s="382">
        <v>47485.978609999998</v>
      </c>
      <c r="Y10" s="383">
        <v>6.7669525826900806E-2</v>
      </c>
      <c r="Z10" s="382">
        <v>119817.22151</v>
      </c>
      <c r="AA10" s="383">
        <v>0.11926979064278127</v>
      </c>
      <c r="AB10" s="382">
        <v>156044.41277000002</v>
      </c>
      <c r="AC10" s="383">
        <v>7.298993641650163E-2</v>
      </c>
      <c r="AD10" s="382">
        <v>458500.94076000003</v>
      </c>
      <c r="AE10" s="383">
        <v>7.1817558715036089E-2</v>
      </c>
      <c r="AF10" s="382">
        <v>10826148.048259998</v>
      </c>
      <c r="AG10" s="381">
        <v>9.7577361858013481E-2</v>
      </c>
    </row>
    <row r="11" spans="1:33" ht="27">
      <c r="A11" s="379" t="s">
        <v>500</v>
      </c>
      <c r="B11" s="382">
        <v>309337.86601</v>
      </c>
      <c r="C11" s="383">
        <v>0.94456458347858052</v>
      </c>
      <c r="D11" s="382">
        <v>115588.22227</v>
      </c>
      <c r="E11" s="383">
        <v>0.95357477761225007</v>
      </c>
      <c r="F11" s="382">
        <v>115668.58117</v>
      </c>
      <c r="G11" s="383">
        <v>0.90168727962856909</v>
      </c>
      <c r="H11" s="382">
        <v>207237.59155000001</v>
      </c>
      <c r="I11" s="383">
        <v>0.927138622094825</v>
      </c>
      <c r="J11" s="382">
        <v>747832.26100000006</v>
      </c>
      <c r="K11" s="383">
        <v>0.93419216479352518</v>
      </c>
      <c r="L11" s="382">
        <v>35676302.100150004</v>
      </c>
      <c r="M11" s="383">
        <v>0.9004492347978712</v>
      </c>
      <c r="N11" s="382">
        <v>13325625.146540001</v>
      </c>
      <c r="O11" s="383">
        <v>0.91316924385095322</v>
      </c>
      <c r="P11" s="382">
        <v>16147071.88559</v>
      </c>
      <c r="Q11" s="383">
        <v>0.91021591795637657</v>
      </c>
      <c r="R11" s="382">
        <v>28136246.480150003</v>
      </c>
      <c r="S11" s="383">
        <v>0.88446728655861906</v>
      </c>
      <c r="T11" s="382">
        <v>93285245.612430006</v>
      </c>
      <c r="U11" s="383">
        <v>0.89900817328541704</v>
      </c>
      <c r="V11" s="382">
        <v>2381964.8933899999</v>
      </c>
      <c r="W11" s="383">
        <v>0.93776932501532939</v>
      </c>
      <c r="X11" s="382">
        <v>639400.01919000002</v>
      </c>
      <c r="Y11" s="383">
        <v>0.91117204233392091</v>
      </c>
      <c r="Z11" s="382">
        <v>928641.03142000001</v>
      </c>
      <c r="AA11" s="383">
        <v>0.92439817919259526</v>
      </c>
      <c r="AB11" s="382">
        <v>1963934.4040000001</v>
      </c>
      <c r="AC11" s="383">
        <v>0.91863236068199028</v>
      </c>
      <c r="AD11" s="382">
        <v>5913940.3479999993</v>
      </c>
      <c r="AE11" s="383">
        <v>0.92633344977591003</v>
      </c>
      <c r="AF11" s="382">
        <v>99947018.221430019</v>
      </c>
      <c r="AG11" s="383">
        <v>0.90083437988725756</v>
      </c>
    </row>
    <row r="12" spans="1:33" ht="18.75">
      <c r="A12" s="379" t="s">
        <v>501</v>
      </c>
      <c r="B12" s="384">
        <v>237850.84464</v>
      </c>
      <c r="C12" s="385">
        <v>0.72627863796715852</v>
      </c>
      <c r="D12" s="384">
        <v>84962.838589999999</v>
      </c>
      <c r="E12" s="385">
        <v>0.70092279578896544</v>
      </c>
      <c r="F12" s="384">
        <v>78616.285369999998</v>
      </c>
      <c r="G12" s="385">
        <v>0.61284839645084221</v>
      </c>
      <c r="H12" s="384">
        <v>142568.38797000001</v>
      </c>
      <c r="I12" s="385">
        <v>0.63782182464176684</v>
      </c>
      <c r="J12" s="384">
        <v>543998.35656999995</v>
      </c>
      <c r="K12" s="385">
        <v>0.67956282293663761</v>
      </c>
      <c r="L12" s="384">
        <v>30392006.624810003</v>
      </c>
      <c r="M12" s="385">
        <v>0.76707667270165125</v>
      </c>
      <c r="N12" s="384">
        <v>10897298.008020001</v>
      </c>
      <c r="O12" s="385">
        <v>0.74676251752330891</v>
      </c>
      <c r="P12" s="384">
        <v>12709329.520469999</v>
      </c>
      <c r="Q12" s="385">
        <v>0.71642921503361978</v>
      </c>
      <c r="R12" s="384">
        <v>22543622.665240001</v>
      </c>
      <c r="S12" s="385">
        <v>0.70866228663418751</v>
      </c>
      <c r="T12" s="384">
        <v>76542256.818540007</v>
      </c>
      <c r="U12" s="385">
        <v>0.73765271270733401</v>
      </c>
      <c r="V12" s="384">
        <v>2373169.79458</v>
      </c>
      <c r="W12" s="385">
        <v>0.93430673247360707</v>
      </c>
      <c r="X12" s="384">
        <v>607866.88925999997</v>
      </c>
      <c r="Y12" s="385">
        <v>0.86623599989229372</v>
      </c>
      <c r="Z12" s="384">
        <v>906042.58319999999</v>
      </c>
      <c r="AA12" s="385">
        <v>0.90190298063863639</v>
      </c>
      <c r="AB12" s="384">
        <v>1852400.3976800002</v>
      </c>
      <c r="AC12" s="385">
        <v>0.86646221318959904</v>
      </c>
      <c r="AD12" s="384">
        <v>5739479.6647200007</v>
      </c>
      <c r="AE12" s="385">
        <v>0.89900670025134344</v>
      </c>
      <c r="AF12" s="384">
        <v>82825734.839830011</v>
      </c>
      <c r="AG12" s="385">
        <v>0.74651821345828617</v>
      </c>
    </row>
    <row r="13" spans="1:33" ht="19.5">
      <c r="A13" s="386" t="s">
        <v>502</v>
      </c>
      <c r="B13" s="384">
        <v>86250.82673999999</v>
      </c>
      <c r="C13" s="385">
        <v>0.26336729248567858</v>
      </c>
      <c r="D13" s="384">
        <v>27660.6482</v>
      </c>
      <c r="E13" s="385">
        <v>0.22819363372778073</v>
      </c>
      <c r="F13" s="384">
        <v>36466.32316</v>
      </c>
      <c r="G13" s="385">
        <v>0.28427096965830867</v>
      </c>
      <c r="H13" s="384">
        <v>43636.772859999997</v>
      </c>
      <c r="I13" s="385">
        <v>0.19522200175890458</v>
      </c>
      <c r="J13" s="384">
        <v>194014.57095999998</v>
      </c>
      <c r="K13" s="385">
        <v>0.24236302911597629</v>
      </c>
      <c r="L13" s="384">
        <v>3843231.6243099999</v>
      </c>
      <c r="M13" s="385">
        <v>9.7000943807076037E-2</v>
      </c>
      <c r="N13" s="384">
        <v>1902356.48392</v>
      </c>
      <c r="O13" s="385">
        <v>0.13036337228855951</v>
      </c>
      <c r="P13" s="384">
        <v>2368837.3183800001</v>
      </c>
      <c r="Q13" s="385">
        <v>0.13353216295288631</v>
      </c>
      <c r="R13" s="384">
        <v>2613394.08231</v>
      </c>
      <c r="S13" s="385">
        <v>8.2152449663810134E-2</v>
      </c>
      <c r="T13" s="384">
        <v>10727819.508920001</v>
      </c>
      <c r="U13" s="385">
        <v>0.1033860966622651</v>
      </c>
      <c r="V13" s="384">
        <v>0</v>
      </c>
      <c r="W13" s="385">
        <v>0</v>
      </c>
      <c r="X13" s="384">
        <v>0</v>
      </c>
      <c r="Y13" s="385">
        <v>0</v>
      </c>
      <c r="Z13" s="384">
        <v>0</v>
      </c>
      <c r="AA13" s="385">
        <v>0</v>
      </c>
      <c r="AB13" s="384">
        <v>0</v>
      </c>
      <c r="AC13" s="385">
        <v>0</v>
      </c>
      <c r="AD13" s="384">
        <v>0</v>
      </c>
      <c r="AE13" s="385">
        <v>0</v>
      </c>
      <c r="AF13" s="384">
        <v>10921834.079880001</v>
      </c>
      <c r="AG13" s="385">
        <v>9.8439791458137277E-2</v>
      </c>
    </row>
    <row r="14" spans="1:33" ht="19.5">
      <c r="A14" s="386" t="s">
        <v>503</v>
      </c>
      <c r="B14" s="384">
        <v>142904.03941</v>
      </c>
      <c r="C14" s="385">
        <v>0.43635813553569203</v>
      </c>
      <c r="D14" s="384">
        <v>45959.433130000005</v>
      </c>
      <c r="E14" s="385">
        <v>0.37915416783340788</v>
      </c>
      <c r="F14" s="384">
        <v>40391.660109999997</v>
      </c>
      <c r="G14" s="385">
        <v>0.31487069138281959</v>
      </c>
      <c r="H14" s="384">
        <v>88874.608609999996</v>
      </c>
      <c r="I14" s="385">
        <v>0.39760683160618532</v>
      </c>
      <c r="J14" s="384">
        <v>318129.74125999998</v>
      </c>
      <c r="K14" s="385">
        <v>0.39740771717373591</v>
      </c>
      <c r="L14" s="384">
        <v>24734415.280269999</v>
      </c>
      <c r="M14" s="385">
        <v>0.6242823387292219</v>
      </c>
      <c r="N14" s="384">
        <v>7792566.5391999995</v>
      </c>
      <c r="O14" s="385">
        <v>0.53400362204449037</v>
      </c>
      <c r="P14" s="384">
        <v>9432208.9047599994</v>
      </c>
      <c r="Q14" s="385">
        <v>0.53169681459486062</v>
      </c>
      <c r="R14" s="384">
        <v>18571996.597819999</v>
      </c>
      <c r="S14" s="385">
        <v>0.58381360315557584</v>
      </c>
      <c r="T14" s="384">
        <v>60531187.322049998</v>
      </c>
      <c r="U14" s="385">
        <v>0.58335090167723713</v>
      </c>
      <c r="V14" s="384">
        <v>2291666.4306799998</v>
      </c>
      <c r="W14" s="385">
        <v>0.90221920894919228</v>
      </c>
      <c r="X14" s="384">
        <v>539968.85014999995</v>
      </c>
      <c r="Y14" s="385">
        <v>0.76947842543256695</v>
      </c>
      <c r="Z14" s="384">
        <v>836576.04719000007</v>
      </c>
      <c r="AA14" s="385">
        <v>0.83275382910451878</v>
      </c>
      <c r="AB14" s="384">
        <v>1679454.6680999999</v>
      </c>
      <c r="AC14" s="385">
        <v>0.78556666825166099</v>
      </c>
      <c r="AD14" s="384">
        <v>5347665.9961200003</v>
      </c>
      <c r="AE14" s="385">
        <v>0.83763474078842159</v>
      </c>
      <c r="AF14" s="384">
        <v>66196983.059429996</v>
      </c>
      <c r="AG14" s="385">
        <v>0.59664129301621227</v>
      </c>
    </row>
    <row r="15" spans="1:33" ht="19.5">
      <c r="A15" s="386" t="s">
        <v>504</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505</v>
      </c>
      <c r="B16" s="384">
        <v>8695.9784899999995</v>
      </c>
      <c r="C16" s="385">
        <v>2.6553209945787932E-2</v>
      </c>
      <c r="D16" s="384">
        <v>3842.7085999999999</v>
      </c>
      <c r="E16" s="385">
        <v>3.1701413229751903E-2</v>
      </c>
      <c r="F16" s="384">
        <v>1758.3021000000001</v>
      </c>
      <c r="G16" s="385">
        <v>1.3706735409713856E-2</v>
      </c>
      <c r="H16" s="384">
        <v>7360.7481299999999</v>
      </c>
      <c r="I16" s="385">
        <v>3.2930482485310754E-2</v>
      </c>
      <c r="J16" s="384">
        <v>21657.73732</v>
      </c>
      <c r="K16" s="385">
        <v>2.7054848482259208E-2</v>
      </c>
      <c r="L16" s="384">
        <v>332770.86734</v>
      </c>
      <c r="M16" s="385">
        <v>8.398944263286386E-3</v>
      </c>
      <c r="N16" s="384">
        <v>333756.36017</v>
      </c>
      <c r="O16" s="385">
        <v>2.2871425520026762E-2</v>
      </c>
      <c r="P16" s="384">
        <v>447322.03561999998</v>
      </c>
      <c r="Q16" s="385">
        <v>2.5215694842935048E-2</v>
      </c>
      <c r="R16" s="384">
        <v>470546.69811</v>
      </c>
      <c r="S16" s="385">
        <v>1.4791708679765966E-2</v>
      </c>
      <c r="T16" s="384">
        <v>1584395.9612399999</v>
      </c>
      <c r="U16" s="385">
        <v>1.5269134036405108E-2</v>
      </c>
      <c r="V16" s="384">
        <v>56504.752930000002</v>
      </c>
      <c r="W16" s="385">
        <v>2.2245677995661479E-2</v>
      </c>
      <c r="X16" s="384">
        <v>22898.91548</v>
      </c>
      <c r="Y16" s="385">
        <v>3.2631922050260949E-2</v>
      </c>
      <c r="Z16" s="384">
        <v>44467.925040000002</v>
      </c>
      <c r="AA16" s="385">
        <v>4.4264756292959465E-2</v>
      </c>
      <c r="AB16" s="384">
        <v>84331.89933</v>
      </c>
      <c r="AC16" s="385">
        <v>3.9446333647665893E-2</v>
      </c>
      <c r="AD16" s="384">
        <v>208203.49278</v>
      </c>
      <c r="AE16" s="385">
        <v>3.2612073908982749E-2</v>
      </c>
      <c r="AF16" s="384">
        <v>1814257.1913399999</v>
      </c>
      <c r="AG16" s="385">
        <v>1.6352116161143675E-2</v>
      </c>
    </row>
    <row r="17" spans="1:33" ht="19.5">
      <c r="A17" s="387" t="s">
        <v>506</v>
      </c>
      <c r="B17" s="384">
        <v>0</v>
      </c>
      <c r="C17" s="385">
        <v>0</v>
      </c>
      <c r="D17" s="384">
        <v>0</v>
      </c>
      <c r="E17" s="385">
        <v>0</v>
      </c>
      <c r="F17" s="384">
        <v>0</v>
      </c>
      <c r="G17" s="385">
        <v>0</v>
      </c>
      <c r="H17" s="384">
        <v>0</v>
      </c>
      <c r="I17" s="385">
        <v>0</v>
      </c>
      <c r="J17" s="384">
        <v>0</v>
      </c>
      <c r="K17" s="385">
        <v>0</v>
      </c>
      <c r="L17" s="384">
        <v>32031.801960000001</v>
      </c>
      <c r="M17" s="385">
        <v>8.0846415873235024E-4</v>
      </c>
      <c r="N17" s="384">
        <v>51217.89604</v>
      </c>
      <c r="O17" s="385">
        <v>3.5098246336778818E-3</v>
      </c>
      <c r="P17" s="384">
        <v>75932.824590000004</v>
      </c>
      <c r="Q17" s="385">
        <v>4.2803590723397567E-3</v>
      </c>
      <c r="R17" s="384">
        <v>37865.450100000002</v>
      </c>
      <c r="S17" s="385">
        <v>1.1903063163700735E-3</v>
      </c>
      <c r="T17" s="384">
        <v>197047.97269000002</v>
      </c>
      <c r="U17" s="385">
        <v>1.8989898864995561E-3</v>
      </c>
      <c r="V17" s="384">
        <v>0</v>
      </c>
      <c r="W17" s="385">
        <v>0</v>
      </c>
      <c r="X17" s="384">
        <v>0</v>
      </c>
      <c r="Y17" s="385">
        <v>0</v>
      </c>
      <c r="Z17" s="384">
        <v>0</v>
      </c>
      <c r="AA17" s="385">
        <v>0</v>
      </c>
      <c r="AB17" s="384">
        <v>0</v>
      </c>
      <c r="AC17" s="385">
        <v>0</v>
      </c>
      <c r="AD17" s="384">
        <v>0</v>
      </c>
      <c r="AE17" s="385">
        <v>0</v>
      </c>
      <c r="AF17" s="384">
        <v>197047.97269000002</v>
      </c>
      <c r="AG17" s="385">
        <v>1.7760168481762409E-3</v>
      </c>
    </row>
    <row r="18" spans="1:33" ht="19.5">
      <c r="A18" s="387" t="s">
        <v>507</v>
      </c>
      <c r="B18" s="384">
        <v>0</v>
      </c>
      <c r="C18" s="385">
        <v>0</v>
      </c>
      <c r="D18" s="384">
        <v>0</v>
      </c>
      <c r="E18" s="385">
        <v>0</v>
      </c>
      <c r="F18" s="384">
        <v>0</v>
      </c>
      <c r="G18" s="385">
        <v>0</v>
      </c>
      <c r="H18" s="384">
        <v>2696.25837</v>
      </c>
      <c r="I18" s="385">
        <v>1.2062508791366229E-2</v>
      </c>
      <c r="J18" s="384">
        <v>2696.25837</v>
      </c>
      <c r="K18" s="385">
        <v>3.3681663320392135E-3</v>
      </c>
      <c r="L18" s="384">
        <v>110179.25093000001</v>
      </c>
      <c r="M18" s="385">
        <v>2.780860581122392E-3</v>
      </c>
      <c r="N18" s="384">
        <v>117953.38688999999</v>
      </c>
      <c r="O18" s="385">
        <v>8.0830282955968863E-3</v>
      </c>
      <c r="P18" s="384">
        <v>125181.31712000001</v>
      </c>
      <c r="Q18" s="385">
        <v>7.0565132973151269E-3</v>
      </c>
      <c r="R18" s="384">
        <v>220067.43124000001</v>
      </c>
      <c r="S18" s="385">
        <v>6.9178539470816647E-3</v>
      </c>
      <c r="T18" s="384">
        <v>573381.38618000003</v>
      </c>
      <c r="U18" s="385">
        <v>5.525788662519817E-3</v>
      </c>
      <c r="V18" s="384">
        <v>24998.610969999998</v>
      </c>
      <c r="W18" s="385">
        <v>9.8418455287533034E-3</v>
      </c>
      <c r="X18" s="384">
        <v>19998.888780000001</v>
      </c>
      <c r="Y18" s="385">
        <v>2.8499261475102764E-2</v>
      </c>
      <c r="Z18" s="384">
        <v>24998.610969999998</v>
      </c>
      <c r="AA18" s="385">
        <v>2.4884395241158142E-2</v>
      </c>
      <c r="AB18" s="384">
        <v>32629.902249999999</v>
      </c>
      <c r="AC18" s="385">
        <v>1.5262670724485198E-2</v>
      </c>
      <c r="AD18" s="384">
        <v>102626.01297</v>
      </c>
      <c r="AE18" s="385">
        <v>1.607488460099148E-2</v>
      </c>
      <c r="AF18" s="384">
        <v>678703.65752000012</v>
      </c>
      <c r="AG18" s="385">
        <v>6.1172369054042532E-3</v>
      </c>
    </row>
    <row r="19" spans="1:33" ht="19.5">
      <c r="A19" s="388" t="s">
        <v>508</v>
      </c>
      <c r="B19" s="384">
        <v>0</v>
      </c>
      <c r="C19" s="385">
        <v>0</v>
      </c>
      <c r="D19" s="384">
        <v>0</v>
      </c>
      <c r="E19" s="385">
        <v>0</v>
      </c>
      <c r="F19" s="384">
        <v>0</v>
      </c>
      <c r="G19" s="385">
        <v>0</v>
      </c>
      <c r="H19" s="384">
        <v>0</v>
      </c>
      <c r="I19" s="385">
        <v>0</v>
      </c>
      <c r="J19" s="384">
        <v>0</v>
      </c>
      <c r="K19" s="385">
        <v>0</v>
      </c>
      <c r="L19" s="384">
        <v>1274377.8</v>
      </c>
      <c r="M19" s="385">
        <v>3.2164558749169514E-2</v>
      </c>
      <c r="N19" s="384">
        <v>109934</v>
      </c>
      <c r="O19" s="385">
        <v>7.5334812850845149E-3</v>
      </c>
      <c r="P19" s="384">
        <v>259847.12</v>
      </c>
      <c r="Q19" s="385">
        <v>1.4647670273283024E-2</v>
      </c>
      <c r="R19" s="384">
        <v>429747.16</v>
      </c>
      <c r="S19" s="385">
        <v>1.3509168850209984E-2</v>
      </c>
      <c r="T19" s="384">
        <v>2073906.0799999998</v>
      </c>
      <c r="U19" s="385">
        <v>1.9986638876340012E-2</v>
      </c>
      <c r="V19" s="384">
        <v>0</v>
      </c>
      <c r="W19" s="385">
        <v>0</v>
      </c>
      <c r="X19" s="384">
        <v>0</v>
      </c>
      <c r="Y19" s="385">
        <v>0</v>
      </c>
      <c r="Z19" s="384">
        <v>0</v>
      </c>
      <c r="AA19" s="385">
        <v>0</v>
      </c>
      <c r="AB19" s="384">
        <v>55983.928</v>
      </c>
      <c r="AC19" s="385">
        <v>2.6186540565786929E-2</v>
      </c>
      <c r="AD19" s="384">
        <v>55983.928</v>
      </c>
      <c r="AE19" s="385">
        <v>8.7690747800295808E-3</v>
      </c>
      <c r="AF19" s="384">
        <v>2129890.0079999999</v>
      </c>
      <c r="AG19" s="385">
        <v>1.9196952332624521E-2</v>
      </c>
    </row>
    <row r="20" spans="1:33" ht="17.25" customHeight="1">
      <c r="A20" s="379" t="s">
        <v>509</v>
      </c>
      <c r="B20" s="384">
        <v>0</v>
      </c>
      <c r="C20" s="385">
        <v>0</v>
      </c>
      <c r="D20" s="384">
        <v>7500.0486600000004</v>
      </c>
      <c r="E20" s="385">
        <v>6.1873580998024938E-2</v>
      </c>
      <c r="F20" s="384">
        <v>0</v>
      </c>
      <c r="G20" s="385">
        <v>0</v>
      </c>
      <c r="H20" s="384">
        <v>0</v>
      </c>
      <c r="I20" s="385">
        <v>0</v>
      </c>
      <c r="J20" s="384">
        <v>7500.0486600000004</v>
      </c>
      <c r="K20" s="385">
        <v>9.3690618326268994E-3</v>
      </c>
      <c r="L20" s="384">
        <v>65000</v>
      </c>
      <c r="M20" s="385">
        <v>1.6405624130426775E-3</v>
      </c>
      <c r="N20" s="384">
        <v>589513.34179999994</v>
      </c>
      <c r="O20" s="385">
        <v>4.0397763455872891E-2</v>
      </c>
      <c r="P20" s="384">
        <v>0</v>
      </c>
      <c r="Q20" s="385">
        <v>0</v>
      </c>
      <c r="R20" s="384">
        <v>200005.24565999999</v>
      </c>
      <c r="S20" s="385">
        <v>6.2871960213737484E-3</v>
      </c>
      <c r="T20" s="384">
        <v>854518.58745999995</v>
      </c>
      <c r="U20" s="385">
        <v>8.2351629060671769E-3</v>
      </c>
      <c r="V20" s="384">
        <v>0</v>
      </c>
      <c r="W20" s="385">
        <v>0</v>
      </c>
      <c r="X20" s="384">
        <v>25000.234850000001</v>
      </c>
      <c r="Y20" s="385">
        <v>3.5626390934363032E-2</v>
      </c>
      <c r="Z20" s="384">
        <v>0</v>
      </c>
      <c r="AA20" s="385">
        <v>0</v>
      </c>
      <c r="AB20" s="384">
        <v>0</v>
      </c>
      <c r="AC20" s="385">
        <v>0</v>
      </c>
      <c r="AD20" s="384">
        <v>25000.234850000001</v>
      </c>
      <c r="AE20" s="385">
        <v>3.9159261729179067E-3</v>
      </c>
      <c r="AF20" s="384">
        <v>887018.87096999993</v>
      </c>
      <c r="AG20" s="385">
        <v>7.9948067365878308E-3</v>
      </c>
    </row>
    <row r="21" spans="1:33" ht="19.5">
      <c r="A21" s="386" t="s">
        <v>510</v>
      </c>
      <c r="B21" s="384">
        <v>71487.021370000002</v>
      </c>
      <c r="C21" s="385">
        <v>0.21828594551142208</v>
      </c>
      <c r="D21" s="384">
        <v>30625.383679999999</v>
      </c>
      <c r="E21" s="385">
        <v>0.25265198182328474</v>
      </c>
      <c r="F21" s="384">
        <v>37052.2958</v>
      </c>
      <c r="G21" s="385">
        <v>0.28883888317772688</v>
      </c>
      <c r="H21" s="384">
        <v>64669.203580000001</v>
      </c>
      <c r="I21" s="385">
        <v>0.28931679745305799</v>
      </c>
      <c r="J21" s="384">
        <v>203833.90443</v>
      </c>
      <c r="K21" s="385">
        <v>0.25462934185688763</v>
      </c>
      <c r="L21" s="384">
        <v>5284295.4753400004</v>
      </c>
      <c r="M21" s="385">
        <v>0.13337256209621989</v>
      </c>
      <c r="N21" s="384">
        <v>2428327.13852</v>
      </c>
      <c r="O21" s="385">
        <v>0.16640672632764433</v>
      </c>
      <c r="P21" s="384">
        <v>3437742.3651199997</v>
      </c>
      <c r="Q21" s="385">
        <v>0.19378670292275665</v>
      </c>
      <c r="R21" s="384">
        <v>5592623.8149100002</v>
      </c>
      <c r="S21" s="385">
        <v>0.1758049999244316</v>
      </c>
      <c r="T21" s="384">
        <v>16742988.793889999</v>
      </c>
      <c r="U21" s="385">
        <v>0.1613554605780832</v>
      </c>
      <c r="V21" s="384">
        <v>8795.0988100000013</v>
      </c>
      <c r="W21" s="385">
        <v>3.4625925417224096E-3</v>
      </c>
      <c r="X21" s="384">
        <v>31533.129929999999</v>
      </c>
      <c r="Y21" s="385">
        <v>4.4936042441627043E-2</v>
      </c>
      <c r="Z21" s="384">
        <v>22598.448219999998</v>
      </c>
      <c r="AA21" s="385">
        <v>2.2495198553958963E-2</v>
      </c>
      <c r="AB21" s="384">
        <v>111534.00631999999</v>
      </c>
      <c r="AC21" s="385">
        <v>5.2170147492391308E-2</v>
      </c>
      <c r="AD21" s="384">
        <v>174460.68328</v>
      </c>
      <c r="AE21" s="385">
        <v>2.73267495245667E-2</v>
      </c>
      <c r="AF21" s="384">
        <v>17121283.381599996</v>
      </c>
      <c r="AG21" s="385">
        <v>0.15431616642897156</v>
      </c>
    </row>
    <row r="22" spans="1:33" ht="19.5">
      <c r="A22" s="386" t="s">
        <v>511</v>
      </c>
      <c r="B22" s="384">
        <v>32090.9912</v>
      </c>
      <c r="C22" s="385">
        <v>9.7989987864152708E-2</v>
      </c>
      <c r="D22" s="384">
        <v>20109.421309999998</v>
      </c>
      <c r="E22" s="385">
        <v>0.16589784475447572</v>
      </c>
      <c r="F22" s="384">
        <v>19592.836469999998</v>
      </c>
      <c r="G22" s="385">
        <v>0.15273474644663279</v>
      </c>
      <c r="H22" s="384">
        <v>21108.597879999998</v>
      </c>
      <c r="I22" s="385">
        <v>9.4435551998273262E-2</v>
      </c>
      <c r="J22" s="384">
        <v>92901.846859999991</v>
      </c>
      <c r="K22" s="385">
        <v>0.11605300006101227</v>
      </c>
      <c r="L22" s="384">
        <v>2560973.1637399998</v>
      </c>
      <c r="M22" s="385">
        <v>6.4637481742197439E-2</v>
      </c>
      <c r="N22" s="384">
        <v>1299245.9950999999</v>
      </c>
      <c r="O22" s="385">
        <v>8.9033832925272047E-2</v>
      </c>
      <c r="P22" s="384">
        <v>2226865.9585199999</v>
      </c>
      <c r="Q22" s="385">
        <v>0.12552918925250861</v>
      </c>
      <c r="R22" s="384">
        <v>1537155.04471</v>
      </c>
      <c r="S22" s="385">
        <v>4.8320708036649895E-2</v>
      </c>
      <c r="T22" s="384">
        <v>7624240.1620699996</v>
      </c>
      <c r="U22" s="385">
        <v>7.347629494667432E-2</v>
      </c>
      <c r="V22" s="384">
        <v>0</v>
      </c>
      <c r="W22" s="385">
        <v>0</v>
      </c>
      <c r="X22" s="384">
        <v>0</v>
      </c>
      <c r="Y22" s="385">
        <v>0</v>
      </c>
      <c r="Z22" s="384">
        <v>0</v>
      </c>
      <c r="AA22" s="385">
        <v>0</v>
      </c>
      <c r="AB22" s="384">
        <v>0</v>
      </c>
      <c r="AC22" s="385">
        <v>0</v>
      </c>
      <c r="AD22" s="384">
        <v>0</v>
      </c>
      <c r="AE22" s="385">
        <v>0</v>
      </c>
      <c r="AF22" s="384">
        <v>7717142.0089299995</v>
      </c>
      <c r="AG22" s="385">
        <v>6.9555520112812991E-2</v>
      </c>
    </row>
    <row r="23" spans="1:33" ht="19.5">
      <c r="A23" s="386" t="s">
        <v>512</v>
      </c>
      <c r="B23" s="384">
        <v>4523.1870099999996</v>
      </c>
      <c r="C23" s="385">
        <v>1.3811572146677512E-2</v>
      </c>
      <c r="D23" s="384">
        <v>1026.2271800000001</v>
      </c>
      <c r="E23" s="385">
        <v>8.4661251443273588E-3</v>
      </c>
      <c r="F23" s="384">
        <v>0</v>
      </c>
      <c r="G23" s="385">
        <v>0</v>
      </c>
      <c r="H23" s="384">
        <v>11632.777910000001</v>
      </c>
      <c r="I23" s="385">
        <v>5.2042670453494359E-2</v>
      </c>
      <c r="J23" s="384">
        <v>17182.1921</v>
      </c>
      <c r="K23" s="385">
        <v>2.1463996768918758E-2</v>
      </c>
      <c r="L23" s="384">
        <v>991283.62876999995</v>
      </c>
      <c r="M23" s="385">
        <v>2.5019425569609427E-2</v>
      </c>
      <c r="N23" s="384">
        <v>63251.688820000003</v>
      </c>
      <c r="O23" s="385">
        <v>4.3344680806252792E-3</v>
      </c>
      <c r="P23" s="384">
        <v>0</v>
      </c>
      <c r="Q23" s="385">
        <v>0</v>
      </c>
      <c r="R23" s="384">
        <v>758752.79426</v>
      </c>
      <c r="S23" s="385">
        <v>2.3851512161771997E-2</v>
      </c>
      <c r="T23" s="384">
        <v>1813288.11185</v>
      </c>
      <c r="U23" s="385">
        <v>1.7475012499267271E-2</v>
      </c>
      <c r="V23" s="384">
        <v>8795.0988100000013</v>
      </c>
      <c r="W23" s="385">
        <v>3.4625925417224096E-3</v>
      </c>
      <c r="X23" s="384">
        <v>5718.4715999999999</v>
      </c>
      <c r="Y23" s="385">
        <v>8.149063638442278E-3</v>
      </c>
      <c r="Z23" s="384">
        <v>22598.448219999998</v>
      </c>
      <c r="AA23" s="385">
        <v>2.2495198553958963E-2</v>
      </c>
      <c r="AB23" s="384">
        <v>57790.388960000004</v>
      </c>
      <c r="AC23" s="385">
        <v>2.7031514559207871E-2</v>
      </c>
      <c r="AD23" s="384">
        <v>94902.407590000003</v>
      </c>
      <c r="AE23" s="385">
        <v>1.4865093227498381E-2</v>
      </c>
      <c r="AF23" s="384">
        <v>1925372.71154</v>
      </c>
      <c r="AG23" s="385">
        <v>1.7353613579640492E-2</v>
      </c>
    </row>
    <row r="24" spans="1:33" ht="19.5">
      <c r="A24" s="386" t="s">
        <v>504</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513</v>
      </c>
      <c r="B25" s="384">
        <v>0</v>
      </c>
      <c r="C25" s="385">
        <v>0</v>
      </c>
      <c r="D25" s="384">
        <v>0</v>
      </c>
      <c r="E25" s="385">
        <v>0</v>
      </c>
      <c r="F25" s="384">
        <v>0</v>
      </c>
      <c r="G25" s="385">
        <v>0</v>
      </c>
      <c r="H25" s="384">
        <v>4806.3946599999999</v>
      </c>
      <c r="I25" s="385">
        <v>2.1502827209035496E-2</v>
      </c>
      <c r="J25" s="384">
        <v>4806.3946599999999</v>
      </c>
      <c r="K25" s="385">
        <v>6.0041488799550992E-3</v>
      </c>
      <c r="L25" s="384">
        <v>0</v>
      </c>
      <c r="M25" s="385">
        <v>0</v>
      </c>
      <c r="N25" s="384">
        <v>51566.494319999998</v>
      </c>
      <c r="O25" s="385">
        <v>3.5337131360374126E-3</v>
      </c>
      <c r="P25" s="384">
        <v>0</v>
      </c>
      <c r="Q25" s="385">
        <v>0</v>
      </c>
      <c r="R25" s="384">
        <v>664069.44867999991</v>
      </c>
      <c r="S25" s="385">
        <v>2.087512645920446E-2</v>
      </c>
      <c r="T25" s="384">
        <v>715635.94299999997</v>
      </c>
      <c r="U25" s="385">
        <v>6.8967236740393014E-3</v>
      </c>
      <c r="V25" s="384">
        <v>0</v>
      </c>
      <c r="W25" s="385">
        <v>0</v>
      </c>
      <c r="X25" s="384">
        <v>12070.67057</v>
      </c>
      <c r="Y25" s="385">
        <v>1.7201215554450307E-2</v>
      </c>
      <c r="Z25" s="384">
        <v>0</v>
      </c>
      <c r="AA25" s="385">
        <v>0</v>
      </c>
      <c r="AB25" s="384">
        <v>53743.617359999997</v>
      </c>
      <c r="AC25" s="385">
        <v>2.5138632933183441E-2</v>
      </c>
      <c r="AD25" s="384">
        <v>65814.287929999991</v>
      </c>
      <c r="AE25" s="385">
        <v>1.0308858864861506E-2</v>
      </c>
      <c r="AF25" s="384">
        <v>786256.62558999995</v>
      </c>
      <c r="AG25" s="385">
        <v>7.0866246172189345E-3</v>
      </c>
    </row>
    <row r="26" spans="1:33" ht="19.5">
      <c r="A26" s="387" t="s">
        <v>506</v>
      </c>
      <c r="B26" s="384">
        <v>0</v>
      </c>
      <c r="C26" s="385">
        <v>0</v>
      </c>
      <c r="D26" s="384">
        <v>0</v>
      </c>
      <c r="E26" s="385">
        <v>0</v>
      </c>
      <c r="F26" s="384">
        <v>5849.1870899999994</v>
      </c>
      <c r="G26" s="385">
        <v>4.5596976654093818E-2</v>
      </c>
      <c r="H26" s="384">
        <v>0</v>
      </c>
      <c r="I26" s="385">
        <v>0</v>
      </c>
      <c r="J26" s="384">
        <v>5849.1870899999994</v>
      </c>
      <c r="K26" s="385">
        <v>7.3068053290220921E-3</v>
      </c>
      <c r="L26" s="384">
        <v>0</v>
      </c>
      <c r="M26" s="385">
        <v>0</v>
      </c>
      <c r="N26" s="384">
        <v>124261.4798</v>
      </c>
      <c r="O26" s="385">
        <v>8.5153049332345535E-3</v>
      </c>
      <c r="P26" s="384">
        <v>291419.14900999999</v>
      </c>
      <c r="Q26" s="385">
        <v>1.6427396255225817E-2</v>
      </c>
      <c r="R26" s="384">
        <v>0</v>
      </c>
      <c r="S26" s="385">
        <v>0</v>
      </c>
      <c r="T26" s="384">
        <v>415680.62881000002</v>
      </c>
      <c r="U26" s="385">
        <v>4.0059955925850843E-3</v>
      </c>
      <c r="V26" s="384">
        <v>0</v>
      </c>
      <c r="W26" s="385">
        <v>0</v>
      </c>
      <c r="X26" s="384">
        <v>0</v>
      </c>
      <c r="Y26" s="385">
        <v>0</v>
      </c>
      <c r="Z26" s="384">
        <v>0</v>
      </c>
      <c r="AA26" s="385">
        <v>0</v>
      </c>
      <c r="AB26" s="384">
        <v>0</v>
      </c>
      <c r="AC26" s="385">
        <v>0</v>
      </c>
      <c r="AD26" s="384">
        <v>0</v>
      </c>
      <c r="AE26" s="385">
        <v>0</v>
      </c>
      <c r="AF26" s="384">
        <v>421529.81590000005</v>
      </c>
      <c r="AG26" s="385">
        <v>3.7992984389888219E-3</v>
      </c>
    </row>
    <row r="27" spans="1:33" ht="39">
      <c r="A27" s="387" t="s">
        <v>514</v>
      </c>
      <c r="B27" s="384">
        <v>34872.843159999997</v>
      </c>
      <c r="C27" s="385">
        <v>0.10648438550059183</v>
      </c>
      <c r="D27" s="384">
        <v>9489.7351899999994</v>
      </c>
      <c r="E27" s="385">
        <v>7.8288011924481635E-2</v>
      </c>
      <c r="F27" s="384">
        <v>11610.27224</v>
      </c>
      <c r="G27" s="385">
        <v>9.0507160077000298E-2</v>
      </c>
      <c r="H27" s="384">
        <v>27121.433129999998</v>
      </c>
      <c r="I27" s="385">
        <v>0.12133574779225489</v>
      </c>
      <c r="J27" s="384">
        <v>83094.283719999992</v>
      </c>
      <c r="K27" s="385">
        <v>0.1038013908179794</v>
      </c>
      <c r="L27" s="384">
        <v>1732038.6828299998</v>
      </c>
      <c r="M27" s="385">
        <v>4.3715654784413006E-2</v>
      </c>
      <c r="N27" s="384">
        <v>890001.48048000003</v>
      </c>
      <c r="O27" s="385">
        <v>6.0989407252475043E-2</v>
      </c>
      <c r="P27" s="384">
        <v>919457.25759000005</v>
      </c>
      <c r="Q27" s="385">
        <v>5.1830117415022255E-2</v>
      </c>
      <c r="R27" s="384">
        <v>2632646.5272600004</v>
      </c>
      <c r="S27" s="385">
        <v>8.2757653266805273E-2</v>
      </c>
      <c r="T27" s="384">
        <v>6174143.9481600001</v>
      </c>
      <c r="U27" s="385">
        <v>5.9501433865517227E-2</v>
      </c>
      <c r="V27" s="384">
        <v>0</v>
      </c>
      <c r="W27" s="385">
        <v>0</v>
      </c>
      <c r="X27" s="384">
        <v>13743.98776</v>
      </c>
      <c r="Y27" s="385">
        <v>1.9585763248734459E-2</v>
      </c>
      <c r="Z27" s="384">
        <v>0</v>
      </c>
      <c r="AA27" s="385">
        <v>0</v>
      </c>
      <c r="AB27" s="384">
        <v>0</v>
      </c>
      <c r="AC27" s="385">
        <v>0</v>
      </c>
      <c r="AD27" s="384">
        <v>13743.98776</v>
      </c>
      <c r="AE27" s="385">
        <v>2.1527974322068156E-3</v>
      </c>
      <c r="AF27" s="384">
        <v>6270982.2196399998</v>
      </c>
      <c r="AG27" s="385">
        <v>5.6521109680310308E-2</v>
      </c>
    </row>
    <row r="28" spans="1:33" ht="19.5" customHeight="1">
      <c r="A28" s="388" t="s">
        <v>508</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509</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515</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516</v>
      </c>
      <c r="B31" s="382">
        <v>331197.20423000003</v>
      </c>
      <c r="C31" s="383">
        <v>1.0113121723438385</v>
      </c>
      <c r="D31" s="382">
        <v>121324.51801</v>
      </c>
      <c r="E31" s="383">
        <v>1.0008978251266534</v>
      </c>
      <c r="F31" s="382">
        <v>134875.12419</v>
      </c>
      <c r="G31" s="383">
        <v>1.0514106993471866</v>
      </c>
      <c r="H31" s="382">
        <v>223693.93249000001</v>
      </c>
      <c r="I31" s="383">
        <v>1.0007609275352602</v>
      </c>
      <c r="J31" s="382">
        <v>811090.77892000007</v>
      </c>
      <c r="K31" s="383">
        <v>1.0132147142062669</v>
      </c>
      <c r="L31" s="382">
        <v>39837042.22783</v>
      </c>
      <c r="M31" s="383">
        <v>1.0054639096272588</v>
      </c>
      <c r="N31" s="382">
        <v>14999590.91179</v>
      </c>
      <c r="O31" s="383">
        <v>1.0278816145859675</v>
      </c>
      <c r="P31" s="382">
        <v>18251214.034939997</v>
      </c>
      <c r="Q31" s="383">
        <v>1.0288271244680971</v>
      </c>
      <c r="R31" s="382">
        <v>31832616.211410001</v>
      </c>
      <c r="S31" s="383">
        <v>1.0006632442757024</v>
      </c>
      <c r="T31" s="382">
        <v>104920463.38597</v>
      </c>
      <c r="U31" s="383">
        <v>1.0111390446541517</v>
      </c>
      <c r="V31" s="382">
        <v>2554818.70884</v>
      </c>
      <c r="W31" s="383">
        <v>1.0058211280837515</v>
      </c>
      <c r="X31" s="382">
        <v>703782.86602999992</v>
      </c>
      <c r="Y31" s="383">
        <v>1.0029203192901694</v>
      </c>
      <c r="Z31" s="382">
        <v>1051101.2537400001</v>
      </c>
      <c r="AA31" s="383">
        <v>1.0462988950838901</v>
      </c>
      <c r="AB31" s="382">
        <v>2148569.9559599999</v>
      </c>
      <c r="AC31" s="383">
        <v>1.0049958321998695</v>
      </c>
      <c r="AD31" s="382">
        <v>6458272.7845699992</v>
      </c>
      <c r="AE31" s="383">
        <v>1.0115952742316365</v>
      </c>
      <c r="AF31" s="382">
        <v>112189826.94945998</v>
      </c>
      <c r="AG31" s="383">
        <v>1.0111802731900403</v>
      </c>
    </row>
    <row r="32" spans="1:33" ht="18">
      <c r="A32" s="379" t="s">
        <v>664</v>
      </c>
      <c r="B32" s="382">
        <v>3704.6521899999998</v>
      </c>
      <c r="C32" s="383">
        <v>1.1312172343838564E-2</v>
      </c>
      <c r="D32" s="382">
        <v>108.83049000000001</v>
      </c>
      <c r="E32" s="383">
        <v>8.978251266532107E-4</v>
      </c>
      <c r="F32" s="382">
        <v>6594.9723199999999</v>
      </c>
      <c r="G32" s="383">
        <v>5.1410699347186548E-2</v>
      </c>
      <c r="H32" s="382">
        <v>170.08545000000001</v>
      </c>
      <c r="I32" s="383">
        <v>7.6092753526008756E-4</v>
      </c>
      <c r="J32" s="382">
        <v>10578.54045</v>
      </c>
      <c r="K32" s="383">
        <v>1.3214714206266867E-2</v>
      </c>
      <c r="L32" s="382">
        <v>216483.15416000001</v>
      </c>
      <c r="M32" s="383">
        <v>5.4639096272587617E-3</v>
      </c>
      <c r="N32" s="382">
        <v>406868.65764999995</v>
      </c>
      <c r="O32" s="383">
        <v>2.7881614585967336E-2</v>
      </c>
      <c r="P32" s="382">
        <v>511388.16830000002</v>
      </c>
      <c r="Q32" s="383">
        <v>2.8827124468097112E-2</v>
      </c>
      <c r="R32" s="382">
        <v>21098.806820000002</v>
      </c>
      <c r="S32" s="383">
        <v>6.6324427570235017E-4</v>
      </c>
      <c r="T32" s="382">
        <v>1155838.7869299999</v>
      </c>
      <c r="U32" s="383">
        <v>1.1139044654151753E-2</v>
      </c>
      <c r="V32" s="382">
        <v>14785.85657</v>
      </c>
      <c r="W32" s="383">
        <v>5.8211280837513731E-3</v>
      </c>
      <c r="X32" s="382">
        <v>2049.28611</v>
      </c>
      <c r="Y32" s="383">
        <v>2.9203192901693913E-3</v>
      </c>
      <c r="Z32" s="382">
        <v>46511.400229999999</v>
      </c>
      <c r="AA32" s="383">
        <v>4.6298895083890082E-2</v>
      </c>
      <c r="AB32" s="382">
        <v>10680.5368</v>
      </c>
      <c r="AC32" s="383">
        <v>4.9958321998695796E-3</v>
      </c>
      <c r="AD32" s="382">
        <v>74027.079710000005</v>
      </c>
      <c r="AE32" s="383">
        <v>1.1595274231636631E-2</v>
      </c>
      <c r="AF32" s="382">
        <v>1240444.4070899999</v>
      </c>
      <c r="AG32" s="383">
        <v>1.1180273190040439E-2</v>
      </c>
    </row>
    <row r="33" spans="1:33" ht="22.5" customHeight="1">
      <c r="A33" s="759" t="s">
        <v>518</v>
      </c>
      <c r="B33" s="760">
        <v>327492.55204000004</v>
      </c>
      <c r="C33" s="761">
        <v>1</v>
      </c>
      <c r="D33" s="760">
        <v>121215.68751999999</v>
      </c>
      <c r="E33" s="761">
        <v>1</v>
      </c>
      <c r="F33" s="762">
        <v>128280.15187</v>
      </c>
      <c r="G33" s="761">
        <v>1</v>
      </c>
      <c r="H33" s="760">
        <v>223523.84703999999</v>
      </c>
      <c r="I33" s="761">
        <v>1</v>
      </c>
      <c r="J33" s="760">
        <v>800512.2384700001</v>
      </c>
      <c r="K33" s="761">
        <v>1</v>
      </c>
      <c r="L33" s="760">
        <v>39620559.07367</v>
      </c>
      <c r="M33" s="761">
        <v>1</v>
      </c>
      <c r="N33" s="760">
        <v>14592722.254139999</v>
      </c>
      <c r="O33" s="761">
        <v>1</v>
      </c>
      <c r="P33" s="762">
        <v>17739825.866639998</v>
      </c>
      <c r="Q33" s="761">
        <v>1</v>
      </c>
      <c r="R33" s="760">
        <v>31811517.404589999</v>
      </c>
      <c r="S33" s="761">
        <v>1</v>
      </c>
      <c r="T33" s="760">
        <v>103764624.59903999</v>
      </c>
      <c r="U33" s="761">
        <v>1</v>
      </c>
      <c r="V33" s="760">
        <v>2540032.8522700001</v>
      </c>
      <c r="W33" s="761">
        <v>1</v>
      </c>
      <c r="X33" s="760">
        <v>701733.57991999993</v>
      </c>
      <c r="Y33" s="761">
        <v>1</v>
      </c>
      <c r="Z33" s="762">
        <v>1004589.85351</v>
      </c>
      <c r="AA33" s="761">
        <v>1</v>
      </c>
      <c r="AB33" s="760">
        <v>2137889.41916</v>
      </c>
      <c r="AC33" s="761">
        <v>1</v>
      </c>
      <c r="AD33" s="760">
        <v>6384245.7048599999</v>
      </c>
      <c r="AE33" s="761">
        <v>1</v>
      </c>
      <c r="AF33" s="760">
        <v>110949382.54236999</v>
      </c>
      <c r="AG33" s="761">
        <v>1</v>
      </c>
    </row>
    <row r="34" spans="1:33" ht="19.5">
      <c r="A34" s="388" t="s">
        <v>519</v>
      </c>
      <c r="B34" s="384">
        <v>1169.55609</v>
      </c>
      <c r="C34" s="385">
        <v>3.5712448503474677E-3</v>
      </c>
      <c r="D34" s="384">
        <v>49.505849999999995</v>
      </c>
      <c r="E34" s="385">
        <v>4.0841124620797763E-4</v>
      </c>
      <c r="F34" s="384">
        <v>76.518000000000001</v>
      </c>
      <c r="G34" s="385">
        <v>5.9649134246070952E-4</v>
      </c>
      <c r="H34" s="384">
        <v>58.384399999999999</v>
      </c>
      <c r="I34" s="385">
        <v>2.611998709450988E-4</v>
      </c>
      <c r="J34" s="384">
        <v>1353.96434</v>
      </c>
      <c r="K34" s="385">
        <v>1.6913724424598429E-3</v>
      </c>
      <c r="L34" s="384">
        <v>202969.42444999999</v>
      </c>
      <c r="M34" s="385">
        <v>5.1228309038396213E-3</v>
      </c>
      <c r="N34" s="384">
        <v>1067.7641999999998</v>
      </c>
      <c r="O34" s="385">
        <v>7.317100821932467E-5</v>
      </c>
      <c r="P34" s="384">
        <v>12171.04</v>
      </c>
      <c r="Q34" s="385">
        <v>6.8608565222096215E-4</v>
      </c>
      <c r="R34" s="384">
        <v>8607.0795999999991</v>
      </c>
      <c r="S34" s="385">
        <v>2.7056488662681986E-4</v>
      </c>
      <c r="T34" s="384">
        <v>224815.30825</v>
      </c>
      <c r="U34" s="381">
        <v>2.1665891349649802E-3</v>
      </c>
      <c r="V34" s="384">
        <v>8911.81459</v>
      </c>
      <c r="W34" s="385">
        <v>3.5085430418884574E-3</v>
      </c>
      <c r="X34" s="384">
        <v>356.56657000000001</v>
      </c>
      <c r="Y34" s="385">
        <v>5.0812242737571409E-4</v>
      </c>
      <c r="Z34" s="384">
        <v>497.13990000000001</v>
      </c>
      <c r="AA34" s="385">
        <v>4.9486852595913798E-4</v>
      </c>
      <c r="AB34" s="384">
        <v>3165.8652999999999</v>
      </c>
      <c r="AC34" s="385">
        <v>1.4808367877342798E-3</v>
      </c>
      <c r="AD34" s="384">
        <v>12931.38636</v>
      </c>
      <c r="AE34" s="385">
        <v>2.0255151442802391E-3</v>
      </c>
      <c r="AF34" s="384">
        <v>239100.65895000001</v>
      </c>
      <c r="AG34" s="385">
        <v>2.1550427183196883E-3</v>
      </c>
    </row>
    <row r="35" spans="1:33" ht="28.5">
      <c r="A35" s="388" t="s">
        <v>520</v>
      </c>
      <c r="B35" s="384">
        <v>0</v>
      </c>
      <c r="C35" s="385">
        <v>0</v>
      </c>
      <c r="D35" s="384">
        <v>0</v>
      </c>
      <c r="E35" s="385">
        <v>0</v>
      </c>
      <c r="F35" s="384">
        <v>5000</v>
      </c>
      <c r="G35" s="385">
        <v>3.8977191148534297E-2</v>
      </c>
      <c r="H35" s="384">
        <v>0</v>
      </c>
      <c r="I35" s="385">
        <v>0</v>
      </c>
      <c r="J35" s="384">
        <v>5000</v>
      </c>
      <c r="K35" s="385">
        <v>6.2460006976987397E-3</v>
      </c>
      <c r="L35" s="384">
        <v>0</v>
      </c>
      <c r="M35" s="385">
        <v>0</v>
      </c>
      <c r="N35" s="384">
        <v>400095.84443</v>
      </c>
      <c r="O35" s="385">
        <v>2.741749191563566E-2</v>
      </c>
      <c r="P35" s="384">
        <v>351609.13951000001</v>
      </c>
      <c r="Q35" s="385">
        <v>1.9820326431230991E-2</v>
      </c>
      <c r="R35" s="384">
        <v>0</v>
      </c>
      <c r="S35" s="385">
        <v>0</v>
      </c>
      <c r="T35" s="384">
        <v>751704.98393999995</v>
      </c>
      <c r="U35" s="381">
        <v>7.2443280823757221E-3</v>
      </c>
      <c r="V35" s="384">
        <v>0</v>
      </c>
      <c r="W35" s="385">
        <v>0</v>
      </c>
      <c r="X35" s="384">
        <v>0</v>
      </c>
      <c r="Y35" s="385">
        <v>0</v>
      </c>
      <c r="Z35" s="384">
        <v>43012.315520000004</v>
      </c>
      <c r="AA35" s="385">
        <v>4.2815797282559201E-2</v>
      </c>
      <c r="AB35" s="384">
        <v>0</v>
      </c>
      <c r="AC35" s="385">
        <v>0</v>
      </c>
      <c r="AD35" s="384">
        <v>43012.315520000004</v>
      </c>
      <c r="AE35" s="385">
        <v>6.7372587942937292E-3</v>
      </c>
      <c r="AF35" s="384">
        <v>799717.29945999989</v>
      </c>
      <c r="AG35" s="381">
        <v>7.2079472741058232E-3</v>
      </c>
    </row>
    <row r="36" spans="1:33" ht="12.75" customHeight="1">
      <c r="A36" s="23" t="s">
        <v>665</v>
      </c>
    </row>
    <row r="37" spans="1:33" ht="12.75" customHeight="1">
      <c r="A37" s="23"/>
    </row>
    <row r="38" spans="1:33" ht="12.75" customHeight="1">
      <c r="A38" s="660" t="s">
        <v>95</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929</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766</v>
      </c>
      <c r="J1" s="141" t="str">
        <f>Naslovnica!A20</f>
        <v>Travanj 2020.</v>
      </c>
    </row>
    <row r="2" spans="1:11" ht="12.75" customHeight="1">
      <c r="A2" s="571" t="s">
        <v>1441</v>
      </c>
      <c r="I2" s="562"/>
      <c r="J2" s="573" t="str">
        <f>Naslovnica!A24</f>
        <v>April 2020</v>
      </c>
    </row>
    <row r="3" spans="1:11" ht="12.75" customHeight="1"/>
    <row r="4" spans="1:11" ht="33.75">
      <c r="A4" s="968" t="s">
        <v>649</v>
      </c>
      <c r="B4" s="969" t="s">
        <v>33</v>
      </c>
      <c r="C4" s="969" t="s">
        <v>34</v>
      </c>
      <c r="D4" s="969" t="s">
        <v>35</v>
      </c>
      <c r="E4" s="969" t="s">
        <v>272</v>
      </c>
      <c r="F4" s="969" t="s">
        <v>273</v>
      </c>
      <c r="G4" s="969" t="s">
        <v>36</v>
      </c>
      <c r="H4" s="969" t="s">
        <v>37</v>
      </c>
      <c r="I4" s="969" t="s">
        <v>38</v>
      </c>
      <c r="J4" s="969" t="s">
        <v>496</v>
      </c>
    </row>
    <row r="5" spans="1:11" ht="21.75">
      <c r="A5" s="763" t="s">
        <v>650</v>
      </c>
      <c r="B5" s="764">
        <v>49169</v>
      </c>
      <c r="C5" s="764">
        <v>100090</v>
      </c>
      <c r="D5" s="764">
        <v>33363</v>
      </c>
      <c r="E5" s="764">
        <v>1936</v>
      </c>
      <c r="F5" s="764">
        <v>1030</v>
      </c>
      <c r="G5" s="764">
        <v>23881</v>
      </c>
      <c r="H5" s="764">
        <v>35018</v>
      </c>
      <c r="I5" s="764">
        <v>81347</v>
      </c>
      <c r="J5" s="764">
        <v>325834</v>
      </c>
      <c r="K5" s="53"/>
    </row>
    <row r="6" spans="1:11" ht="22.5">
      <c r="A6" s="819" t="s">
        <v>651</v>
      </c>
      <c r="B6" s="389">
        <v>0.15090199303940044</v>
      </c>
      <c r="C6" s="389">
        <v>0.30718095717451216</v>
      </c>
      <c r="D6" s="389">
        <v>0.10239262937569438</v>
      </c>
      <c r="E6" s="389">
        <v>5.9416758226581634E-3</v>
      </c>
      <c r="F6" s="389">
        <v>3.1611188519307378E-3</v>
      </c>
      <c r="G6" s="389">
        <v>7.3291921653357225E-2</v>
      </c>
      <c r="H6" s="389">
        <v>0.10747190287078696</v>
      </c>
      <c r="I6" s="389">
        <v>0.24965780121165992</v>
      </c>
      <c r="J6" s="389">
        <v>1</v>
      </c>
      <c r="K6" s="53"/>
    </row>
    <row r="7" spans="1:11" ht="21.75">
      <c r="A7" s="963" t="s">
        <v>1372</v>
      </c>
      <c r="B7" s="964">
        <v>154</v>
      </c>
      <c r="C7" s="964">
        <v>133</v>
      </c>
      <c r="D7" s="964">
        <v>73</v>
      </c>
      <c r="E7" s="964">
        <v>13</v>
      </c>
      <c r="F7" s="964">
        <v>13</v>
      </c>
      <c r="G7" s="964">
        <v>39</v>
      </c>
      <c r="H7" s="964">
        <v>81</v>
      </c>
      <c r="I7" s="964">
        <v>95</v>
      </c>
      <c r="J7" s="964">
        <v>601</v>
      </c>
      <c r="K7" s="53"/>
    </row>
    <row r="8" spans="1:11" ht="22.5">
      <c r="A8" s="79" t="s">
        <v>652</v>
      </c>
      <c r="B8" s="225">
        <v>96</v>
      </c>
      <c r="C8" s="225">
        <v>47</v>
      </c>
      <c r="D8" s="225">
        <v>7</v>
      </c>
      <c r="E8" s="225">
        <v>0</v>
      </c>
      <c r="F8" s="225">
        <v>1</v>
      </c>
      <c r="G8" s="225">
        <v>0</v>
      </c>
      <c r="H8" s="225">
        <v>4</v>
      </c>
      <c r="I8" s="225">
        <v>132</v>
      </c>
      <c r="J8" s="225">
        <v>287</v>
      </c>
      <c r="K8" s="53"/>
    </row>
    <row r="9" spans="1:11" ht="22.5">
      <c r="A9" s="819" t="s">
        <v>747</v>
      </c>
      <c r="B9" s="226">
        <v>10</v>
      </c>
      <c r="C9" s="226">
        <v>5</v>
      </c>
      <c r="D9" s="226">
        <v>0</v>
      </c>
      <c r="E9" s="226">
        <v>0</v>
      </c>
      <c r="F9" s="226">
        <v>0</v>
      </c>
      <c r="G9" s="226">
        <v>1</v>
      </c>
      <c r="H9" s="226">
        <v>4</v>
      </c>
      <c r="I9" s="226">
        <v>3</v>
      </c>
      <c r="J9" s="226">
        <v>23</v>
      </c>
    </row>
    <row r="10" spans="1:11" ht="22.5">
      <c r="A10" s="819" t="s">
        <v>931</v>
      </c>
      <c r="B10" s="226">
        <v>22</v>
      </c>
      <c r="C10" s="226">
        <v>57</v>
      </c>
      <c r="D10" s="226">
        <v>3</v>
      </c>
      <c r="E10" s="226">
        <v>0</v>
      </c>
      <c r="F10" s="226">
        <v>0</v>
      </c>
      <c r="G10" s="226">
        <v>18</v>
      </c>
      <c r="H10" s="226">
        <v>58</v>
      </c>
      <c r="I10" s="226">
        <v>1</v>
      </c>
      <c r="J10" s="226">
        <v>159</v>
      </c>
    </row>
    <row r="11" spans="1:11" ht="32.25">
      <c r="A11" s="963" t="s">
        <v>1373</v>
      </c>
      <c r="B11" s="964">
        <v>128</v>
      </c>
      <c r="C11" s="964">
        <v>109</v>
      </c>
      <c r="D11" s="964">
        <v>10</v>
      </c>
      <c r="E11" s="964">
        <v>0</v>
      </c>
      <c r="F11" s="964">
        <v>1</v>
      </c>
      <c r="G11" s="964">
        <v>19</v>
      </c>
      <c r="H11" s="964">
        <v>66</v>
      </c>
      <c r="I11" s="964">
        <v>136</v>
      </c>
      <c r="J11" s="964">
        <v>469</v>
      </c>
    </row>
    <row r="12" spans="1:11" ht="21.75">
      <c r="A12" s="763" t="s">
        <v>653</v>
      </c>
      <c r="B12" s="764">
        <v>49195</v>
      </c>
      <c r="C12" s="764">
        <v>100114</v>
      </c>
      <c r="D12" s="764">
        <v>33426</v>
      </c>
      <c r="E12" s="764">
        <v>1949</v>
      </c>
      <c r="F12" s="764">
        <v>1042</v>
      </c>
      <c r="G12" s="764">
        <v>23901</v>
      </c>
      <c r="H12" s="764">
        <v>35033</v>
      </c>
      <c r="I12" s="764">
        <v>81306</v>
      </c>
      <c r="J12" s="764">
        <v>325966</v>
      </c>
    </row>
    <row r="13" spans="1:11" ht="21.75">
      <c r="A13" s="959" t="s">
        <v>654</v>
      </c>
      <c r="B13" s="960">
        <v>0.15092064816575962</v>
      </c>
      <c r="C13" s="960">
        <v>0.30713019149236426</v>
      </c>
      <c r="D13" s="960">
        <v>0.1025444371498868</v>
      </c>
      <c r="E13" s="961">
        <v>5.9791511998183861E-3</v>
      </c>
      <c r="F13" s="962">
        <v>3.1966524116012101E-3</v>
      </c>
      <c r="G13" s="960">
        <v>7.3323598166679965E-2</v>
      </c>
      <c r="H13" s="960">
        <v>0.10747439917046563</v>
      </c>
      <c r="I13" s="960">
        <v>0.24943092224342417</v>
      </c>
      <c r="J13" s="960">
        <v>1</v>
      </c>
    </row>
    <row r="14" spans="1:11" ht="12.75" customHeight="1">
      <c r="A14" s="22" t="s">
        <v>1460</v>
      </c>
    </row>
    <row r="15" spans="1:11" ht="12.75" customHeight="1">
      <c r="A15" s="29" t="s">
        <v>655</v>
      </c>
    </row>
    <row r="16" spans="1:11" ht="12.75" customHeight="1"/>
    <row r="17" spans="1:10" ht="12.75" customHeight="1"/>
    <row r="18" spans="1:10">
      <c r="A18" s="140" t="s">
        <v>768</v>
      </c>
      <c r="B18" s="273"/>
      <c r="C18" s="273"/>
      <c r="D18" s="273"/>
      <c r="E18" s="273"/>
      <c r="F18" s="273"/>
      <c r="G18" s="831"/>
      <c r="H18" s="831" t="s">
        <v>43</v>
      </c>
      <c r="I18" s="298"/>
      <c r="J18" s="765" t="s">
        <v>1375</v>
      </c>
    </row>
    <row r="19" spans="1:10">
      <c r="A19" s="571" t="s">
        <v>767</v>
      </c>
      <c r="B19" s="273"/>
      <c r="C19" s="273"/>
      <c r="D19" s="273"/>
      <c r="E19" s="273"/>
      <c r="F19" s="273"/>
      <c r="G19" s="585"/>
      <c r="H19" s="585" t="s">
        <v>44</v>
      </c>
      <c r="I19" s="766"/>
      <c r="J19" s="573" t="s">
        <v>1377</v>
      </c>
    </row>
    <row r="20" spans="1:10">
      <c r="A20" s="273"/>
      <c r="B20" s="273"/>
      <c r="C20" s="273"/>
      <c r="D20" s="273"/>
      <c r="E20" s="273"/>
      <c r="F20" s="273"/>
      <c r="G20" s="273"/>
      <c r="H20" s="273"/>
      <c r="I20" s="273"/>
      <c r="J20" s="273"/>
    </row>
    <row r="21" spans="1:10" ht="24" customHeight="1">
      <c r="A21" s="789"/>
      <c r="B21" s="790"/>
      <c r="C21" s="790" t="s">
        <v>1376</v>
      </c>
      <c r="D21" s="790"/>
      <c r="E21" s="1019" t="s">
        <v>728</v>
      </c>
      <c r="F21" s="1022"/>
      <c r="G21" s="1022"/>
      <c r="H21" s="1023"/>
      <c r="I21" s="1024"/>
      <c r="J21" s="1024"/>
    </row>
    <row r="22" spans="1:10" ht="24">
      <c r="A22" s="789"/>
      <c r="B22" s="791"/>
      <c r="C22" s="792" t="s">
        <v>1378</v>
      </c>
      <c r="D22" s="791"/>
      <c r="E22" s="1025" t="s">
        <v>630</v>
      </c>
      <c r="F22" s="1025"/>
      <c r="G22" s="793" t="s">
        <v>631</v>
      </c>
      <c r="H22" s="1026"/>
      <c r="I22" s="1026"/>
      <c r="J22" s="323"/>
    </row>
    <row r="23" spans="1:10" ht="21.75">
      <c r="A23" s="816" t="s">
        <v>632</v>
      </c>
      <c r="B23" s="816" t="s">
        <v>633</v>
      </c>
      <c r="C23" s="816" t="s">
        <v>634</v>
      </c>
      <c r="D23" s="816" t="s">
        <v>635</v>
      </c>
      <c r="E23" s="816" t="s">
        <v>633</v>
      </c>
      <c r="F23" s="816" t="s">
        <v>634</v>
      </c>
      <c r="G23" s="816" t="s">
        <v>635</v>
      </c>
      <c r="H23" s="324"/>
      <c r="I23" s="324"/>
      <c r="J23" s="324"/>
    </row>
    <row r="24" spans="1:10">
      <c r="A24" s="78" t="s">
        <v>6</v>
      </c>
      <c r="B24" s="390">
        <v>909</v>
      </c>
      <c r="C24" s="390">
        <v>826</v>
      </c>
      <c r="D24" s="390">
        <v>1735</v>
      </c>
      <c r="E24" s="390">
        <v>39</v>
      </c>
      <c r="F24" s="390">
        <v>53</v>
      </c>
      <c r="G24" s="391">
        <v>5.5995130858186304E-2</v>
      </c>
      <c r="H24" s="325"/>
      <c r="I24" s="325"/>
      <c r="J24" s="326"/>
    </row>
    <row r="25" spans="1:10">
      <c r="A25" s="78" t="s">
        <v>7</v>
      </c>
      <c r="B25" s="390">
        <v>5597</v>
      </c>
      <c r="C25" s="390">
        <v>3266</v>
      </c>
      <c r="D25" s="390">
        <v>8863</v>
      </c>
      <c r="E25" s="390">
        <v>5</v>
      </c>
      <c r="F25" s="390">
        <v>-78</v>
      </c>
      <c r="G25" s="391">
        <v>-8.1692032229185862E-3</v>
      </c>
      <c r="H25" s="325"/>
      <c r="I25" s="325"/>
      <c r="J25" s="326"/>
    </row>
    <row r="26" spans="1:10">
      <c r="A26" s="78" t="s">
        <v>8</v>
      </c>
      <c r="B26" s="390">
        <v>10180</v>
      </c>
      <c r="C26" s="390">
        <v>6635</v>
      </c>
      <c r="D26" s="390">
        <v>16815</v>
      </c>
      <c r="E26" s="390">
        <v>-178</v>
      </c>
      <c r="F26" s="390">
        <v>-55</v>
      </c>
      <c r="G26" s="391">
        <v>-1.3667292351008942E-2</v>
      </c>
      <c r="H26" s="325"/>
      <c r="I26" s="325"/>
      <c r="J26" s="326"/>
    </row>
    <row r="27" spans="1:10">
      <c r="A27" s="78" t="s">
        <v>9</v>
      </c>
      <c r="B27" s="390">
        <v>18169</v>
      </c>
      <c r="C27" s="390">
        <v>13173</v>
      </c>
      <c r="D27" s="390">
        <v>31342</v>
      </c>
      <c r="E27" s="390">
        <v>-180</v>
      </c>
      <c r="F27" s="390">
        <v>-86</v>
      </c>
      <c r="G27" s="391">
        <v>-8.4155909896228565E-3</v>
      </c>
      <c r="H27" s="325"/>
      <c r="I27" s="325"/>
      <c r="J27" s="326"/>
    </row>
    <row r="28" spans="1:10">
      <c r="A28" s="78" t="s">
        <v>10</v>
      </c>
      <c r="B28" s="390">
        <v>24206</v>
      </c>
      <c r="C28" s="390">
        <v>19527</v>
      </c>
      <c r="D28" s="390">
        <v>43733</v>
      </c>
      <c r="E28" s="390">
        <v>220</v>
      </c>
      <c r="F28" s="390">
        <v>38</v>
      </c>
      <c r="G28" s="391">
        <v>5.9344450833811457E-3</v>
      </c>
      <c r="H28" s="325"/>
      <c r="I28" s="325"/>
      <c r="J28" s="326"/>
    </row>
    <row r="29" spans="1:10">
      <c r="A29" s="78" t="s">
        <v>11</v>
      </c>
      <c r="B29" s="390">
        <v>25091</v>
      </c>
      <c r="C29" s="390">
        <v>22540</v>
      </c>
      <c r="D29" s="390">
        <v>47631</v>
      </c>
      <c r="E29" s="390">
        <v>608</v>
      </c>
      <c r="F29" s="390">
        <v>463</v>
      </c>
      <c r="G29" s="391">
        <v>2.3002577319587658E-2</v>
      </c>
      <c r="H29" s="325"/>
      <c r="I29" s="325"/>
      <c r="J29" s="326"/>
    </row>
    <row r="30" spans="1:10">
      <c r="A30" s="78" t="s">
        <v>12</v>
      </c>
      <c r="B30" s="390">
        <v>22965</v>
      </c>
      <c r="C30" s="390">
        <v>23229</v>
      </c>
      <c r="D30" s="390">
        <v>46194</v>
      </c>
      <c r="E30" s="390">
        <v>531</v>
      </c>
      <c r="F30" s="390">
        <v>498</v>
      </c>
      <c r="G30" s="391">
        <v>2.2783128528728103E-2</v>
      </c>
      <c r="H30" s="325"/>
      <c r="I30" s="325"/>
      <c r="J30" s="326"/>
    </row>
    <row r="31" spans="1:10">
      <c r="A31" s="78" t="s">
        <v>39</v>
      </c>
      <c r="B31" s="390">
        <v>36015</v>
      </c>
      <c r="C31" s="390">
        <v>40431</v>
      </c>
      <c r="D31" s="390">
        <v>76446</v>
      </c>
      <c r="E31" s="390">
        <v>751</v>
      </c>
      <c r="F31" s="390">
        <v>799</v>
      </c>
      <c r="G31" s="391">
        <v>2.0695364238410674E-2</v>
      </c>
      <c r="H31" s="325"/>
      <c r="I31" s="325"/>
      <c r="J31" s="326"/>
    </row>
    <row r="32" spans="1:10">
      <c r="A32" s="78" t="s">
        <v>40</v>
      </c>
      <c r="B32" s="390">
        <v>18715</v>
      </c>
      <c r="C32" s="390">
        <v>20497</v>
      </c>
      <c r="D32" s="390">
        <v>39212</v>
      </c>
      <c r="E32" s="390">
        <v>659</v>
      </c>
      <c r="F32" s="390">
        <v>646</v>
      </c>
      <c r="G32" s="391">
        <v>3.4426359247632377E-2</v>
      </c>
      <c r="H32" s="325"/>
      <c r="I32" s="325"/>
      <c r="J32" s="326"/>
    </row>
    <row r="33" spans="1:10">
      <c r="A33" s="78" t="s">
        <v>41</v>
      </c>
      <c r="B33" s="390">
        <v>5616</v>
      </c>
      <c r="C33" s="390">
        <v>7249</v>
      </c>
      <c r="D33" s="390">
        <v>12865</v>
      </c>
      <c r="E33" s="390">
        <v>333</v>
      </c>
      <c r="F33" s="390">
        <v>236</v>
      </c>
      <c r="G33" s="391">
        <v>4.6275211450878428E-2</v>
      </c>
      <c r="H33" s="325"/>
      <c r="I33" s="325"/>
      <c r="J33" s="326"/>
    </row>
    <row r="34" spans="1:10">
      <c r="A34" s="78" t="s">
        <v>42</v>
      </c>
      <c r="B34" s="390">
        <v>403</v>
      </c>
      <c r="C34" s="390">
        <v>555</v>
      </c>
      <c r="D34" s="390">
        <v>958</v>
      </c>
      <c r="E34" s="390">
        <v>22</v>
      </c>
      <c r="F34" s="390">
        <v>23</v>
      </c>
      <c r="G34" s="391">
        <v>4.9288061336254074E-2</v>
      </c>
      <c r="H34" s="325"/>
      <c r="I34" s="325"/>
      <c r="J34" s="326"/>
    </row>
    <row r="35" spans="1:10" ht="24">
      <c r="A35" s="859" t="s">
        <v>636</v>
      </c>
      <c r="B35" s="795">
        <v>167866</v>
      </c>
      <c r="C35" s="795">
        <v>157928</v>
      </c>
      <c r="D35" s="795">
        <v>325794</v>
      </c>
      <c r="E35" s="795">
        <v>2810</v>
      </c>
      <c r="F35" s="795">
        <v>2537</v>
      </c>
      <c r="G35" s="796">
        <v>1.6686066650647424E-2</v>
      </c>
      <c r="H35" s="327"/>
      <c r="I35" s="327"/>
      <c r="J35" s="328"/>
    </row>
    <row r="36" spans="1:10">
      <c r="A36" s="22" t="s">
        <v>1460</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0" t="s">
        <v>95</v>
      </c>
    </row>
    <row r="39" spans="1:10">
      <c r="J39" s="28" t="s">
        <v>930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769</v>
      </c>
      <c r="F1" s="141" t="str">
        <f>Naslovnica!A20</f>
        <v>Travanj 2020.</v>
      </c>
    </row>
    <row r="2" spans="1:7" ht="12.75" customHeight="1">
      <c r="A2" s="600" t="s">
        <v>1442</v>
      </c>
      <c r="F2" s="573" t="str">
        <f>Naslovnica!A24</f>
        <v>April 2020</v>
      </c>
    </row>
    <row r="3" spans="1:7" ht="12.75" customHeight="1"/>
    <row r="4" spans="1:7" ht="12.75" customHeight="1">
      <c r="E4" s="14" t="s">
        <v>645</v>
      </c>
      <c r="F4" s="322"/>
    </row>
    <row r="5" spans="1:7" ht="18.75" customHeight="1">
      <c r="A5" s="1016" t="s">
        <v>647</v>
      </c>
      <c r="B5" s="1025" t="s">
        <v>646</v>
      </c>
      <c r="C5" s="1025"/>
      <c r="D5" s="1025"/>
      <c r="E5" s="1025"/>
      <c r="F5" s="273"/>
    </row>
    <row r="6" spans="1:7" ht="33.75" customHeight="1">
      <c r="A6" s="1016"/>
      <c r="B6" s="767" t="str">
        <f>Naslovnica!A20</f>
        <v>Travanj 2020.</v>
      </c>
      <c r="C6" s="767" t="s">
        <v>17</v>
      </c>
      <c r="D6" s="768" t="s">
        <v>300</v>
      </c>
      <c r="E6" s="768" t="s">
        <v>45</v>
      </c>
    </row>
    <row r="7" spans="1:7" ht="45" customHeight="1">
      <c r="A7" s="1016"/>
      <c r="B7" s="769" t="str">
        <f>Naslovnica!A24</f>
        <v>April 2020</v>
      </c>
      <c r="C7" s="769" t="s">
        <v>301</v>
      </c>
      <c r="D7" s="770" t="s">
        <v>302</v>
      </c>
      <c r="E7" s="770" t="s">
        <v>648</v>
      </c>
    </row>
    <row r="8" spans="1:7">
      <c r="A8" s="392" t="s">
        <v>33</v>
      </c>
      <c r="B8" s="868">
        <v>8425.4803400000001</v>
      </c>
      <c r="C8" s="394">
        <v>-0.43364027166968611</v>
      </c>
      <c r="D8" s="395">
        <v>58567.011989999992</v>
      </c>
      <c r="E8" s="395">
        <v>1004381.3336700002</v>
      </c>
      <c r="G8" s="53"/>
    </row>
    <row r="9" spans="1:7">
      <c r="A9" s="392" t="s">
        <v>34</v>
      </c>
      <c r="B9" s="868">
        <v>11379.37977</v>
      </c>
      <c r="C9" s="394">
        <v>-1.8429099311695341E-2</v>
      </c>
      <c r="D9" s="395">
        <v>50500.006570000005</v>
      </c>
      <c r="E9" s="395">
        <v>1898119.8866000006</v>
      </c>
      <c r="G9" s="53"/>
    </row>
    <row r="10" spans="1:7">
      <c r="A10" s="392" t="s">
        <v>35</v>
      </c>
      <c r="B10" s="868">
        <v>1882.0987299999999</v>
      </c>
      <c r="C10" s="394">
        <v>-0.37745619678158171</v>
      </c>
      <c r="D10" s="395">
        <v>13054.016350000002</v>
      </c>
      <c r="E10" s="395">
        <v>370312.88711999997</v>
      </c>
    </row>
    <row r="11" spans="1:7">
      <c r="A11" s="392" t="s">
        <v>272</v>
      </c>
      <c r="B11" s="868">
        <v>199.17769000000001</v>
      </c>
      <c r="C11" s="394">
        <v>-0.29394811014962596</v>
      </c>
      <c r="D11" s="395">
        <v>2098.9665599999998</v>
      </c>
      <c r="E11" s="395">
        <v>16546.14014</v>
      </c>
    </row>
    <row r="12" spans="1:7">
      <c r="A12" s="392" t="s">
        <v>273</v>
      </c>
      <c r="B12" s="868">
        <v>326.61435</v>
      </c>
      <c r="C12" s="394">
        <v>-0.57282352850547213</v>
      </c>
      <c r="D12" s="395">
        <v>2261.1537600000001</v>
      </c>
      <c r="E12" s="395">
        <v>30833.805020000003</v>
      </c>
    </row>
    <row r="13" spans="1:7">
      <c r="A13" s="392" t="s">
        <v>36</v>
      </c>
      <c r="B13" s="868">
        <v>1711.0922700000001</v>
      </c>
      <c r="C13" s="394">
        <v>-0.18442121370854614</v>
      </c>
      <c r="D13" s="395">
        <v>10260.065789999999</v>
      </c>
      <c r="E13" s="395">
        <v>306093.21815000003</v>
      </c>
    </row>
    <row r="14" spans="1:7">
      <c r="A14" s="392" t="s">
        <v>37</v>
      </c>
      <c r="B14" s="868">
        <v>3112.3289500000001</v>
      </c>
      <c r="C14" s="394">
        <v>-0.49460064578566543</v>
      </c>
      <c r="D14" s="395">
        <v>21806.603520000001</v>
      </c>
      <c r="E14" s="395">
        <v>363510.50577000011</v>
      </c>
    </row>
    <row r="15" spans="1:7">
      <c r="A15" s="396" t="s">
        <v>38</v>
      </c>
      <c r="B15" s="868">
        <v>8285.1779900000001</v>
      </c>
      <c r="C15" s="394">
        <v>-0.14963259472383628</v>
      </c>
      <c r="D15" s="395">
        <v>48657.827600000004</v>
      </c>
      <c r="E15" s="395">
        <v>1684761.5983100003</v>
      </c>
    </row>
    <row r="16" spans="1:7" ht="18.75" customHeight="1">
      <c r="A16" s="771" t="s">
        <v>412</v>
      </c>
      <c r="B16" s="910">
        <v>35321.350090000007</v>
      </c>
      <c r="C16" s="773">
        <v>-0.27230591187047537</v>
      </c>
      <c r="D16" s="774">
        <v>207205.65214000002</v>
      </c>
      <c r="E16" s="774">
        <v>5673825.6376300026</v>
      </c>
    </row>
    <row r="17" spans="1:7" ht="12.75" customHeight="1">
      <c r="A17" s="22" t="s">
        <v>1460</v>
      </c>
      <c r="B17" s="18"/>
      <c r="C17" s="19"/>
      <c r="D17" s="19"/>
      <c r="E17" s="19"/>
      <c r="F17" s="19"/>
      <c r="G17" s="19"/>
    </row>
    <row r="18" spans="1:7" ht="22.5" customHeight="1">
      <c r="A18" s="1032" t="s">
        <v>48</v>
      </c>
      <c r="B18" s="1032"/>
      <c r="C18" s="1032"/>
      <c r="D18" s="1032"/>
      <c r="E18" s="1032"/>
      <c r="F18" s="855"/>
      <c r="G18" s="30"/>
    </row>
    <row r="19" spans="1:7" ht="12.75" customHeight="1">
      <c r="A19" s="1027" t="s">
        <v>1464</v>
      </c>
      <c r="B19" s="1031"/>
      <c r="C19" s="1031"/>
      <c r="D19" s="1031"/>
      <c r="E19" s="1031"/>
      <c r="F19" s="1031"/>
      <c r="G19" s="31"/>
    </row>
    <row r="20" spans="1:7" ht="12.75" customHeight="1">
      <c r="A20" s="1029" t="s">
        <v>49</v>
      </c>
      <c r="B20" s="1030"/>
      <c r="C20" s="1030"/>
      <c r="D20" s="1030"/>
      <c r="E20" s="1030"/>
      <c r="F20" s="1030"/>
      <c r="G20" s="32"/>
    </row>
    <row r="21" spans="1:7" ht="12.75" customHeight="1">
      <c r="A21" s="1027" t="s">
        <v>50</v>
      </c>
      <c r="B21" s="1028"/>
      <c r="C21" s="1028"/>
      <c r="D21" s="1028"/>
      <c r="E21" s="1028"/>
      <c r="F21" s="1028"/>
      <c r="G21" s="31"/>
    </row>
    <row r="22" spans="1:7" ht="12.75" customHeight="1"/>
    <row r="23" spans="1:7" ht="12.75" customHeight="1">
      <c r="A23" s="156" t="s">
        <v>770</v>
      </c>
      <c r="F23" s="141" t="str">
        <f>Naslovnica!A20</f>
        <v>Travanj 2020.</v>
      </c>
    </row>
    <row r="24" spans="1:7" ht="12.75" customHeight="1">
      <c r="A24" s="600" t="s">
        <v>1443</v>
      </c>
      <c r="F24" s="573" t="str">
        <f>Naslovnica!A24</f>
        <v>April 2020</v>
      </c>
    </row>
    <row r="25" spans="1:7" ht="12.75" customHeight="1"/>
    <row r="26" spans="1:7" ht="12.75" customHeight="1">
      <c r="E26" s="14" t="s">
        <v>386</v>
      </c>
    </row>
    <row r="27" spans="1:7" ht="18.75" customHeight="1">
      <c r="A27" s="1016" t="s">
        <v>647</v>
      </c>
      <c r="B27" s="1025" t="s">
        <v>1424</v>
      </c>
      <c r="C27" s="1025"/>
      <c r="D27" s="1025"/>
      <c r="E27" s="1025"/>
      <c r="G27" s="53"/>
    </row>
    <row r="28" spans="1:7" ht="33.75">
      <c r="A28" s="1016"/>
      <c r="B28" s="767" t="str">
        <f>$F$1</f>
        <v>Travanj 2020.</v>
      </c>
      <c r="C28" s="767" t="s">
        <v>17</v>
      </c>
      <c r="D28" s="768" t="s">
        <v>300</v>
      </c>
      <c r="E28" s="768" t="s">
        <v>974</v>
      </c>
      <c r="G28" s="53"/>
    </row>
    <row r="29" spans="1:7" ht="24" customHeight="1">
      <c r="A29" s="1016"/>
      <c r="B29" s="769" t="str">
        <f>$F$2</f>
        <v>April 2020</v>
      </c>
      <c r="C29" s="769" t="s">
        <v>301</v>
      </c>
      <c r="D29" s="770" t="s">
        <v>302</v>
      </c>
      <c r="E29" s="770" t="s">
        <v>975</v>
      </c>
      <c r="G29" s="53"/>
    </row>
    <row r="30" spans="1:7" ht="15" customHeight="1">
      <c r="A30" s="392" t="s">
        <v>33</v>
      </c>
      <c r="B30" s="393">
        <v>6008.4528300000002</v>
      </c>
      <c r="C30" s="875">
        <v>-0.21088050856861973</v>
      </c>
      <c r="D30" s="395">
        <v>33229.640890000002</v>
      </c>
      <c r="E30" s="395">
        <v>364109.89468000003</v>
      </c>
      <c r="G30" s="44"/>
    </row>
    <row r="31" spans="1:7" ht="15" customHeight="1">
      <c r="A31" s="392" t="s">
        <v>34</v>
      </c>
      <c r="B31" s="393">
        <v>3901.7862999999998</v>
      </c>
      <c r="C31" s="875">
        <v>-0.5731790795199867</v>
      </c>
      <c r="D31" s="395">
        <v>25458.47507</v>
      </c>
      <c r="E31" s="395">
        <v>456920.00013999996</v>
      </c>
    </row>
    <row r="32" spans="1:7" ht="15" customHeight="1">
      <c r="A32" s="392" t="s">
        <v>35</v>
      </c>
      <c r="B32" s="393">
        <v>637.04982999999993</v>
      </c>
      <c r="C32" s="875">
        <v>-0.412386260783702</v>
      </c>
      <c r="D32" s="395">
        <v>3321.30233</v>
      </c>
      <c r="E32" s="395">
        <v>103096.18421999992</v>
      </c>
    </row>
    <row r="33" spans="1:8" ht="15" customHeight="1">
      <c r="A33" s="392" t="s">
        <v>272</v>
      </c>
      <c r="B33" s="393">
        <v>16.450530000000001</v>
      </c>
      <c r="C33" s="875">
        <v>-0.9428064834011336</v>
      </c>
      <c r="D33" s="395">
        <v>369.00160999999997</v>
      </c>
      <c r="E33" s="395">
        <v>1113.82006</v>
      </c>
    </row>
    <row r="34" spans="1:8" ht="15" customHeight="1">
      <c r="A34" s="392" t="s">
        <v>273</v>
      </c>
      <c r="B34" s="393">
        <v>115.93257000000001</v>
      </c>
      <c r="C34" s="875">
        <v>-1.121271692303516E-2</v>
      </c>
      <c r="D34" s="395">
        <v>349.16383000000002</v>
      </c>
      <c r="E34" s="395">
        <v>19859.410980000001</v>
      </c>
    </row>
    <row r="35" spans="1:8" ht="15" customHeight="1">
      <c r="A35" s="392" t="s">
        <v>36</v>
      </c>
      <c r="B35" s="393">
        <v>580.88281000000006</v>
      </c>
      <c r="C35" s="875">
        <v>-0.77680156257516098</v>
      </c>
      <c r="D35" s="395">
        <v>6177.8124700000008</v>
      </c>
      <c r="E35" s="395">
        <v>83653.352180000002</v>
      </c>
    </row>
    <row r="36" spans="1:8" ht="15" customHeight="1">
      <c r="A36" s="392" t="s">
        <v>37</v>
      </c>
      <c r="B36" s="393">
        <v>1416.5558500000002</v>
      </c>
      <c r="C36" s="875">
        <v>-0.2218892624265193</v>
      </c>
      <c r="D36" s="395">
        <v>9081.6541400000006</v>
      </c>
      <c r="E36" s="395">
        <v>120140.0543</v>
      </c>
    </row>
    <row r="37" spans="1:8" ht="15" customHeight="1">
      <c r="A37" s="396" t="s">
        <v>38</v>
      </c>
      <c r="B37" s="393">
        <v>5429.8639799999992</v>
      </c>
      <c r="C37" s="875">
        <v>-0.24881905691031436</v>
      </c>
      <c r="D37" s="395">
        <v>25616.432559999997</v>
      </c>
      <c r="E37" s="395">
        <v>580460.13338000001</v>
      </c>
    </row>
    <row r="38" spans="1:8" ht="18.75" customHeight="1">
      <c r="A38" s="771" t="s">
        <v>412</v>
      </c>
      <c r="B38" s="772">
        <v>18106.974699999999</v>
      </c>
      <c r="C38" s="876">
        <v>-0.39433696200279433</v>
      </c>
      <c r="D38" s="774">
        <v>103603.4829</v>
      </c>
      <c r="E38" s="774">
        <v>1729352.8499400001</v>
      </c>
      <c r="G38" s="866"/>
      <c r="H38" s="866"/>
    </row>
    <row r="39" spans="1:8" s="273" customFormat="1">
      <c r="A39" s="863" t="s">
        <v>1303</v>
      </c>
      <c r="B39" s="864"/>
      <c r="C39" s="394"/>
      <c r="D39" s="395"/>
      <c r="E39" s="395"/>
    </row>
    <row r="40" spans="1:8" s="273" customFormat="1">
      <c r="A40" s="863" t="s">
        <v>1304</v>
      </c>
      <c r="B40" s="867">
        <v>14148.06041</v>
      </c>
      <c r="C40" s="875">
        <v>-0.27557449490397445</v>
      </c>
      <c r="D40" s="395">
        <v>69967.117290000009</v>
      </c>
      <c r="E40" s="395">
        <v>1087502.98489</v>
      </c>
      <c r="G40" s="136"/>
      <c r="H40" s="136"/>
    </row>
    <row r="41" spans="1:8" s="273" customFormat="1">
      <c r="A41" s="863" t="s">
        <v>1305</v>
      </c>
      <c r="B41" s="867">
        <v>409.55426</v>
      </c>
      <c r="C41" s="875">
        <v>-0.43616864977762793</v>
      </c>
      <c r="D41" s="395">
        <v>4012.9101000000005</v>
      </c>
      <c r="E41" s="395">
        <v>71626.72315999998</v>
      </c>
      <c r="G41" s="136"/>
      <c r="H41" s="136"/>
    </row>
    <row r="42" spans="1:8" s="273" customFormat="1">
      <c r="A42" s="863" t="s">
        <v>1306</v>
      </c>
      <c r="B42" s="868">
        <v>3549.3600300000003</v>
      </c>
      <c r="C42" s="875">
        <v>-0.63179769253146323</v>
      </c>
      <c r="D42" s="395">
        <v>29623.455509999996</v>
      </c>
      <c r="E42" s="395">
        <v>570223.14189000009</v>
      </c>
      <c r="G42" s="136"/>
      <c r="H42" s="136"/>
    </row>
    <row r="43" spans="1:8" ht="12.75" customHeight="1">
      <c r="A43" s="22" t="s">
        <v>1460</v>
      </c>
      <c r="G43" s="136"/>
      <c r="H43" s="136"/>
    </row>
    <row r="44" spans="1:8" ht="12.75" customHeight="1">
      <c r="A44" s="17" t="s">
        <v>1425</v>
      </c>
    </row>
    <row r="45" spans="1:8" ht="12.75" customHeight="1">
      <c r="A45" s="965" t="s">
        <v>1463</v>
      </c>
      <c r="G45" s="77"/>
    </row>
    <row r="46" spans="1:8" ht="12.75" customHeight="1"/>
    <row r="47" spans="1:8" ht="12.75" customHeight="1">
      <c r="A47" s="660" t="s">
        <v>95</v>
      </c>
    </row>
    <row r="48" spans="1:8" ht="12.75" customHeight="1"/>
    <row r="49" spans="1:6" ht="12.75" customHeight="1">
      <c r="A49" s="48"/>
      <c r="F49" s="27" t="s">
        <v>932</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228CCB87-93DB-4491-A205-1E2BA102B9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4.2 - 4.7</vt:lpstr>
      <vt:lpstr>19 Tablice 5.1 - 5.4</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4.2 - 4.7'!Print_Area</vt:lpstr>
      <vt:lpstr>'19 Tablice 5.1 - 5.4'!Print_Area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