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Sadržaj'!$A$1:$A$194</definedName>
    <definedName name="_xlnm.Print_Area" localSheetId="19">'20 Tablica 21 - Graf 12'!$A$1:$J$73</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29,30,31,32,33'!$A$1:$G$76</definedName>
    <definedName name="_xlnm.Print_Area" localSheetId="27">'28 Tablica 34'!$A$1:$J$203</definedName>
    <definedName name="_xlnm.Print_Area" localSheetId="28">'29 Tablice 35, 36'!$A$1:$M$71</definedName>
    <definedName name="_xlnm.Print_Area" localSheetId="2">'3 Tablica 1 - Graf 1'!$A$1:$Q$51</definedName>
    <definedName name="_xlnm.Print_Area" localSheetId="29">'30 Tablica 37,37.1,38,39'!$A$1:$F$72</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G97" i="46" l="1"/>
  <c r="D25" i="68" l="1"/>
  <c r="D24" i="68"/>
  <c r="D13" i="68"/>
  <c r="D12" i="68"/>
  <c r="C8" i="68" l="1"/>
  <c r="C30" i="65" l="1"/>
  <c r="F66" i="45" l="1"/>
  <c r="E66" i="45"/>
  <c r="G5" i="46" l="1"/>
  <c r="G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D2" i="68" l="1"/>
  <c r="D1" i="68"/>
  <c r="G42" i="67" l="1"/>
  <c r="G41" i="67"/>
  <c r="F74" i="45" l="1"/>
  <c r="E74" i="45"/>
  <c r="E58" i="65" l="1"/>
  <c r="C43" i="65"/>
  <c r="C16" i="65" l="1"/>
  <c r="B40" i="45" l="1"/>
  <c r="C30" i="68" l="1"/>
  <c r="E97" i="46" l="1"/>
  <c r="B30" i="10" l="1"/>
  <c r="F26" i="10" l="1"/>
  <c r="F25" i="10"/>
  <c r="B6" i="34" l="1"/>
  <c r="B5" i="34"/>
  <c r="D38" i="68" l="1"/>
  <c r="D37" i="68"/>
  <c r="C20" i="68" l="1"/>
  <c r="M2" i="67"/>
  <c r="M1" i="67"/>
  <c r="E2" i="45" l="1"/>
  <c r="E1" i="45"/>
  <c r="E6" i="46"/>
  <c r="E5" i="46"/>
  <c r="B58" i="45"/>
  <c r="B35" i="45"/>
  <c r="B16" i="45"/>
  <c r="G4" i="44"/>
  <c r="G3" i="44"/>
  <c r="B41"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<sst xmlns="http://schemas.openxmlformats.org/spreadsheetml/2006/main" count="2310" uniqueCount="1275">
  <si>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</si>
  <si>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</si>
  <si>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</si>
  <si>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</si>
  <si>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</si>
  <si>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</si>
  <si>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</si>
  <si>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</si>
  <si>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</si>
  <si>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</si>
  <si>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</si>
  <si>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</si>
  <si>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</si>
  <si>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</si>
  <si>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</si>
  <si>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</si>
  <si>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</si>
  <si>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</si>
  <si>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</si>
  <si>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</si>
  <si>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</si>
  <si>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</si>
  <si>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</si>
  <si>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</si>
  <si>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</si>
  <si>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</si>
  <si>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</si>
  <si>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</si>
  <si>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</si>
  <si>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</si>
  <si>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</si>
  <si>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</si>
  <si>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</si>
  <si>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</si>
  <si>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</si>
  <si>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</si>
  <si>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</si>
  <si>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</si>
  <si>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</si>
  <si>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</si>
  <si>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</si>
  <si>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</si>
  <si>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</si>
  <si>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</si>
  <si>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</si>
  <si>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</si>
  <si>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</si>
  <si>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</si>
  <si>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</si>
  <si>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</si>
  <si>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</si>
  <si>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</si>
  <si>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</si>
  <si>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</si>
  <si>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</si>
  <si>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</si>
  <si>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</si>
  <si>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</si>
  <si>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</si>
  <si>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</si>
  <si>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</si>
  <si>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</si>
  <si>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</si>
  <si>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</si>
  <si>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</si>
  <si>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</si>
  <si>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</si>
  <si>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</si>
  <si>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</si>
  <si>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</si>
  <si>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</si>
  <si>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</si>
  <si>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</si>
  <si>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</si>
  <si>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</si>
  <si>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</si>
  <si>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</si>
  <si>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</si>
  <si>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</si>
  <si>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</si>
  <si>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</si>
  <si>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</si>
  <si>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</si>
  <si>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</si>
  <si>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</si>
  <si>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</si>
  <si>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</si>
  <si>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</si>
  <si>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</si>
  <si>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</si>
  <si>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</si>
  <si>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</si>
  <si>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</si>
  <si>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</si>
  <si>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</si>
  <si>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</si>
  <si>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</si>
  <si>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</si>
  <si>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</si>
  <si>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</si>
  <si>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</si>
  <si>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</si>
  <si>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</si>
  <si>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</si>
  <si>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</si>
  <si>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</si>
  <si>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</si>
  <si>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</si>
  <si>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</si>
  <si>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</si>
  <si>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</si>
  <si>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</si>
  <si>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</si>
  <si>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</si>
  <si>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</si>
  <si>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</si>
  <si>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</si>
  <si>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</si>
  <si>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</si>
  <si>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</si>
  <si>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</si>
  <si>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</si>
  <si>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</si>
  <si>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</si>
  <si>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</si>
  <si>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</si>
  <si>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</si>
  <si>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</si>
  <si>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</si>
  <si>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</si>
  <si>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</si>
  <si>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</si>
  <si>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</si>
  <si>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</si>
  <si>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</si>
  <si>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</si>
  <si>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</si>
  <si>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</si>
  <si>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</si>
  <si>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</si>
  <si>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</si>
  <si>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</si>
  <si>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</si>
  <si>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</si>
  <si>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</si>
  <si>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</si>
  <si>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</si>
  <si>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</si>
  <si>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</si>
  <si>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</si>
  <si>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</si>
  <si>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</si>
  <si>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</si>
  <si>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</si>
  <si>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</si>
  <si>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</si>
  <si>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</si>
  <si>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</si>
  <si>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</si>
  <si>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</si>
  <si>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</si>
  <si>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</si>
  <si>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</si>
  <si>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</si>
  <si>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</si>
  <si>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</si>
  <si>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</si>
  <si>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</si>
  <si>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</si>
  <si>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</si>
  <si>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</si>
  <si>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</si>
  <si>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</si>
  <si>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</si>
  <si>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</si>
  <si>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</si>
  <si>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</si>
  <si>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</si>
  <si>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</si>
  <si>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</si>
  <si>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</si>
  <si>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</si>
  <si>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</si>
  <si>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</si>
  <si>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</si>
  <si>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</si>
  <si>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</si>
  <si>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</si>
  <si>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</si>
  <si>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</si>
  <si>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</si>
  <si>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</si>
  <si>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</si>
  <si>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</si>
  <si>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</si>
  <si>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</si>
  <si>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</si>
  <si>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</si>
  <si>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</si>
  <si>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</si>
  <si>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</si>
  <si>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</si>
  <si>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</si>
  <si>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</si>
  <si>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</si>
  <si>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</si>
  <si>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</si>
  <si>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</si>
  <si>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</si>
  <si>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</si>
  <si>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</si>
  <si>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</si>
  <si>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</si>
  <si>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</si>
  <si>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</si>
  <si>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</si>
  <si>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</si>
  <si>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</si>
  <si>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</si>
  <si>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</si>
  <si>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</si>
  <si>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</si>
  <si>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</si>
  <si>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</si>
  <si>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</si>
  <si>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</si>
  <si>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</si>
  <si>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</si>
  <si>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</si>
  <si>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</si>
  <si>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</si>
  <si>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</si>
  <si>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</si>
  <si>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</si>
  <si>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</si>
  <si>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</si>
  <si>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</si>
  <si>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</si>
  <si>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</si>
  <si>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</si>
  <si>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</si>
  <si>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</si>
  <si>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</si>
  <si>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</si>
  <si>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</si>
  <si>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</si>
  <si>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</si>
  <si>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</si>
  <si>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</si>
  <si>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</si>
  <si>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</si>
  <si>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</si>
  <si>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</si>
  <si>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</si>
  <si>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</si>
  <si>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</si>
  <si>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</si>
  <si>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</si>
  <si>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</si>
  <si>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</si>
  <si>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KD Balanced </t>
  </si>
  <si>
    <t xml:space="preserve">KD Energija </t>
  </si>
  <si>
    <t xml:space="preserve">KD Nova Europa </t>
  </si>
  <si>
    <t>KD Prvi izbor</t>
  </si>
  <si>
    <t xml:space="preserve">KD Victoria </t>
  </si>
  <si>
    <t xml:space="preserve">ICF Balanced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</si>
  <si>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</si>
  <si>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</si>
  <si>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</si>
  <si>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</si>
  <si>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</si>
  <si>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</si>
  <si>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</si>
  <si>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</si>
  <si>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</si>
  <si>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</si>
  <si>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</si>
  <si>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</si>
  <si>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</si>
  <si>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</si>
  <si>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</si>
  <si>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</si>
  <si>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</si>
  <si>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</si>
  <si>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</si>
  <si>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</si>
  <si>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</si>
  <si>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</si>
  <si>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</si>
  <si>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</si>
  <si>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</si>
  <si>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</si>
  <si>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</si>
  <si>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</si>
  <si>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</si>
  <si>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</si>
  <si>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</si>
  <si>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</si>
  <si>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</si>
  <si>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</si>
  <si>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</si>
  <si>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</si>
  <si>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</si>
  <si>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</si>
  <si>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</si>
  <si>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</si>
  <si>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</si>
  <si>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</si>
  <si>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</si>
  <si>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</si>
  <si>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</si>
  <si>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</si>
  <si>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</si>
  <si>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</si>
  <si>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</si>
  <si>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</si>
  <si>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</si>
  <si>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</si>
  <si>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</si>
  <si>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</si>
  <si>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</si>
  <si>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</si>
  <si>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</si>
  <si>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</si>
  <si>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</si>
  <si>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</si>
  <si>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</si>
  <si>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</si>
  <si>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</si>
  <si>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</si>
  <si>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</si>
  <si>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</si>
  <si>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</si>
  <si>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</si>
  <si>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</si>
  <si>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</si>
  <si>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</si>
  <si>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</si>
  <si>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</si>
  <si>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</si>
  <si>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</si>
  <si>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</si>
  <si>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</si>
  <si>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</si>
  <si>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</si>
  <si>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</si>
  <si>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</si>
  <si>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</si>
  <si>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</si>
  <si>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</si>
  <si>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</si>
  <si>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</si>
  <si>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</si>
  <si>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</si>
  <si>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</si>
  <si>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</si>
  <si>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</si>
  <si>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</si>
  <si>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</si>
  <si>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</si>
  <si>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</si>
  <si>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</si>
  <si>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</si>
  <si>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</si>
  <si>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</si>
  <si>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</si>
  <si>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</si>
  <si>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</si>
  <si>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</si>
  <si>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</si>
  <si>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</si>
  <si>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</si>
  <si>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</si>
  <si>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</si>
  <si>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</si>
  <si>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</si>
  <si>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</si>
  <si>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</si>
  <si>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</si>
  <si>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</si>
  <si>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</si>
  <si>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</si>
  <si>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</si>
  <si>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</si>
  <si>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</si>
  <si>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</si>
  <si>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</si>
  <si>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</si>
  <si>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</si>
  <si>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</si>
  <si>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</si>
  <si>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</si>
  <si>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</si>
  <si>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</si>
  <si>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</si>
  <si>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</si>
  <si>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</si>
  <si>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</si>
  <si>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</si>
  <si>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</si>
  <si>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</si>
  <si>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</si>
  <si>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</si>
  <si>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</si>
  <si>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</si>
  <si>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</si>
  <si>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</si>
  <si>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</si>
  <si>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</si>
  <si>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</si>
  <si>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</si>
  <si>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</si>
  <si>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</si>
  <si>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</si>
  <si>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</si>
  <si>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</si>
  <si>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</si>
  <si>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</si>
  <si>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</si>
  <si>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</si>
  <si>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</si>
  <si>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</si>
  <si>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</si>
  <si>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</si>
  <si>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</si>
  <si>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</si>
  <si>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</si>
  <si>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</si>
  <si>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</si>
  <si>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</si>
  <si>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</si>
  <si>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</si>
  <si>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</si>
  <si>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</si>
  <si>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</si>
  <si>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</si>
  <si>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</si>
  <si>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</si>
  <si>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</si>
  <si>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</si>
  <si>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</si>
  <si>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</si>
  <si>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</si>
  <si>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</si>
  <si>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</si>
  <si>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</si>
  <si>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</si>
  <si>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</si>
  <si>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</si>
  <si>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</si>
  <si>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</si>
  <si>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</si>
  <si>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</si>
  <si>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</si>
  <si>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</si>
  <si>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</si>
  <si>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</si>
  <si>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</si>
  <si>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</si>
  <si>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</si>
  <si>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</si>
  <si>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</si>
  <si>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</si>
  <si>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</si>
  <si>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</si>
  <si>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</si>
  <si>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</si>
  <si>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</si>
  <si>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</si>
  <si>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</si>
  <si>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</si>
  <si>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</si>
  <si>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</si>
  <si>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</si>
  <si>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</si>
  <si>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</si>
  <si>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</si>
  <si>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</si>
  <si>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</si>
  <si>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</si>
  <si>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</si>
  <si>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</si>
  <si>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</si>
  <si>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</si>
  <si>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</si>
  <si>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</si>
  <si>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</si>
  <si>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</si>
  <si>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</si>
  <si>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</si>
  <si>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</si>
  <si>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</si>
  <si>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</si>
  <si>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</si>
  <si>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</si>
  <si>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</si>
  <si>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</si>
  <si>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</si>
  <si>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</si>
  <si>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</si>
  <si>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</si>
  <si>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</si>
  <si>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</si>
  <si>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</si>
  <si>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</si>
  <si>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</si>
  <si>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</si>
  <si>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</si>
  <si>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</si>
  <si>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</si>
  <si>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</si>
  <si>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</si>
  <si>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</si>
  <si>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</si>
  <si>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</si>
  <si>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</si>
  <si>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</si>
  <si>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</si>
  <si>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</si>
  <si>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</si>
  <si>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</si>
  <si>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</si>
  <si>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</si>
  <si>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</si>
  <si>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</si>
  <si>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</si>
  <si>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</si>
  <si>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</si>
  <si>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</si>
  <si>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</si>
  <si>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</si>
  <si>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</si>
  <si>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</si>
  <si>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</si>
  <si>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</si>
  <si>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</si>
  <si>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</si>
  <si>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</si>
  <si>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</si>
  <si>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</si>
  <si>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</si>
  <si>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</si>
  <si>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</si>
  <si>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</si>
  <si>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</si>
  <si>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</si>
  <si>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</si>
  <si>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</si>
  <si>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</si>
  <si>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</si>
  <si>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</si>
  <si>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</si>
  <si>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</si>
  <si>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</si>
  <si>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</si>
  <si>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</si>
  <si>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</si>
  <si>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</si>
  <si>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</si>
  <si>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</si>
  <si>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</si>
  <si>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</si>
  <si>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</si>
  <si>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</si>
  <si>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</si>
  <si>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</si>
  <si>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</si>
  <si>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</si>
  <si>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</si>
  <si>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</si>
  <si>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</si>
  <si>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</si>
  <si>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</si>
  <si>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</si>
  <si>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</si>
  <si>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</si>
  <si>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</si>
  <si>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</si>
  <si>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</si>
  <si>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</si>
  <si>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</si>
  <si>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</si>
  <si>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</si>
  <si>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</si>
  <si>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</si>
  <si>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</si>
  <si>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</si>
  <si>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</si>
  <si>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</si>
  <si>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</si>
  <si>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</si>
  <si>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</si>
  <si>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</si>
  <si>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</si>
  <si>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</si>
  <si>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</si>
  <si>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</si>
  <si>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</si>
  <si>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</si>
  <si>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</si>
  <si>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</si>
  <si>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</si>
  <si>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</si>
  <si>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</si>
  <si>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</si>
  <si>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</si>
  <si>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</si>
  <si>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</si>
  <si>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</si>
  <si>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</si>
  <si>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</si>
  <si>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</si>
  <si>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</si>
  <si>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</si>
  <si>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</si>
  <si>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</si>
  <si>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</si>
  <si>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</si>
  <si>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</si>
  <si>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</si>
  <si>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</si>
  <si>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</si>
  <si>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</si>
  <si>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</si>
  <si>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</si>
  <si>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</si>
  <si>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</si>
  <si>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</si>
  <si>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</si>
  <si>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</si>
  <si>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</si>
  <si>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</si>
  <si>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</si>
  <si>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</si>
  <si>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</si>
  <si>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</si>
  <si>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</si>
  <si>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</si>
  <si>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</si>
  <si>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</si>
  <si>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</si>
  <si>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</si>
  <si>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</si>
  <si>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</si>
  <si>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</si>
  <si>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</si>
  <si>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</si>
  <si>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</si>
  <si>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</si>
  <si>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</si>
  <si>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</si>
  <si>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</si>
  <si>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</si>
  <si>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</si>
  <si>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</si>
  <si>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</si>
  <si>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</si>
  <si>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</si>
  <si>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</si>
  <si>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</si>
  <si>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</si>
  <si>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</si>
  <si>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</si>
  <si>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</si>
  <si>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</si>
  <si>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</si>
  <si>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</si>
  <si>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</si>
  <si>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</si>
  <si>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</si>
  <si>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</si>
  <si>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</si>
  <si>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</si>
  <si>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</si>
  <si>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</si>
  <si>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</si>
  <si>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</si>
  <si>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</si>
  <si>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</si>
  <si>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</si>
  <si>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</si>
  <si>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</si>
  <si>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</si>
  <si>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</si>
  <si>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</si>
  <si>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</si>
  <si>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</si>
  <si>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</si>
  <si>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t>NETA US Algorithm</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</si>
  <si>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</si>
  <si>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</si>
  <si>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</si>
  <si>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</si>
  <si>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</si>
  <si>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</si>
  <si>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</si>
  <si>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</si>
  <si>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</si>
  <si>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</si>
  <si>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</si>
  <si>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</si>
  <si>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</si>
  <si>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</si>
  <si>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</si>
  <si>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</si>
  <si>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</si>
  <si>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</si>
  <si>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</si>
  <si>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</si>
  <si>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</si>
  <si>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</si>
  <si>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</si>
  <si>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</si>
  <si>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</si>
  <si>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</si>
  <si>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</si>
  <si>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</si>
  <si>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</si>
  <si>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</si>
  <si>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</si>
  <si>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</si>
  <si>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</si>
  <si>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</si>
  <si>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</si>
  <si>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</si>
  <si>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</si>
  <si>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</si>
  <si>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</si>
  <si>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</si>
  <si>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</si>
  <si>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</si>
  <si>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</si>
  <si>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</si>
  <si>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</si>
  <si>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</si>
  <si>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</si>
  <si>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</si>
  <si>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</si>
  <si>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</si>
  <si>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</si>
  <si>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</si>
  <si>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</si>
  <si>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</si>
  <si>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</si>
  <si>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</si>
  <si>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</si>
  <si>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</si>
  <si>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</si>
  <si>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</si>
  <si>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</si>
  <si>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</si>
  <si>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</si>
  <si>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</si>
  <si>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</si>
  <si>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</si>
  <si>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</si>
  <si>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</si>
  <si>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</si>
  <si>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</si>
  <si>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</si>
  <si>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</si>
  <si>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</si>
  <si>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</si>
  <si>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</si>
  <si>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</si>
  <si>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</si>
  <si>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</si>
  <si>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</si>
  <si>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</si>
  <si>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</si>
  <si>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</si>
  <si>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</si>
  <si>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</si>
  <si>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</si>
  <si>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</si>
  <si>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</si>
  <si>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</si>
  <si>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</si>
  <si>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</si>
  <si>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</si>
  <si>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</si>
  <si>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</si>
  <si>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</si>
  <si>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</si>
  <si>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</si>
  <si>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</si>
  <si>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</si>
  <si>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</si>
  <si>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</si>
  <si>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</si>
  <si>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</si>
  <si>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</si>
  <si>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</si>
  <si>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</si>
  <si>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</si>
  <si>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</si>
  <si>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</si>
  <si>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</si>
  <si>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</si>
  <si>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</si>
  <si>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</si>
  <si>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</si>
  <si>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</si>
  <si>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</si>
  <si>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</si>
  <si>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</si>
  <si>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</si>
  <si>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</si>
  <si>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</si>
  <si>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</si>
  <si>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</si>
  <si>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</si>
  <si>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</si>
  <si>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</si>
  <si>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</si>
  <si>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</si>
  <si>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</si>
  <si>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</si>
  <si>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Elite</t>
  </si>
  <si>
    <t>Erste Exclusive</t>
  </si>
  <si>
    <t>INTERCAPITAL ASSET MANAGEMENT d.o.o.</t>
  </si>
  <si>
    <t>Locusta Value I</t>
  </si>
  <si>
    <t>Locusta Value II</t>
  </si>
  <si>
    <t>Locusta Value III</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</si>
  <si>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</si>
  <si>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</si>
  <si>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</si>
  <si>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</si>
  <si>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</si>
  <si>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</si>
  <si>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</si>
  <si>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</si>
  <si>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</si>
  <si>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</si>
  <si>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</si>
  <si>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</si>
  <si>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</si>
  <si>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</si>
  <si>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</si>
  <si>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</si>
  <si>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</si>
  <si>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</si>
  <si>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</si>
  <si>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</si>
  <si>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</si>
  <si>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</si>
  <si>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</si>
  <si>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</si>
  <si>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</si>
  <si>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</si>
  <si>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</si>
  <si>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</si>
  <si>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</si>
  <si>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</si>
  <si>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</si>
  <si>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</si>
  <si>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</si>
  <si>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</si>
  <si>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</si>
  <si>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</si>
  <si>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</si>
  <si>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</si>
  <si>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</si>
  <si>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</si>
  <si>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</si>
  <si>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</si>
  <si>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</si>
  <si>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</si>
  <si>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</si>
  <si>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</si>
  <si>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</si>
  <si>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</si>
  <si>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</si>
  <si>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</si>
  <si>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</si>
  <si>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</si>
  <si>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</si>
  <si>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</si>
  <si>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</si>
  <si>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</si>
  <si>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</si>
  <si>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</si>
  <si>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</si>
  <si>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</si>
  <si>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</si>
  <si>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</si>
  <si>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</si>
  <si>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</si>
  <si>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</si>
  <si>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</si>
  <si>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</si>
  <si>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</si>
  <si>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</si>
  <si>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</si>
  <si>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</si>
  <si>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</si>
  <si>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</si>
  <si>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</si>
  <si>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</si>
  <si>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</si>
  <si>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</si>
  <si>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</si>
  <si>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</si>
  <si>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</si>
  <si>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</si>
  <si>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</si>
  <si>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</si>
  <si>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</si>
  <si>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</si>
  <si>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</si>
  <si>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</si>
  <si>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</si>
  <si>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</si>
  <si>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</si>
  <si>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</si>
  <si>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</si>
  <si>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</si>
  <si>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</si>
  <si>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</si>
  <si>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</si>
  <si>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</si>
  <si>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</si>
  <si>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</si>
  <si>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</si>
  <si>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</si>
  <si>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</si>
  <si>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</si>
  <si>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</si>
  <si>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</si>
  <si>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</si>
  <si>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</si>
  <si>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</si>
  <si>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</si>
  <si>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</si>
  <si>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</si>
  <si>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</si>
  <si>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</si>
  <si>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</si>
  <si>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</si>
  <si>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</si>
  <si>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</si>
  <si>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</si>
  <si>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</si>
  <si>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</si>
  <si>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</si>
  <si>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</si>
  <si>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</si>
  <si>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</si>
  <si>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</si>
  <si>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</si>
  <si>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</si>
  <si>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</si>
  <si>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</si>
  <si>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</si>
  <si>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</si>
  <si>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</si>
  <si>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</si>
  <si>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</si>
  <si>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</si>
  <si>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</si>
  <si>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</si>
  <si>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</si>
  <si>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</si>
  <si>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</si>
  <si>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</si>
  <si>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</si>
  <si>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</si>
  <si>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</si>
  <si>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</si>
  <si>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</si>
  <si>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</si>
  <si>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</si>
  <si>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</si>
  <si>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</si>
  <si>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</si>
  <si>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</si>
  <si>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</si>
  <si>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</si>
  <si>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</si>
  <si>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</si>
  <si>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</si>
  <si>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</si>
  <si>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</si>
  <si>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</si>
  <si>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</si>
  <si>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</si>
  <si>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</si>
  <si>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</si>
  <si>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</si>
  <si>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</si>
  <si>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</si>
  <si>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</si>
  <si>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</si>
  <si>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</si>
  <si>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</si>
  <si>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</si>
  <si>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</si>
  <si>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</si>
  <si>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</si>
  <si>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</si>
  <si>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</si>
  <si>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</si>
  <si>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</si>
  <si>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</si>
  <si>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</si>
  <si>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</si>
  <si>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</si>
  <si>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</si>
  <si>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</si>
  <si>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</si>
  <si>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</si>
  <si>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</si>
  <si>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</si>
  <si>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</si>
  <si>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</si>
  <si>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</si>
  <si>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</si>
  <si>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</si>
  <si>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</si>
  <si>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</si>
  <si>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</si>
  <si>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</si>
  <si>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</si>
  <si>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</si>
  <si>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</si>
  <si>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</si>
  <si>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</si>
  <si>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</si>
  <si>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</si>
  <si>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</si>
  <si>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</si>
  <si>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</si>
  <si>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</si>
  <si>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</si>
  <si>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</si>
  <si>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</si>
  <si>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</si>
  <si>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</si>
  <si>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</si>
  <si>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</si>
  <si>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</si>
  <si>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</si>
  <si>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</si>
  <si>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</si>
  <si>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</si>
  <si>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</si>
  <si>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</si>
  <si>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</si>
  <si>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</si>
  <si>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</si>
  <si>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</si>
  <si>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</si>
  <si>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</si>
  <si>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</si>
  <si>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</si>
  <si>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</si>
  <si>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</si>
  <si>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</si>
  <si>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</si>
  <si>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</si>
  <si>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</si>
  <si>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</si>
  <si>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</si>
  <si>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</si>
  <si>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</si>
  <si>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</si>
  <si>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</si>
  <si>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</si>
  <si>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</si>
  <si>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</si>
  <si>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</si>
  <si>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</si>
  <si>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</si>
  <si>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</si>
  <si>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</si>
  <si>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</si>
  <si>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</si>
  <si>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</si>
  <si>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</si>
  <si>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</si>
  <si>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</si>
  <si>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</si>
  <si>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</si>
  <si>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</si>
  <si>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</si>
  <si>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</si>
  <si>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</si>
  <si>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</si>
  <si>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</si>
  <si>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</si>
  <si>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</si>
  <si>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</si>
  <si>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</si>
  <si>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</si>
  <si>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</si>
  <si>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</si>
  <si>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</si>
  <si>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</si>
  <si>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SMART EQUITY</t>
  </si>
  <si>
    <t>Raiffeisen Dynamic</t>
  </si>
  <si>
    <t>Raiffeisen Harmonic</t>
  </si>
  <si>
    <t>Klasa</t>
  </si>
  <si>
    <t>Class</t>
  </si>
  <si>
    <t>YOU INVEST Active</t>
  </si>
  <si>
    <t>YOU INVEST Solid</t>
  </si>
  <si>
    <t>Primus</t>
  </si>
  <si>
    <t>2014.</t>
  </si>
  <si>
    <t>31.12.2014.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</si>
  <si>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</si>
  <si>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</si>
  <si>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</si>
  <si>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</si>
  <si>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</si>
  <si>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</si>
  <si>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</si>
  <si>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</si>
  <si>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</si>
  <si>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</si>
  <si>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</si>
  <si>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</si>
  <si>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</si>
  <si>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</si>
  <si>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</si>
  <si>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</si>
  <si>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</si>
  <si>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</si>
  <si>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</si>
  <si>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</si>
  <si>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</si>
  <si>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</si>
  <si>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</si>
  <si>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</si>
  <si>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</si>
  <si>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</si>
  <si>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</si>
  <si>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</si>
  <si>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</si>
  <si>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</si>
  <si>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</si>
  <si>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</si>
  <si>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</si>
  <si>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</si>
  <si>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</si>
  <si>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</si>
  <si>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</si>
  <si>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</si>
  <si>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</si>
  <si>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</si>
  <si>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</si>
  <si>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</si>
  <si>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</si>
  <si>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</si>
  <si>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</si>
  <si>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</si>
  <si>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</si>
  <si>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PBZ Short term bond</t>
  </si>
  <si>
    <t xml:space="preserve">ST Balanced </t>
  </si>
  <si>
    <t xml:space="preserve">ST Cash </t>
  </si>
  <si>
    <t xml:space="preserve">ST Global Equity </t>
  </si>
  <si>
    <t>Outfox Macro Income Fund</t>
  </si>
  <si>
    <t>Locusta Value IV</t>
  </si>
  <si>
    <t>KD Locusta Fondovi d.o.o</t>
  </si>
  <si>
    <t>Capital Private 1</t>
  </si>
  <si>
    <t xml:space="preserve">Equinox 1 </t>
  </si>
  <si>
    <t>Locusta Absolute</t>
  </si>
  <si>
    <r>
      <rPr>
        <vertAlign val="superscript"/>
        <sz val="8"/>
        <rFont val="Arial"/>
        <family val="2"/>
      </rPr>
      <t>1</t>
    </r>
    <r>
      <rPr>
        <sz val="8"/>
        <rFont val="Arial"/>
        <family val="2"/>
        <charset val="238"/>
      </rPr>
      <t xml:space="preserve">Podaci za </t>
    </r>
    <r>
      <rPr>
        <sz val="8"/>
        <rFont val="Arial"/>
        <family val="2"/>
      </rPr>
      <t>16 f</t>
    </r>
    <r>
      <rPr>
        <sz val="8"/>
        <rFont val="Arial"/>
        <family val="2"/>
        <charset val="238"/>
      </rPr>
      <t xml:space="preserve">actoring društava / </t>
    </r>
    <r>
      <rPr>
        <i/>
        <sz val="8"/>
        <color indexed="12"/>
        <rFont val="Arial"/>
        <family val="2"/>
      </rPr>
      <t>Data for 16 factoring companies</t>
    </r>
  </si>
  <si>
    <t xml:space="preserve">Ilirika Europa </t>
  </si>
  <si>
    <t>Nexus FGS II</t>
  </si>
  <si>
    <t>KD Locusta Fondovi d.o.o.</t>
  </si>
  <si>
    <t xml:space="preserve">Alpen Invest d.d. </t>
  </si>
  <si>
    <t>Rujan 2015.</t>
  </si>
  <si>
    <t>September 2015</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</si>
  <si>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</si>
  <si>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</si>
  <si>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</si>
  <si>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t>ZB Future 2025</t>
  </si>
  <si>
    <t>ZB Future 2030</t>
  </si>
  <si>
    <t xml:space="preserve">ZB Future 2040 </t>
  </si>
  <si>
    <t xml:space="preserve">ZB Future 2055 </t>
  </si>
  <si>
    <t>Listopad 2015.</t>
  </si>
  <si>
    <t>October 2015</t>
  </si>
  <si>
    <t>Tablica 26: Zaračunata bruto premija osiguranja za period od 1. siječnja do 31. listopada 2015.</t>
  </si>
  <si>
    <t>5Table 26: Written premium for the period 1 January - 31 October 2015</t>
  </si>
  <si>
    <t>I-X.2014</t>
  </si>
  <si>
    <t>I-X.2015</t>
  </si>
  <si>
    <t>Tablica 27: Podaci o osiguranju za period od 1. siječnja do 31. listopada 2015.</t>
  </si>
  <si>
    <t>Table 27: Insurance data for the period 1 January - 31 October 2015</t>
  </si>
  <si>
    <t>Grafikon 18: Udio zaračunate bruto premije i likvidiranih šteta po društvima za osiguranje po vrstama osiguranja za period od 1. siječnja do 31. listopada 2015.</t>
  </si>
  <si>
    <t>Chart 18: Share of written premium and claims settled per line of insurances for the period 1 January - 31 October 2015</t>
  </si>
  <si>
    <t>HT-R-A</t>
  </si>
  <si>
    <t>ADRS-P-A</t>
  </si>
  <si>
    <t>RIVP-R-A</t>
  </si>
  <si>
    <t>PODR-R-A</t>
  </si>
  <si>
    <t>LEDO-R-A</t>
  </si>
  <si>
    <t>ERNT-R-A</t>
  </si>
  <si>
    <t>MIVA-R-A</t>
  </si>
  <si>
    <t>JMNC-R-A</t>
  </si>
  <si>
    <t>ADRS-R-A</t>
  </si>
  <si>
    <t>ATGR-R-A</t>
  </si>
  <si>
    <t>RHMF-O-19BA</t>
  </si>
  <si>
    <t>RIBA-O-17BA</t>
  </si>
  <si>
    <t>RHMF-O-257A</t>
  </si>
  <si>
    <t>RIBA-O-177A</t>
  </si>
  <si>
    <t>FNOI-D-167A</t>
  </si>
  <si>
    <t>FNOI-D-161A</t>
  </si>
  <si>
    <t>FNOI-D-171A</t>
  </si>
  <si>
    <t>FNOI-D-177A</t>
  </si>
  <si>
    <t>FNOI-D-181A</t>
  </si>
  <si>
    <t>FNOI-D-187A</t>
  </si>
  <si>
    <t>RHMF-O-187A</t>
  </si>
  <si>
    <t>RHMF-O-167A</t>
  </si>
  <si>
    <t>RHMF-O-15CA</t>
  </si>
  <si>
    <t>RHMF-O-227E</t>
  </si>
  <si>
    <t>RHMF-O-172A</t>
  </si>
  <si>
    <t>RHMF-O-203E</t>
  </si>
  <si>
    <t>RHMF-O-17BA</t>
  </si>
  <si>
    <t>RHMF-O-247E</t>
  </si>
  <si>
    <t>JDOS-R-A</t>
  </si>
  <si>
    <r>
      <t>Broj OTC transakcija /</t>
    </r>
    <r>
      <rPr>
        <sz val="11"/>
        <color theme="1"/>
        <rFont val="Calibri"/>
        <family val="2"/>
        <scheme val="minor"/>
      </rPr>
      <t xml:space="preserve"> </t>
    </r>
    <r>
      <rPr>
        <i/>
        <sz val="10"/>
        <color rgb="FF0000FF"/>
        <rFont val="Arial"/>
        <family val="2"/>
      </rPr>
      <t>Number of OTC trades</t>
    </r>
  </si>
  <si>
    <t>RUJAN 2015.</t>
  </si>
  <si>
    <t>SEPTEMBER 2015</t>
  </si>
  <si>
    <t>Grafikon 7: Dobna i spolna struktura članova ODMF-a na dan 30. rujna 2015.</t>
  </si>
  <si>
    <t>Chart 7: ODMF members age and sex structure as at 30 September 2015</t>
  </si>
  <si>
    <t>Grafikon 11: Dobna i spolna struktura članova ZDMF- ova na dan 30.rujna 2015.</t>
  </si>
  <si>
    <t>Chart 11: ZDMF members age and sex structure as at 30 September 2015</t>
  </si>
  <si>
    <t>OTP MULTI</t>
  </si>
  <si>
    <t xml:space="preserve">PBZ Flexible 30 </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</si>
  <si>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</si>
  <si>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</si>
  <si>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</si>
  <si>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</si>
  <si>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</si>
  <si>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</si>
  <si>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</si>
  <si>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</si>
  <si>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</si>
  <si>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</si>
  <si>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</si>
  <si>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</si>
  <si>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</si>
  <si>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</si>
  <si>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</si>
  <si>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</si>
  <si>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</si>
  <si>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</si>
  <si>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</si>
  <si>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</si>
  <si>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</si>
  <si>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</si>
  <si>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</si>
  <si>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</si>
  <si>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</si>
  <si>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30.9.2015.</t>
  </si>
  <si>
    <t>Grafikon 19: Udjel broja aktivnih ugovora u ukupnom broju ugovora na dan 30. rujna 2015.</t>
  </si>
  <si>
    <t>Chart 19: Share of the number of active contracts in total number of contracts as at 30 September 2015</t>
  </si>
  <si>
    <r>
      <t>30.9.2014.</t>
    </r>
    <r>
      <rPr>
        <b/>
        <vertAlign val="superscript"/>
        <sz val="9"/>
        <rFont val="Arial"/>
        <family val="2"/>
      </rPr>
      <t>3</t>
    </r>
  </si>
  <si>
    <r>
      <t>1.1. - 30.9.2014.</t>
    </r>
    <r>
      <rPr>
        <b/>
        <vertAlign val="superscript"/>
        <sz val="9"/>
        <rFont val="Arial"/>
        <family val="2"/>
        <charset val="238"/>
      </rPr>
      <t>3</t>
    </r>
  </si>
  <si>
    <t>1.1. - 30.9.2015.</t>
  </si>
  <si>
    <t xml:space="preserve">Grafikon 20: Godišnja promjena vrijednosti aktivnih ugovora na dan 30. rujna 2015. </t>
  </si>
  <si>
    <t>Chart 20: Annual change in value of active contracts as at 30 September 2015</t>
  </si>
  <si>
    <r>
      <t>30.9.2014.</t>
    </r>
    <r>
      <rPr>
        <b/>
        <vertAlign val="superscript"/>
        <sz val="9"/>
        <rFont val="Arial"/>
        <family val="2"/>
        <charset val="238"/>
      </rPr>
      <t>3</t>
    </r>
  </si>
  <si>
    <r>
      <t xml:space="preserve">3)  Podaci dostavljeni u izvještajima sa stanjem na dan 30.9.2015. godine. /  </t>
    </r>
    <r>
      <rPr>
        <i/>
        <sz val="8"/>
        <color indexed="12"/>
        <rFont val="Arial"/>
        <family val="2"/>
      </rPr>
      <t xml:space="preserve">Data delivered in reports containing the balance as at 30 September 2015. </t>
    </r>
  </si>
  <si>
    <r>
      <t>1.1. - 30.9.2014.</t>
    </r>
    <r>
      <rPr>
        <b/>
        <vertAlign val="superscript"/>
        <sz val="9"/>
        <rFont val="Arial"/>
        <family val="2"/>
        <charset val="238"/>
      </rPr>
      <t>1</t>
    </r>
  </si>
  <si>
    <r>
      <t>30.9.2014.</t>
    </r>
    <r>
      <rPr>
        <b/>
        <vertAlign val="superscript"/>
        <sz val="8"/>
        <rFont val="Arial"/>
        <family val="2"/>
        <charset val="238"/>
      </rPr>
      <t>1</t>
    </r>
  </si>
  <si>
    <r>
      <t>30.9.2015.</t>
    </r>
    <r>
      <rPr>
        <b/>
        <vertAlign val="superscript"/>
        <sz val="8"/>
        <rFont val="Arial"/>
        <family val="2"/>
        <charset val="238"/>
      </rPr>
      <t>2</t>
    </r>
  </si>
  <si>
    <r>
      <t>1.1. - 30.9.2014.</t>
    </r>
    <r>
      <rPr>
        <b/>
        <vertAlign val="superscript"/>
        <sz val="8"/>
        <rFont val="Arial"/>
        <family val="2"/>
        <charset val="238"/>
      </rPr>
      <t>1</t>
    </r>
  </si>
  <si>
    <r>
      <t>1.1. - 30.9.2015.</t>
    </r>
    <r>
      <rPr>
        <b/>
        <vertAlign val="superscript"/>
        <sz val="8"/>
        <rFont val="Arial"/>
        <family val="2"/>
        <charset val="238"/>
      </rPr>
      <t>2</t>
    </r>
  </si>
  <si>
    <r>
      <rPr>
        <vertAlign val="superscript"/>
        <sz val="8"/>
        <rFont val="Arial"/>
        <family val="2"/>
      </rPr>
      <t>2</t>
    </r>
    <r>
      <rPr>
        <sz val="8"/>
        <rFont val="Arial"/>
        <family val="2"/>
        <charset val="238"/>
      </rPr>
      <t xml:space="preserve">Podaci za 13 factoring društava / </t>
    </r>
    <r>
      <rPr>
        <i/>
        <sz val="8"/>
        <color indexed="12"/>
        <rFont val="Arial"/>
        <family val="2"/>
      </rPr>
      <t>Data for 13 factoring companies</t>
    </r>
  </si>
  <si>
    <r>
      <t xml:space="preserve">3)  Podaci dostavljeni u izvještajima sa stanjem na dan 30.9.2015. godine.
     </t>
    </r>
    <r>
      <rPr>
        <i/>
        <sz val="8"/>
        <color indexed="12"/>
        <rFont val="Arial"/>
        <family val="2"/>
      </rPr>
      <t xml:space="preserve">Data delivered in reports containing the balance as at 30 September 2015. </t>
    </r>
  </si>
  <si>
    <r>
      <t xml:space="preserve">1)  Podaci dostavljeni u izvještajima sa stanjem na dan 30.9.2015. godine. 
     </t>
    </r>
    <r>
      <rPr>
        <i/>
        <sz val="8"/>
        <color indexed="12"/>
        <rFont val="Arial"/>
        <family val="2"/>
      </rPr>
      <t xml:space="preserve">Data delivered in reports containing the balance as at 30 September 2015. </t>
    </r>
  </si>
  <si>
    <r>
      <t xml:space="preserve">1)  Podaci dostavljeni u izvještajima sa stanjem na dan 30.9.2015. godine.
     </t>
    </r>
    <r>
      <rPr>
        <i/>
        <sz val="8"/>
        <color indexed="12"/>
        <rFont val="Arial"/>
        <family val="2"/>
      </rPr>
      <t xml:space="preserve">Data delivered in reports containing the balance as at 30 September 2015. </t>
    </r>
  </si>
  <si>
    <t>Dana 16.10.2015. HYPO ALPE-ADRIA-INVEST d.d. preuzelo je upravljanje Fondom hrvatskih branitelja i članova njihovih obitelji. Prije toga fondom je upravljalo društvo za upravljanje Erste Asset Management d.o.o.</t>
  </si>
  <si>
    <t>As at 16 October 2015 the HYPO ALPE-ADRIA-INVEST d.d. took over the management of the Fund of Croatian defenders and their families. Before that, the fund is been managed by  the Erste Asset Management Ltd. management company.</t>
  </si>
  <si>
    <t>HPB d.d. (likvidator)</t>
  </si>
  <si>
    <r>
      <t xml:space="preserve">Broj / </t>
    </r>
    <r>
      <rPr>
        <i/>
        <sz val="10"/>
        <color rgb="FF0000FF"/>
        <rFont val="Arial"/>
        <family val="2"/>
      </rPr>
      <t>Number</t>
    </r>
    <r>
      <rPr>
        <sz val="10"/>
        <color theme="1"/>
        <rFont val="Arial"/>
        <family val="2"/>
        <charset val="238"/>
      </rPr>
      <t xml:space="preserve"> 11   Verzija / </t>
    </r>
    <r>
      <rPr>
        <i/>
        <sz val="10"/>
        <color rgb="FF0000FF"/>
        <rFont val="Arial"/>
        <family val="2"/>
      </rPr>
      <t>Version</t>
    </r>
    <r>
      <rPr>
        <sz val="10"/>
        <color theme="1"/>
        <rFont val="Arial"/>
        <family val="2"/>
        <charset val="238"/>
      </rPr>
      <t xml:space="preserve"> 1.1  Godina / </t>
    </r>
    <r>
      <rPr>
        <i/>
        <sz val="10"/>
        <color rgb="FF0000FF"/>
        <rFont val="Arial"/>
        <family val="2"/>
      </rPr>
      <t>Year</t>
    </r>
    <r>
      <rPr>
        <sz val="10"/>
        <color theme="1"/>
        <rFont val="Arial"/>
        <family val="2"/>
        <charset val="238"/>
      </rPr>
      <t xml:space="preserve"> XIII    Zagreb, 26.11.2015.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</si>
</sst>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4" fillId="0" borderId="0"/>
    <xf numFmtId="0" fontId="3" fillId="0" borderId="0"/>
    <xf numFmtId="0" fontId="9" fillId="0" borderId="0"/>
  </cellStyleXfs>
  <cellXfs count="811">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1" fillId="0" borderId="0" xfId="2" applyFont="1" applyAlignment="1" applyProtection="1">
      <alignment horizontal="left" vertical="center"/>
    </xf>
    <xf numFmtId="0" fontId="16" fillId="0" borderId="0" xfId="2" applyFont="1" applyAlignment="1" applyProtection="1">
      <alignment horizontal="left" vertical="center"/>
    </xf>
    <xf numFmtId="0" fontId="102" fillId="0" borderId="0" xfId="2" applyFont="1" applyAlignment="1" applyProtection="1"/>
    <xf numFmtId="0" fontId="102" fillId="0" borderId="0" xfId="2" applyFont="1" applyAlignment="1" applyProtection="1">
      <alignment vertical="center"/>
    </xf>
    <xf numFmtId="0" fontId="102" fillId="0" borderId="0" xfId="2" applyFont="1" applyAlignment="1" applyProtection="1">
      <alignment horizontal="left" vertical="center"/>
    </xf>
    <xf numFmtId="0" fontId="33" fillId="0" borderId="0" xfId="0" applyFont="1" applyAlignment="1">
      <alignment horizontal="right"/>
    </xf>
    <xf numFmtId="0" fontId="103" fillId="0" borderId="0" xfId="0" applyFont="1"/>
    <xf numFmtId="166" fontId="0" fillId="0" borderId="0" xfId="0" applyNumberFormat="1"/>
    <xf numFmtId="0" fontId="107" fillId="0" borderId="0" xfId="0" applyFont="1" applyFill="1" applyBorder="1" applyAlignment="1">
      <alignment horizontal="left" vertical="center"/>
    </xf>
    <xf numFmtId="0" fontId="63" fillId="0" borderId="0" xfId="3" applyFont="1" applyAlignment="1">
      <alignment horizontal="left" vertical="center"/>
    </xf>
    <xf numFmtId="0" fontId="106" fillId="0" borderId="0" xfId="0" applyFont="1"/>
    <xf numFmtId="0" fontId="106"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3"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5" fillId="0" borderId="0" xfId="0" applyFont="1"/>
    <xf numFmtId="0" fontId="115" fillId="0" borderId="0" xfId="0" applyFont="1" applyAlignment="1">
      <alignment vertical="center"/>
    </xf>
    <xf numFmtId="0" fontId="101" fillId="0" borderId="0" xfId="2" applyFont="1" applyAlignment="1" applyProtection="1"/>
    <xf numFmtId="0" fontId="117" fillId="0" borderId="0" xfId="0" applyFont="1" applyAlignment="1">
      <alignment vertical="center"/>
    </xf>
    <xf numFmtId="0" fontId="105" fillId="0" borderId="0" xfId="0" applyFont="1" applyAlignment="1">
      <alignment vertical="center"/>
    </xf>
    <xf numFmtId="0" fontId="57" fillId="0" borderId="0" xfId="0" applyFont="1" applyAlignment="1">
      <alignment vertical="top"/>
    </xf>
    <xf numFmtId="0" fontId="106" fillId="0" borderId="0" xfId="0" applyFont="1" applyAlignment="1">
      <alignment vertical="center"/>
    </xf>
    <xf numFmtId="0" fontId="78" fillId="0" borderId="0" xfId="0" applyFont="1" applyAlignment="1">
      <alignment vertical="top"/>
    </xf>
    <xf numFmtId="0" fontId="47" fillId="0" borderId="0" xfId="0" applyFont="1" applyAlignment="1">
      <alignment vertical="top"/>
    </xf>
    <xf numFmtId="0" fontId="105" fillId="0" borderId="0" xfId="27" applyFont="1" applyAlignment="1">
      <alignment vertical="center"/>
    </xf>
    <xf numFmtId="0" fontId="85" fillId="0" borderId="0" xfId="27" applyFont="1" applyAlignment="1">
      <alignment vertical="center"/>
    </xf>
    <xf numFmtId="0" fontId="13" fillId="0" borderId="0" xfId="27" applyFont="1" applyFill="1" applyBorder="1" applyAlignment="1">
      <alignment horizontal="right" vertical="center"/>
    </xf>
    <xf numFmtId="0" fontId="116"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1" fillId="0" borderId="0" xfId="2" applyFont="1" applyAlignment="1" applyProtection="1">
      <alignment horizontal="left" vertical="center" wrapText="1"/>
    </xf>
    <xf numFmtId="0" fontId="122" fillId="0" borderId="0" xfId="2" applyFont="1" applyAlignment="1" applyProtection="1">
      <alignment horizontal="left" vertical="center"/>
    </xf>
    <xf numFmtId="0" fontId="123" fillId="0" borderId="0" xfId="2" applyFont="1" applyAlignment="1" applyProtection="1">
      <alignment horizontal="left" vertical="center"/>
    </xf>
    <xf numFmtId="0" fontId="101"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1" fillId="0" borderId="0" xfId="2" applyFont="1" applyAlignment="1" applyProtection="1">
      <alignment vertical="center"/>
    </xf>
    <xf numFmtId="0" fontId="125"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6" fillId="0" borderId="0" xfId="0" applyFont="1" applyAlignment="1">
      <alignment horizontal="left" vertical="center"/>
    </xf>
    <xf numFmtId="0" fontId="57" fillId="0" borderId="0" xfId="0" applyFont="1" applyAlignment="1">
      <alignment horizontal="center" vertical="center"/>
    </xf>
    <xf numFmtId="0" fontId="140" fillId="4" borderId="0" xfId="0" applyFont="1" applyFill="1" applyAlignment="1">
      <alignment vertical="center" wrapText="1"/>
    </xf>
    <xf numFmtId="3" fontId="140"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6"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6" fillId="0" borderId="0" xfId="3" applyFont="1" applyFill="1" applyBorder="1" applyAlignment="1">
      <alignment horizontal="left" vertical="center"/>
    </xf>
    <xf numFmtId="0" fontId="134" fillId="0" borderId="0" xfId="18" applyFont="1" applyAlignment="1"/>
    <xf numFmtId="0" fontId="134" fillId="0" borderId="0" xfId="19" applyFont="1"/>
    <xf numFmtId="0" fontId="146" fillId="4" borderId="0" xfId="3" applyFont="1" applyFill="1" applyAlignment="1">
      <alignment horizontal="left" vertical="center"/>
    </xf>
    <xf numFmtId="0" fontId="146"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5"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5" fillId="0" borderId="0" xfId="2" applyFont="1" applyAlignment="1" applyProtection="1">
      <alignment vertical="center"/>
    </xf>
    <xf numFmtId="0" fontId="125" fillId="0" borderId="0" xfId="2" applyFont="1" applyAlignment="1" applyProtection="1">
      <alignment horizontal="left" vertical="center" wrapText="1"/>
    </xf>
    <xf numFmtId="0" fontId="116" fillId="0" borderId="0" xfId="27" applyFont="1" applyAlignment="1">
      <alignment vertical="center" wrapText="1"/>
    </xf>
    <xf numFmtId="0" fontId="64" fillId="0" borderId="0" xfId="27" applyFont="1" applyAlignment="1">
      <alignment horizontal="right" vertical="center"/>
    </xf>
    <xf numFmtId="166" fontId="155" fillId="2" borderId="0" xfId="1" applyNumberFormat="1" applyFont="1" applyFill="1" applyBorder="1" applyAlignment="1">
      <alignment horizontal="left" vertical="center"/>
    </xf>
    <xf numFmtId="10" fontId="155" fillId="2" borderId="0" xfId="4" applyNumberFormat="1" applyFont="1" applyFill="1" applyBorder="1" applyAlignment="1">
      <alignment horizontal="left" vertical="center"/>
    </xf>
    <xf numFmtId="10" fontId="155"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1" fillId="6" borderId="0" xfId="0" applyNumberFormat="1" applyFont="1" applyFill="1" applyAlignment="1">
      <alignment horizontal="center" vertical="center"/>
    </xf>
    <xf numFmtId="10" fontId="151"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5" fillId="6" borderId="0" xfId="27" applyFont="1" applyFill="1" applyAlignment="1">
      <alignment horizontal="center" vertical="center"/>
    </xf>
    <xf numFmtId="3" fontId="105" fillId="6" borderId="0" xfId="27" applyNumberFormat="1" applyFont="1" applyFill="1" applyAlignment="1">
      <alignment vertical="center"/>
    </xf>
    <xf numFmtId="177" fontId="105"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5"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8" fillId="6" borderId="0" xfId="20" applyNumberFormat="1" applyFont="1" applyFill="1" applyAlignment="1">
      <alignment horizontal="center" vertical="center"/>
    </xf>
    <xf numFmtId="0" fontId="105" fillId="6" borderId="0" xfId="3" applyFont="1" applyFill="1" applyAlignment="1">
      <alignment horizontal="left" vertical="center"/>
    </xf>
    <xf numFmtId="0" fontId="87" fillId="7" borderId="0" xfId="3" applyFont="1" applyFill="1" applyBorder="1" applyAlignment="1">
      <alignment horizontal="left" vertical="center"/>
    </xf>
    <xf numFmtId="0" fontId="95"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9" fillId="6" borderId="0" xfId="3" applyNumberFormat="1" applyFont="1" applyFill="1" applyAlignment="1">
      <alignment horizontal="center" vertical="center"/>
    </xf>
    <xf numFmtId="3" fontId="89" fillId="6" borderId="0" xfId="3" applyNumberFormat="1" applyFont="1" applyFill="1" applyAlignment="1">
      <alignment horizontal="right" vertical="center"/>
    </xf>
    <xf numFmtId="0" fontId="108"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8" fillId="7" borderId="0" xfId="0" applyNumberFormat="1" applyFont="1" applyFill="1" applyBorder="1" applyAlignment="1" applyProtection="1">
      <alignment horizontal="right" vertical="center"/>
    </xf>
    <xf numFmtId="176" fontId="108" fillId="7" borderId="0" xfId="0" applyNumberFormat="1" applyFont="1" applyFill="1" applyBorder="1" applyAlignment="1" applyProtection="1">
      <alignment horizontal="right" vertical="center"/>
    </xf>
    <xf numFmtId="0" fontId="111" fillId="7" borderId="0" xfId="0" applyFont="1" applyFill="1" applyBorder="1" applyAlignment="1">
      <alignment horizontal="left" vertical="center"/>
    </xf>
    <xf numFmtId="3" fontId="112" fillId="7" borderId="0" xfId="0" applyNumberFormat="1" applyFont="1" applyFill="1" applyBorder="1" applyAlignment="1" applyProtection="1">
      <alignment horizontal="right" vertical="center"/>
    </xf>
    <xf numFmtId="0" fontId="108" fillId="7" borderId="0" xfId="0" applyFont="1" applyFill="1" applyBorder="1" applyAlignment="1">
      <alignment horizontal="center" vertical="center"/>
    </xf>
    <xf numFmtId="3" fontId="108" fillId="7" borderId="0" xfId="0" applyNumberFormat="1" applyFont="1" applyFill="1" applyBorder="1" applyAlignment="1" applyProtection="1">
      <alignment horizontal="right" vertical="center"/>
    </xf>
    <xf numFmtId="170" fontId="108" fillId="7" borderId="0" xfId="0" applyNumberFormat="1" applyFont="1" applyFill="1" applyBorder="1" applyAlignment="1" applyProtection="1">
      <alignment horizontal="right" vertical="center"/>
    </xf>
    <xf numFmtId="49" fontId="108" fillId="7" borderId="0" xfId="21" applyNumberFormat="1" applyFont="1" applyFill="1" applyBorder="1" applyAlignment="1">
      <alignment horizontal="left" vertical="center"/>
    </xf>
    <xf numFmtId="49" fontId="108"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2"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0" fontId="33" fillId="6" borderId="0" xfId="3" applyFont="1" applyFill="1" applyBorder="1" applyAlignment="1">
      <alignment horizontal="left" vertical="center"/>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8" fillId="6" borderId="0" xfId="0" applyFont="1" applyFill="1" applyAlignment="1">
      <alignment vertical="center"/>
    </xf>
    <xf numFmtId="3" fontId="90" fillId="6" borderId="0" xfId="26" quotePrefix="1" applyNumberFormat="1" applyFont="1" applyFill="1" applyBorder="1" applyAlignment="1" applyProtection="1">
      <alignment vertical="center"/>
      <protection hidden="1"/>
    </xf>
    <xf numFmtId="10" fontId="90" fillId="6" borderId="0" xfId="26" quotePrefix="1" applyNumberFormat="1" applyFont="1" applyFill="1" applyBorder="1" applyAlignment="1" applyProtection="1">
      <alignment vertical="center"/>
      <protection hidden="1"/>
    </xf>
    <xf numFmtId="0" fontId="106"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6" fillId="6" borderId="0" xfId="0" applyFont="1" applyFill="1" applyAlignment="1">
      <alignment vertical="center" wrapText="1"/>
    </xf>
    <xf numFmtId="0" fontId="120" fillId="6" borderId="0" xfId="0" applyFont="1" applyFill="1" applyAlignment="1">
      <alignment vertical="center"/>
    </xf>
    <xf numFmtId="0" fontId="118"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4" fillId="9" borderId="0" xfId="0" applyFont="1" applyFill="1" applyBorder="1" applyAlignment="1">
      <alignment vertical="center" wrapText="1"/>
    </xf>
    <xf numFmtId="3" fontId="84"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90"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8"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6" fillId="6" borderId="0" xfId="0" applyNumberFormat="1" applyFont="1" applyFill="1" applyAlignment="1">
      <alignment vertical="center"/>
    </xf>
    <xf numFmtId="0" fontId="90" fillId="6" borderId="0" xfId="0" applyFont="1" applyFill="1" applyAlignment="1">
      <alignment horizontal="left" vertical="center"/>
    </xf>
    <xf numFmtId="3" fontId="118" fillId="6" borderId="0" xfId="0" applyNumberFormat="1" applyFont="1" applyFill="1" applyAlignment="1">
      <alignment vertical="center"/>
    </xf>
    <xf numFmtId="10" fontId="84"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2"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7"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4" fillId="0" borderId="0" xfId="0" applyFont="1" applyAlignment="1">
      <alignment horizontal="left" vertical="center"/>
    </xf>
    <xf numFmtId="0" fontId="164"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14" fontId="1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4"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5" fillId="13" borderId="0" xfId="0" applyFont="1" applyFill="1" applyBorder="1" applyAlignment="1">
      <alignment horizontal="center" vertical="top" wrapText="1"/>
    </xf>
    <xf numFmtId="14" fontId="134"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5" fillId="13" borderId="0" xfId="0" applyNumberFormat="1" applyFont="1" applyFill="1" applyBorder="1" applyAlignment="1">
      <alignment horizontal="center" vertical="center" wrapText="1"/>
    </xf>
    <xf numFmtId="0" fontId="156"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9"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0" fontId="42" fillId="13" borderId="0" xfId="0" applyFont="1" applyFill="1" applyBorder="1" applyAlignment="1">
      <alignment horizontal="left" vertical="center" wrapText="1"/>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4"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9" fillId="13" borderId="0" xfId="0" applyFont="1" applyFill="1" applyBorder="1" applyAlignment="1">
      <alignment horizontal="center" vertical="top" wrapText="1"/>
    </xf>
    <xf numFmtId="0" fontId="42" fillId="13" borderId="0" xfId="0" applyFont="1" applyFill="1" applyBorder="1" applyAlignment="1">
      <alignment horizontal="center" vertical="center" wrapText="1"/>
    </xf>
    <xf numFmtId="0" fontId="33" fillId="13" borderId="0" xfId="0" applyFont="1" applyFill="1" applyBorder="1" applyAlignment="1">
      <alignment horizontal="center" wrapText="1"/>
    </xf>
    <xf numFmtId="0" fontId="105"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1"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4"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6" fillId="12" borderId="0" xfId="3" applyNumberFormat="1" applyFont="1" applyFill="1" applyBorder="1" applyAlignment="1">
      <alignment horizontal="center"/>
    </xf>
    <xf numFmtId="0" fontId="86"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9" fillId="13" borderId="0" xfId="3" applyNumberFormat="1" applyFont="1" applyFill="1" applyAlignment="1">
      <alignment horizontal="center" vertical="center"/>
    </xf>
    <xf numFmtId="0" fontId="164" fillId="0" borderId="0" xfId="3" applyFont="1" applyAlignment="1">
      <alignment horizontal="left" vertical="center"/>
    </xf>
    <xf numFmtId="0" fontId="166"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9" fillId="13" borderId="0" xfId="3" applyFont="1" applyFill="1" applyBorder="1" applyAlignment="1">
      <alignment horizontal="left" vertical="center"/>
    </xf>
    <xf numFmtId="0" fontId="149"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5" fillId="0" borderId="0" xfId="0" applyFont="1" applyFill="1" applyAlignment="1">
      <alignment horizontal="left" vertical="center"/>
    </xf>
    <xf numFmtId="0" fontId="134" fillId="13" borderId="0" xfId="0" applyFont="1" applyFill="1" applyBorder="1" applyAlignment="1">
      <alignment horizontal="center" vertical="top" wrapText="1"/>
    </xf>
    <xf numFmtId="0" fontId="90"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7" fillId="0" borderId="0" xfId="3" applyFont="1" applyFill="1" applyAlignment="1">
      <alignment horizontal="left" vertical="center"/>
    </xf>
    <xf numFmtId="14" fontId="164" fillId="0" borderId="0" xfId="0" applyNumberFormat="1" applyFont="1" applyAlignment="1">
      <alignment horizontal="right" vertical="center"/>
    </xf>
    <xf numFmtId="0" fontId="164" fillId="0" borderId="0" xfId="3" applyFont="1" applyFill="1" applyAlignment="1">
      <alignment horizontal="left" vertical="center"/>
    </xf>
    <xf numFmtId="0" fontId="90" fillId="13" borderId="0" xfId="3" applyFont="1" applyFill="1" applyAlignment="1">
      <alignment horizontal="center" vertical="center" wrapText="1"/>
    </xf>
    <xf numFmtId="0" fontId="76" fillId="13" borderId="0" xfId="3" applyFont="1" applyFill="1" applyAlignment="1">
      <alignment horizontal="left" vertical="center" wrapText="1"/>
    </xf>
    <xf numFmtId="166" fontId="90"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5" fillId="0" borderId="0" xfId="3" applyFont="1" applyFill="1" applyAlignment="1">
      <alignment horizontal="left" vertical="center"/>
    </xf>
    <xf numFmtId="0" fontId="168" fillId="0" borderId="0" xfId="0" applyFont="1" applyAlignment="1">
      <alignment horizontal="right" vertical="center"/>
    </xf>
    <xf numFmtId="0" fontId="85"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5"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4"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4" fillId="13" borderId="0" xfId="0" applyNumberFormat="1" applyFont="1" applyFill="1" applyBorder="1" applyAlignment="1">
      <alignment horizontal="center" vertical="center"/>
    </xf>
    <xf numFmtId="10" fontId="100"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6" fillId="0" borderId="0" xfId="0" applyFont="1" applyAlignment="1">
      <alignment vertical="top"/>
    </xf>
    <xf numFmtId="0" fontId="121" fillId="15" borderId="0" xfId="3" applyFont="1" applyFill="1" applyBorder="1" applyAlignment="1">
      <alignment horizontal="left" vertical="center"/>
    </xf>
    <xf numFmtId="0" fontId="25" fillId="15" borderId="0" xfId="3" applyFont="1" applyFill="1" applyBorder="1" applyAlignment="1"/>
    <xf numFmtId="49" fontId="169"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8" fillId="10" borderId="0" xfId="25" applyFont="1" applyFill="1" applyBorder="1" applyAlignment="1">
      <alignment horizontal="left" vertical="center"/>
    </xf>
    <xf numFmtId="3" fontId="88"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5" fillId="0" borderId="0" xfId="0" applyFont="1" applyFill="1" applyBorder="1" applyAlignment="1">
      <alignment horizontal="left" vertical="center"/>
    </xf>
    <xf numFmtId="0" fontId="164" fillId="0" borderId="0" xfId="0" applyFont="1" applyFill="1" applyBorder="1" applyAlignment="1">
      <alignment horizontal="left" vertical="center"/>
    </xf>
    <xf numFmtId="0" fontId="164" fillId="0" borderId="0" xfId="0" applyFont="1" applyFill="1" applyAlignment="1">
      <alignment horizontal="left" vertical="center"/>
    </xf>
    <xf numFmtId="0" fontId="85" fillId="0" borderId="0" xfId="0" applyFont="1" applyAlignment="1">
      <alignment horizontal="left" vertical="center"/>
    </xf>
    <xf numFmtId="0" fontId="85" fillId="0" borderId="0" xfId="0" applyFont="1"/>
    <xf numFmtId="0" fontId="174" fillId="0" borderId="0" xfId="0" applyFont="1" applyFill="1" applyAlignment="1">
      <alignment horizontal="left" vertical="center"/>
    </xf>
    <xf numFmtId="0" fontId="164" fillId="0" borderId="0" xfId="0" applyFont="1" applyBorder="1" applyAlignment="1">
      <alignment horizontal="left" vertical="center"/>
    </xf>
    <xf numFmtId="0" fontId="167" fillId="0" borderId="0" xfId="0" applyFont="1" applyFill="1" applyAlignment="1">
      <alignment horizontal="left" vertical="center"/>
    </xf>
    <xf numFmtId="0" fontId="121" fillId="11" borderId="0" xfId="16" applyFont="1" applyFill="1" applyAlignment="1">
      <alignment horizontal="left" vertical="center"/>
    </xf>
    <xf numFmtId="0" fontId="112"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1" fillId="15" borderId="0" xfId="27" applyFont="1" applyFill="1" applyAlignment="1">
      <alignment vertical="center"/>
    </xf>
    <xf numFmtId="0" fontId="105"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8" fillId="6" borderId="0" xfId="29" applyFont="1" applyFill="1" applyBorder="1" applyAlignment="1">
      <alignment vertical="center" wrapText="1"/>
    </xf>
    <xf numFmtId="0" fontId="133" fillId="0" borderId="0" xfId="3" applyFont="1" applyAlignment="1">
      <alignment horizontal="left" vertical="center"/>
    </xf>
    <xf numFmtId="0" fontId="57" fillId="0" borderId="0" xfId="0" applyFont="1" applyAlignment="1">
      <alignment horizontal="right"/>
    </xf>
    <xf numFmtId="0" fontId="149" fillId="13" borderId="0" xfId="3" applyFont="1" applyFill="1" applyBorder="1" applyAlignment="1">
      <alignment horizontal="center" vertical="center" wrapText="1"/>
    </xf>
    <xf numFmtId="0" fontId="85" fillId="0" borderId="0" xfId="0" applyFont="1" applyAlignment="1">
      <alignment horizontal="left" indent="8"/>
    </xf>
    <xf numFmtId="0" fontId="85" fillId="0" borderId="0" xfId="0" applyFont="1" applyAlignment="1">
      <alignment vertical="center"/>
    </xf>
    <xf numFmtId="0" fontId="64" fillId="0" borderId="0" xfId="0" applyFont="1" applyAlignment="1">
      <alignment vertical="center"/>
    </xf>
    <xf numFmtId="14" fontId="85" fillId="0" borderId="0" xfId="0" applyNumberFormat="1" applyFont="1" applyAlignment="1">
      <alignment horizontal="right" vertical="center"/>
    </xf>
    <xf numFmtId="14" fontId="64" fillId="0" borderId="0" xfId="0" applyNumberFormat="1" applyFont="1" applyAlignment="1">
      <alignment horizontal="right" vertical="center"/>
    </xf>
    <xf numFmtId="0" fontId="116" fillId="0" borderId="0" xfId="3" applyFont="1" applyFill="1">
      <alignment vertical="top"/>
    </xf>
    <xf numFmtId="0" fontId="116" fillId="0" borderId="0" xfId="0" applyFont="1" applyAlignment="1">
      <alignment horizontal="left" indent="6"/>
    </xf>
    <xf numFmtId="0" fontId="93" fillId="0" borderId="0" xfId="0" applyFont="1" applyAlignment="1">
      <alignment horizontal="left" vertical="center"/>
    </xf>
    <xf numFmtId="0" fontId="94" fillId="0" borderId="0" xfId="0" applyFont="1" applyAlignment="1">
      <alignment horizontal="left" vertical="center"/>
    </xf>
    <xf numFmtId="0" fontId="0" fillId="0" borderId="0" xfId="0" applyAlignment="1">
      <alignment horizontal="left" vertical="center"/>
    </xf>
    <xf numFmtId="0" fontId="136" fillId="0" borderId="0" xfId="19" applyFont="1"/>
    <xf numFmtId="0" fontId="125" fillId="0" borderId="0" xfId="2" applyFont="1" applyFill="1" applyBorder="1" applyAlignment="1" applyProtection="1">
      <alignment horizontal="left" vertical="center"/>
    </xf>
    <xf numFmtId="0" fontId="94" fillId="0" borderId="0" xfId="0" applyFont="1" applyAlignment="1">
      <alignmen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3"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1"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7" fillId="0" borderId="0" xfId="0" applyFont="1"/>
    <xf numFmtId="0" fontId="184" fillId="0" borderId="0" xfId="0" applyFont="1"/>
    <xf numFmtId="0" fontId="33" fillId="0" borderId="0" xfId="0" applyFont="1" applyAlignment="1">
      <alignment horizontal="right"/>
    </xf>
    <xf numFmtId="10" fontId="103" fillId="0" borderId="0" xfId="0" applyNumberFormat="1" applyFont="1"/>
    <xf numFmtId="170" fontId="33" fillId="6" borderId="0" xfId="0" applyNumberFormat="1" applyFont="1" applyFill="1" applyBorder="1" applyAlignment="1">
      <alignment horizontal="right" vertical="center"/>
    </xf>
    <xf numFmtId="0" fontId="118"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5" fillId="18" borderId="0" xfId="0" applyFont="1" applyFill="1" applyBorder="1" applyAlignment="1">
      <alignment horizontal="left" vertical="center" wrapText="1"/>
    </xf>
    <xf numFmtId="0" fontId="106" fillId="18" borderId="0" xfId="0" applyFont="1" applyFill="1" applyBorder="1" applyAlignment="1">
      <alignment horizontal="left" vertical="center" wrapText="1"/>
    </xf>
    <xf numFmtId="0" fontId="34" fillId="0" borderId="0" xfId="0" applyFont="1" applyAlignment="1">
      <alignment vertical="center"/>
    </xf>
    <xf numFmtId="0" fontId="129" fillId="0" borderId="0" xfId="0" applyFont="1" applyFill="1" applyAlignment="1">
      <alignment vertical="center"/>
    </xf>
    <xf numFmtId="0" fontId="129"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8"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6" fillId="17" borderId="0" xfId="0" applyNumberFormat="1" applyFont="1" applyFill="1" applyBorder="1" applyAlignment="1">
      <alignment horizontal="right" vertical="center" wrapText="1"/>
    </xf>
    <xf numFmtId="3" fontId="151"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20" fillId="13" borderId="0" xfId="0" applyNumberFormat="1" applyFont="1" applyFill="1" applyBorder="1" applyAlignment="1">
      <alignment vertical="center"/>
    </xf>
    <xf numFmtId="168" fontId="186" fillId="17" borderId="0" xfId="0" applyNumberFormat="1" applyFont="1" applyFill="1" applyBorder="1" applyAlignment="1">
      <alignment vertical="center"/>
    </xf>
    <xf numFmtId="10" fontId="120" fillId="13" borderId="0" xfId="0" applyNumberFormat="1" applyFont="1" applyFill="1" applyBorder="1" applyAlignment="1">
      <alignment vertical="center"/>
    </xf>
    <xf numFmtId="0" fontId="131" fillId="0" borderId="0" xfId="0" applyFont="1" applyAlignment="1"/>
    <xf numFmtId="0" fontId="134"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8" fillId="19" borderId="0" xfId="9" applyNumberFormat="1" applyFont="1" applyFill="1" applyBorder="1" applyAlignment="1" applyProtection="1">
      <alignment horizontal="right" vertical="center"/>
    </xf>
    <xf numFmtId="10" fontId="88" fillId="19" borderId="0" xfId="4" applyNumberFormat="1" applyFont="1" applyFill="1" applyBorder="1" applyAlignment="1" applyProtection="1">
      <alignment horizontal="right" vertical="center" wrapText="1"/>
    </xf>
    <xf numFmtId="3" fontId="88" fillId="6" borderId="0" xfId="9" applyNumberFormat="1" applyFont="1" applyFill="1" applyBorder="1" applyAlignment="1" applyProtection="1">
      <alignment horizontal="right" vertical="center"/>
    </xf>
    <xf numFmtId="10" fontId="88" fillId="6" borderId="0" xfId="4" applyNumberFormat="1" applyFont="1" applyFill="1" applyBorder="1" applyAlignment="1" applyProtection="1">
      <alignment horizontal="right" vertical="center" wrapText="1"/>
    </xf>
    <xf numFmtId="0" fontId="187"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3" fontId="106" fillId="18" borderId="0" xfId="0" applyNumberFormat="1" applyFont="1" applyFill="1" applyBorder="1"/>
    <xf numFmtId="3" fontId="106" fillId="18" borderId="0" xfId="0" applyNumberFormat="1" applyFont="1" applyFill="1" applyBorder="1" applyAlignment="1">
      <alignment vertical="center"/>
    </xf>
    <xf numFmtId="0" fontId="88" fillId="13" borderId="0" xfId="0" applyFont="1" applyFill="1" applyBorder="1" applyAlignment="1">
      <alignment horizontal="left" vertical="center" wrapText="1" indent="1"/>
    </xf>
    <xf numFmtId="3" fontId="88" fillId="13" borderId="0" xfId="0" applyNumberFormat="1" applyFont="1" applyFill="1" applyBorder="1" applyAlignment="1">
      <alignment vertical="center"/>
    </xf>
    <xf numFmtId="0" fontId="120" fillId="13" borderId="0" xfId="0" applyFont="1" applyFill="1" applyBorder="1" applyAlignment="1">
      <alignment horizontal="left" vertical="center" wrapText="1"/>
    </xf>
    <xf numFmtId="0" fontId="105" fillId="0" borderId="0" xfId="0" applyFont="1" applyBorder="1"/>
    <xf numFmtId="0" fontId="188" fillId="0" borderId="0" xfId="0" applyFont="1" applyBorder="1" applyAlignment="1">
      <alignment vertical="center"/>
    </xf>
    <xf numFmtId="0" fontId="188" fillId="0" borderId="0" xfId="0" applyFont="1" applyBorder="1"/>
    <xf numFmtId="14" fontId="33" fillId="13" borderId="0" xfId="0" applyNumberFormat="1" applyFont="1" applyFill="1" applyAlignment="1">
      <alignment horizontal="center" vertical="center" wrapText="1"/>
    </xf>
    <xf numFmtId="14" fontId="134" fillId="13" borderId="0" xfId="0" applyNumberFormat="1" applyFont="1" applyFill="1" applyAlignment="1">
      <alignment horizontal="center" vertical="center" wrapText="1"/>
    </xf>
    <xf numFmtId="0" fontId="189" fillId="6" borderId="0" xfId="0" applyFont="1" applyFill="1" applyBorder="1" applyAlignment="1">
      <alignment vertical="center"/>
    </xf>
    <xf numFmtId="0" fontId="167" fillId="19" borderId="0" xfId="0" applyFont="1" applyFill="1" applyBorder="1" applyAlignment="1">
      <alignment vertical="center"/>
    </xf>
    <xf numFmtId="167" fontId="88" fillId="19" borderId="0" xfId="1" applyNumberFormat="1" applyFont="1" applyFill="1" applyBorder="1" applyAlignment="1">
      <alignment horizontal="center" vertical="center"/>
    </xf>
    <xf numFmtId="167" fontId="88" fillId="19" borderId="0" xfId="1" applyNumberFormat="1" applyFont="1" applyFill="1" applyBorder="1" applyAlignment="1">
      <alignment horizontal="left" vertical="center" indent="1"/>
    </xf>
    <xf numFmtId="169" fontId="88" fillId="19" borderId="0" xfId="1" applyNumberFormat="1" applyFont="1" applyFill="1" applyBorder="1" applyAlignment="1">
      <alignment horizontal="center" vertical="center" wrapText="1"/>
    </xf>
    <xf numFmtId="0" fontId="120" fillId="19" borderId="0" xfId="0" applyFont="1" applyFill="1" applyBorder="1" applyAlignment="1">
      <alignment vertical="center"/>
    </xf>
    <xf numFmtId="10" fontId="88"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8" fillId="19" borderId="0" xfId="0" applyFont="1" applyFill="1" applyBorder="1" applyAlignment="1">
      <alignment horizontal="right" vertical="center" wrapText="1"/>
    </xf>
    <xf numFmtId="0" fontId="0" fillId="0" borderId="0" xfId="0" applyAlignment="1"/>
    <xf numFmtId="0" fontId="93" fillId="0" borderId="0" xfId="0" applyFont="1" applyFill="1" applyBorder="1" applyAlignment="1">
      <alignment vertical="center"/>
    </xf>
    <xf numFmtId="0" fontId="133" fillId="0" borderId="0" xfId="0" applyFont="1" applyFill="1" applyBorder="1" applyAlignment="1">
      <alignment vertical="top"/>
    </xf>
    <xf numFmtId="0" fontId="88" fillId="19" borderId="0" xfId="0" applyFont="1" applyFill="1" applyBorder="1" applyAlignment="1">
      <alignment horizontal="left" vertical="center" wrapText="1"/>
    </xf>
    <xf numFmtId="0" fontId="88"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5" fillId="0" borderId="0" xfId="2" applyAlignment="1" applyProtection="1">
      <alignment horizontal="left" vertical="center"/>
    </xf>
    <xf numFmtId="0" fontId="133" fillId="0" borderId="0" xfId="0" applyFont="1" applyFill="1" applyBorder="1" applyAlignment="1">
      <alignment vertical="center"/>
    </xf>
    <xf numFmtId="3" fontId="0" fillId="0" borderId="0" xfId="0" applyNumberFormat="1" applyFont="1"/>
    <xf numFmtId="49" fontId="55" fillId="0" borderId="0" xfId="3" applyNumberFormat="1" applyFont="1" applyAlignment="1">
      <alignment vertical="top"/>
    </xf>
    <xf numFmtId="3" fontId="105" fillId="6" borderId="0" xfId="27" applyNumberFormat="1" applyFont="1" applyFill="1" applyAlignment="1">
      <alignment horizontal="right" vertical="center"/>
    </xf>
    <xf numFmtId="0" fontId="193"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4"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10" fontId="106" fillId="18" borderId="0" xfId="0" applyNumberFormat="1" applyFont="1" applyFill="1" applyBorder="1" applyAlignment="1">
      <alignment horizontal="right" vertical="center"/>
    </xf>
    <xf numFmtId="10" fontId="88" fillId="13" borderId="0" xfId="0" applyNumberFormat="1" applyFont="1" applyFill="1" applyBorder="1" applyAlignment="1">
      <alignment horizontal="right" vertical="center"/>
    </xf>
    <xf numFmtId="0" fontId="118" fillId="13" borderId="0" xfId="0"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5" fillId="0" borderId="0" xfId="0" applyFont="1"/>
    <xf numFmtId="0" fontId="42" fillId="13" borderId="0" xfId="3" applyFont="1" applyFill="1" applyBorder="1" applyAlignment="1">
      <alignment horizontal="center" vertical="center"/>
    </xf>
    <xf numFmtId="0" fontId="9" fillId="19" borderId="0" xfId="3" applyFont="1" applyFill="1" applyAlignment="1">
      <alignment vertical="center"/>
    </xf>
    <xf numFmtId="0" fontId="19" fillId="19" borderId="0" xfId="3" applyFont="1" applyFill="1">
      <alignment vertical="top"/>
    </xf>
    <xf numFmtId="166" fontId="9" fillId="20" borderId="0" xfId="1" applyNumberFormat="1" applyFont="1" applyFill="1" applyBorder="1" applyAlignment="1">
      <alignment horizontal="right" vertical="center"/>
    </xf>
    <xf numFmtId="10" fontId="10" fillId="20" borderId="0" xfId="4" applyNumberFormat="1" applyFont="1" applyFill="1" applyBorder="1" applyAlignment="1">
      <alignment horizontal="right" vertical="center"/>
    </xf>
    <xf numFmtId="0" fontId="74" fillId="21" borderId="0" xfId="3" applyFont="1" applyFill="1" applyBorder="1" applyAlignment="1">
      <alignment horizontal="left" vertical="center" indent="1"/>
    </xf>
    <xf numFmtId="0" fontId="95"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5" fillId="6" borderId="0" xfId="0" applyNumberFormat="1" applyFont="1" applyFill="1" applyBorder="1" applyAlignment="1">
      <alignment horizontal="right" vertical="center" indent="5"/>
    </xf>
    <xf numFmtId="0" fontId="163"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59"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60"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58"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91" fillId="13" borderId="0" xfId="0" applyFont="1" applyFill="1" applyBorder="1" applyAlignment="1">
      <alignment horizontal="center" vertical="center" wrapText="1"/>
    </xf>
    <xf numFmtId="0" fontId="106" fillId="13" borderId="0" xfId="0" applyFont="1" applyFill="1" applyBorder="1" applyAlignment="1">
      <alignment horizontal="center" vertical="center" wrapText="1"/>
    </xf>
    <xf numFmtId="0" fontId="118" fillId="13" borderId="0" xfId="0" applyFont="1" applyFill="1" applyBorder="1" applyAlignment="1">
      <alignment horizontal="center" vertical="center" wrapText="1"/>
    </xf>
    <xf numFmtId="10" fontId="121" fillId="13" borderId="0" xfId="0" applyNumberFormat="1" applyFont="1" applyFill="1" applyBorder="1" applyAlignment="1">
      <alignment horizontal="center" vertical="center"/>
    </xf>
    <xf numFmtId="3" fontId="121"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2" fillId="0" borderId="0" xfId="0" applyFont="1" applyFill="1" applyBorder="1" applyAlignment="1">
      <alignment horizontal="left" vertical="center" wrapText="1"/>
    </xf>
    <xf numFmtId="0" fontId="172"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2" fillId="0" borderId="0" xfId="0" applyFont="1" applyAlignment="1">
      <alignment vertical="top" wrapText="1"/>
    </xf>
    <xf numFmtId="0" fontId="172" fillId="3" borderId="0" xfId="0" applyFont="1" applyFill="1" applyBorder="1" applyAlignment="1">
      <alignment horizontal="left" vertical="distributed" wrapText="1"/>
    </xf>
    <xf numFmtId="0" fontId="129"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4" fillId="13" borderId="0" xfId="0" applyFont="1" applyFill="1" applyBorder="1" applyAlignment="1">
      <alignment horizontal="center" vertical="center"/>
    </xf>
    <xf numFmtId="14" fontId="134" fillId="13" borderId="0" xfId="0" applyNumberFormat="1" applyFont="1" applyFill="1" applyBorder="1" applyAlignment="1">
      <alignment horizontal="center" vertical="center"/>
    </xf>
    <xf numFmtId="0" fontId="134"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3" fillId="0" borderId="0" xfId="0" applyFont="1" applyFill="1" applyBorder="1" applyAlignment="1">
      <alignment horizontal="justify" vertical="top" wrapText="1"/>
    </xf>
    <xf numFmtId="0" fontId="133"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9" fillId="0" borderId="0" xfId="0" applyFont="1" applyFill="1" applyAlignment="1">
      <alignment horizontal="justify" vertical="top" wrapText="1"/>
    </xf>
    <xf numFmtId="0" fontId="130"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2" fillId="0" borderId="0" xfId="0" applyNumberFormat="1" applyFont="1" applyFill="1" applyAlignment="1">
      <alignment horizontal="left" vertical="top" wrapText="1"/>
    </xf>
    <xf numFmtId="0" fontId="33" fillId="13" borderId="0" xfId="0" applyFont="1" applyFill="1" applyAlignment="1">
      <alignment horizontal="center" wrapText="1"/>
    </xf>
    <xf numFmtId="0" fontId="143" fillId="13" borderId="0" xfId="0" applyFont="1" applyFill="1" applyAlignment="1">
      <alignment horizontal="center" vertical="center"/>
    </xf>
    <xf numFmtId="14" fontId="135" fillId="13" borderId="0" xfId="0" applyNumberFormat="1" applyFont="1" applyFill="1" applyBorder="1" applyAlignment="1">
      <alignment horizontal="center" vertical="center"/>
    </xf>
    <xf numFmtId="0" fontId="134" fillId="13" borderId="0" xfId="0" applyFont="1" applyFill="1" applyAlignment="1">
      <alignment horizontal="center" vertical="top" wrapText="1"/>
    </xf>
    <xf numFmtId="0" fontId="129" fillId="0" borderId="0" xfId="0" applyFont="1" applyFill="1" applyBorder="1" applyAlignment="1">
      <alignment vertical="top" wrapText="1"/>
    </xf>
    <xf numFmtId="0" fontId="176"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6" fillId="0" borderId="0" xfId="0" applyFont="1" applyAlignment="1">
      <alignment horizontal="left" vertical="top" wrapText="1"/>
    </xf>
    <xf numFmtId="0" fontId="136" fillId="0" borderId="0" xfId="0" applyFont="1" applyAlignment="1">
      <alignment horizontal="left" vertical="top" wrapText="1"/>
    </xf>
    <xf numFmtId="0" fontId="116" fillId="0" borderId="0" xfId="27" applyFont="1" applyAlignment="1">
      <alignment horizontal="left" vertical="center" wrapText="1"/>
    </xf>
    <xf numFmtId="0" fontId="85" fillId="0" borderId="0" xfId="27" applyFont="1" applyAlignment="1">
      <alignment horizontal="left" vertical="center" wrapText="1"/>
    </xf>
    <xf numFmtId="0" fontId="85"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5" fillId="0" borderId="0" xfId="0" applyFont="1" applyAlignment="1">
      <alignment horizontal="center" vertical="center"/>
    </xf>
    <xf numFmtId="0" fontId="64" fillId="0" borderId="0" xfId="0" applyFont="1" applyAlignment="1">
      <alignment horizontal="center" vertical="center"/>
    </xf>
    <xf numFmtId="14" fontId="85" fillId="0" borderId="0" xfId="0" applyNumberFormat="1" applyFont="1" applyAlignment="1">
      <alignment horizontal="center" vertical="center"/>
    </xf>
    <xf numFmtId="14" fontId="64" fillId="0" borderId="0" xfId="0" applyNumberFormat="1" applyFont="1" applyAlignment="1">
      <alignment horizontal="center" vertical="center"/>
    </xf>
    <xf numFmtId="0" fontId="90"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94" fillId="0" borderId="0" xfId="0" applyFont="1" applyAlignment="1">
      <alignment horizontal="left" vertical="center" wrapText="1"/>
    </xf>
    <xf numFmtId="0" fontId="60" fillId="0" borderId="0" xfId="0" applyFont="1" applyAlignment="1">
      <alignment horizontal="left" vertical="center" wrapText="1"/>
    </xf>
    <xf numFmtId="0" fontId="93"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58733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784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171450</xdr:colOff>
      <xdr:row>8</xdr:row>
      <xdr:rowOff>114300</xdr:rowOff>
    </xdr:from>
    <xdr:to>
      <xdr:col>9</xdr:col>
      <xdr:colOff>25103</xdr:colOff>
      <xdr:row>22</xdr:row>
      <xdr:rowOff>23063</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800225"/>
          <a:ext cx="3901778" cy="2347163"/>
        </a:xfrm>
        <a:prstGeom prst="rect">
          <a:avLst/>
        </a:prstGeom>
      </xdr:spPr>
    </xdr:pic>
    <xdr:clientData/>
  </xdr:twoCellAnchor>
  <xdr:twoCellAnchor editAs="oneCell">
    <xdr:from>
      <xdr:col>3</xdr:col>
      <xdr:colOff>209550</xdr:colOff>
      <xdr:row>27</xdr:row>
      <xdr:rowOff>9525</xdr:rowOff>
    </xdr:from>
    <xdr:to>
      <xdr:col>9</xdr:col>
      <xdr:colOff>69300</xdr:colOff>
      <xdr:row>39</xdr:row>
      <xdr:rowOff>67260</xdr:rowOff>
    </xdr:to>
    <xdr:pic>
      <xdr:nvPicPr>
        <xdr:cNvPr id="9" name="Picture 8"/>
        <xdr:cNvPicPr>
          <a:picLocks noChangeAspect="1"/>
        </xdr:cNvPicPr>
      </xdr:nvPicPr>
      <xdr:blipFill>
        <a:blip xmlns:r="http://schemas.openxmlformats.org/officeDocument/2006/relationships" r:embed="rId2"/>
        <a:stretch>
          <a:fillRect/>
        </a:stretch>
      </xdr:blipFill>
      <xdr:spPr>
        <a:xfrm>
          <a:off x="2381250" y="5343525"/>
          <a:ext cx="3907875" cy="23532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190500</xdr:colOff>
      <xdr:row>5</xdr:row>
      <xdr:rowOff>123825</xdr:rowOff>
    </xdr:from>
    <xdr:to>
      <xdr:col>9</xdr:col>
      <xdr:colOff>44153</xdr:colOff>
      <xdr:row>19</xdr:row>
      <xdr:rowOff>38685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33625" y="1295400"/>
          <a:ext cx="3901778" cy="2353260"/>
        </a:xfrm>
        <a:prstGeom prst="rect">
          <a:avLst/>
        </a:prstGeom>
      </xdr:spPr>
    </xdr:pic>
    <xdr:clientData/>
  </xdr:twoCellAnchor>
  <xdr:twoCellAnchor editAs="oneCell">
    <xdr:from>
      <xdr:col>3</xdr:col>
      <xdr:colOff>219075</xdr:colOff>
      <xdr:row>24</xdr:row>
      <xdr:rowOff>9525</xdr:rowOff>
    </xdr:from>
    <xdr:to>
      <xdr:col>9</xdr:col>
      <xdr:colOff>60535</xdr:colOff>
      <xdr:row>36</xdr:row>
      <xdr:rowOff>67260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62200" y="482917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39</xdr:row>
      <xdr:rowOff>0</xdr:rowOff>
    </xdr:from>
    <xdr:to>
      <xdr:col>5</xdr:col>
      <xdr:colOff>771526</xdr:colOff>
      <xdr:row>63</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39500"/>
          <a:ext cx="6038850" cy="4038600"/>
        </a:xfrm>
        <a:prstGeom prst="rect">
          <a:avLst/>
        </a:prstGeom>
        <a:ln>
          <a:solidFill>
            <a:schemeClr val="accent1"/>
          </a:solid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57151</xdr:rowOff>
    </xdr:from>
    <xdr:to>
      <xdr:col>17</xdr:col>
      <xdr:colOff>0</xdr:colOff>
      <xdr:row>40</xdr:row>
      <xdr:rowOff>114301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1001"/>
          <a:ext cx="10363200" cy="6210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44</xdr:row>
      <xdr:rowOff>142875</xdr:rowOff>
    </xdr:from>
    <xdr:to>
      <xdr:col>6</xdr:col>
      <xdr:colOff>8093</xdr:colOff>
      <xdr:row>63</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419100" y="12287250"/>
          <a:ext cx="5456393" cy="2938527"/>
        </a:xfrm>
        <a:prstGeom prst="rect">
          <a:avLst/>
        </a:prstGeom>
      </xdr:spPr>
    </xdr:pic>
    <xdr:clientData/>
  </xdr:twoCellAnchor>
  <xdr:twoCellAnchor editAs="oneCell">
    <xdr:from>
      <xdr:col>0</xdr:col>
      <xdr:colOff>400050</xdr:colOff>
      <xdr:row>67</xdr:row>
      <xdr:rowOff>133350</xdr:rowOff>
    </xdr:from>
    <xdr:to>
      <xdr:col>6</xdr:col>
      <xdr:colOff>25622</xdr:colOff>
      <xdr:row>85</xdr:row>
      <xdr:rowOff>157227</xdr:rowOff>
    </xdr:to>
    <xdr:pic>
      <xdr:nvPicPr>
        <xdr:cNvPr id="6" name="Picture 5"/>
        <xdr:cNvPicPr>
          <a:picLocks noChangeAspect="1"/>
        </xdr:cNvPicPr>
      </xdr:nvPicPr>
      <xdr:blipFill>
        <a:blip xmlns:r="http://schemas.openxmlformats.org/officeDocument/2006/relationships" r:embed="rId2"/>
        <a:stretch>
          <a:fillRect/>
        </a:stretch>
      </xdr:blipFill>
      <xdr:spPr>
        <a:xfrm>
          <a:off x="40005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123825</xdr:rowOff>
    </xdr:from>
    <xdr:to>
      <xdr:col>3</xdr:col>
      <xdr:colOff>579887</xdr:colOff>
      <xdr:row>48</xdr:row>
      <xdr:rowOff>44795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29250"/>
          <a:ext cx="4456562" cy="2511770"/>
        </a:xfrm>
        <a:prstGeom prst="rect">
          <a:avLst/>
        </a:prstGeom>
      </xdr:spPr>
    </xdr:pic>
    <xdr:clientData/>
  </xdr:twoCellAnchor>
  <xdr:twoCellAnchor editAs="oneCell">
    <xdr:from>
      <xdr:col>0</xdr:col>
      <xdr:colOff>9525</xdr:colOff>
      <xdr:row>52</xdr:row>
      <xdr:rowOff>95250</xdr:rowOff>
    </xdr:from>
    <xdr:to>
      <xdr:col>3</xdr:col>
      <xdr:colOff>510157</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9525"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11</xdr:col>
      <xdr:colOff>590550</xdr:colOff>
      <xdr:row>24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90525"/>
          <a:ext cx="7296150" cy="3495675"/>
        </a:xfrm>
        <a:prstGeom prst="rect">
          <a:avLst/>
        </a:prstGeom>
      </xdr:spPr>
    </xdr:pic>
    <xdr:clientData/>
  </xdr:twoCellAnchor>
  <xdr:twoCellAnchor editAs="oneCell">
    <xdr:from>
      <xdr:col>0</xdr:col>
      <xdr:colOff>0</xdr:colOff>
      <xdr:row>54</xdr:row>
      <xdr:rowOff>114300</xdr:rowOff>
    </xdr:from>
    <xdr:to>
      <xdr:col>11</xdr:col>
      <xdr:colOff>590550</xdr:colOff>
      <xdr:row>75</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858250"/>
          <a:ext cx="7296150" cy="3438525"/>
        </a:xfrm>
        <a:prstGeom prst="rect">
          <a:avLst/>
        </a:prstGeom>
      </xdr:spPr>
    </xdr:pic>
    <xdr:clientData/>
  </xdr:twoCellAnchor>
  <xdr:twoCellAnchor editAs="oneCell">
    <xdr:from>
      <xdr:col>0</xdr:col>
      <xdr:colOff>0</xdr:colOff>
      <xdr:row>28</xdr:row>
      <xdr:rowOff>47625</xdr:rowOff>
    </xdr:from>
    <xdr:to>
      <xdr:col>11</xdr:col>
      <xdr:colOff>590550</xdr:colOff>
      <xdr:row>50</xdr:row>
      <xdr:rowOff>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4581525"/>
          <a:ext cx="7296150" cy="3514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9525</xdr:rowOff>
    </xdr:from>
    <xdr:to>
      <xdr:col>7</xdr:col>
      <xdr:colOff>473684</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6005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468440</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1"/>
      <c r="B1" s="362"/>
      <c r="C1" s="362"/>
      <c r="D1" s="362"/>
      <c r="E1" s="362"/>
      <c r="F1" s="362"/>
      <c r="G1" s="362"/>
      <c r="H1" s="362"/>
      <c r="I1" s="362"/>
    </row>
    <row r="2" spans="1:9" ht="18.75" customHeight="1">
      <c r="A2" s="702" t="s">
        <v>0</v>
      </c>
      <c r="B2" s="702"/>
      <c r="C2" s="702"/>
      <c r="D2" s="702"/>
      <c r="E2" s="702"/>
      <c r="F2" s="702"/>
      <c r="G2" s="702"/>
      <c r="H2" s="702"/>
      <c r="I2" s="702"/>
    </row>
    <row r="3" spans="1:9" ht="18.75" customHeight="1">
      <c r="A3" s="363"/>
      <c r="B3" s="363"/>
      <c r="C3" s="363"/>
      <c r="D3" s="363"/>
      <c r="E3" s="363"/>
      <c r="F3" s="363"/>
      <c r="G3" s="363"/>
      <c r="H3" s="363"/>
      <c r="I3" s="363"/>
    </row>
    <row r="4" spans="1:9" ht="16.5">
      <c r="A4" s="703" t="s">
        <v>1</v>
      </c>
      <c r="B4" s="703"/>
      <c r="C4" s="703"/>
      <c r="D4" s="703"/>
      <c r="E4" s="703"/>
      <c r="F4" s="703"/>
      <c r="G4" s="703"/>
      <c r="H4" s="703"/>
      <c r="I4" s="703"/>
    </row>
    <row r="5" spans="1:9" ht="15" customHeight="1">
      <c r="A5" s="364"/>
      <c r="B5" s="364"/>
      <c r="C5" s="364"/>
      <c r="D5" s="364"/>
      <c r="E5" s="364"/>
      <c r="F5" s="364"/>
      <c r="G5" s="364"/>
      <c r="H5" s="364"/>
      <c r="I5" s="364"/>
    </row>
    <row r="6" spans="1:9" ht="15" customHeight="1">
      <c r="A6" s="365"/>
      <c r="B6" s="365"/>
      <c r="C6" s="365"/>
      <c r="D6" s="365"/>
      <c r="E6" s="365"/>
      <c r="F6" s="365"/>
      <c r="G6" s="365"/>
      <c r="H6" s="365"/>
      <c r="I6" s="365"/>
    </row>
    <row r="7" spans="1:9" ht="15.75" customHeight="1">
      <c r="A7" s="704" t="s">
        <v>1274</v>
      </c>
      <c r="B7" s="705"/>
      <c r="C7" s="705"/>
      <c r="D7" s="705"/>
      <c r="E7" s="705"/>
      <c r="F7" s="705"/>
      <c r="G7" s="705"/>
      <c r="H7" s="705"/>
      <c r="I7" s="705"/>
    </row>
    <row r="8" spans="1:9">
      <c r="A8" s="366"/>
      <c r="B8" s="366"/>
      <c r="C8" s="366"/>
      <c r="D8" s="366"/>
      <c r="E8" s="366"/>
      <c r="F8" s="366"/>
      <c r="G8" s="366"/>
      <c r="H8" s="366"/>
      <c r="I8" s="366"/>
    </row>
    <row r="9" spans="1:9">
      <c r="A9" s="367"/>
      <c r="B9" s="367"/>
      <c r="C9" s="367"/>
      <c r="D9" s="367"/>
      <c r="E9" s="367"/>
      <c r="F9" s="367"/>
      <c r="G9" s="367"/>
      <c r="H9" s="367"/>
      <c r="I9" s="367"/>
    </row>
    <row r="10" spans="1:9">
      <c r="A10" s="367"/>
      <c r="B10" s="367"/>
      <c r="C10" s="367"/>
      <c r="D10" s="367"/>
      <c r="E10" s="367"/>
      <c r="F10" s="367"/>
      <c r="G10" s="367"/>
      <c r="H10" s="367"/>
      <c r="I10" s="367"/>
    </row>
    <row r="11" spans="1:9">
      <c r="A11" s="367"/>
      <c r="B11" s="367"/>
      <c r="C11" s="367"/>
      <c r="D11" s="367"/>
      <c r="E11" s="367"/>
      <c r="F11" s="367"/>
      <c r="G11" s="367"/>
      <c r="H11" s="367"/>
      <c r="I11" s="367"/>
    </row>
    <row r="12" spans="1:9">
      <c r="A12" s="367"/>
      <c r="B12" s="367"/>
      <c r="C12" s="367"/>
      <c r="D12" s="367"/>
      <c r="E12" s="367"/>
      <c r="F12" s="367"/>
      <c r="G12" s="367"/>
      <c r="H12" s="367"/>
      <c r="I12" s="367"/>
    </row>
    <row r="13" spans="1:9">
      <c r="A13" s="367"/>
      <c r="B13" s="367"/>
      <c r="C13" s="367"/>
      <c r="D13" s="367"/>
      <c r="E13" s="367"/>
      <c r="F13" s="367"/>
      <c r="G13" s="367"/>
      <c r="H13" s="367"/>
      <c r="I13" s="367"/>
    </row>
    <row r="14" spans="1:9">
      <c r="A14" s="367"/>
      <c r="B14" s="367"/>
      <c r="C14" s="367"/>
      <c r="D14" s="367"/>
      <c r="E14" s="367"/>
      <c r="F14" s="367"/>
      <c r="G14" s="367"/>
      <c r="H14" s="367"/>
      <c r="I14" s="367"/>
    </row>
    <row r="15" spans="1:9">
      <c r="A15" s="367"/>
      <c r="B15" s="367"/>
      <c r="C15" s="367"/>
      <c r="D15" s="367"/>
      <c r="E15" s="367"/>
      <c r="F15" s="367"/>
      <c r="G15" s="367"/>
      <c r="H15" s="367"/>
      <c r="I15" s="367"/>
    </row>
    <row r="16" spans="1:9">
      <c r="A16" s="367"/>
      <c r="B16" s="367"/>
      <c r="C16" s="367"/>
      <c r="D16" s="367"/>
      <c r="E16" s="367"/>
      <c r="F16" s="367"/>
      <c r="G16" s="367"/>
      <c r="H16" s="367"/>
      <c r="I16" s="367"/>
    </row>
    <row r="17" spans="1:9">
      <c r="A17" s="367"/>
      <c r="B17" s="367"/>
      <c r="C17" s="367"/>
      <c r="D17" s="367"/>
      <c r="E17" s="367"/>
      <c r="F17" s="367"/>
      <c r="G17" s="367"/>
      <c r="H17" s="367"/>
      <c r="I17" s="367"/>
    </row>
    <row r="18" spans="1:9" ht="30">
      <c r="A18" s="706" t="s">
        <v>2</v>
      </c>
      <c r="B18" s="706"/>
      <c r="C18" s="706"/>
      <c r="D18" s="706"/>
      <c r="E18" s="706"/>
      <c r="F18" s="706"/>
      <c r="G18" s="706"/>
      <c r="H18" s="706"/>
      <c r="I18" s="706"/>
    </row>
    <row r="19" spans="1:9" ht="18.75" customHeight="1">
      <c r="A19" s="368"/>
      <c r="B19" s="368"/>
      <c r="C19" s="368"/>
      <c r="D19" s="368"/>
      <c r="E19" s="368"/>
      <c r="F19" s="368"/>
      <c r="G19" s="368"/>
      <c r="H19" s="368"/>
      <c r="I19" s="368"/>
    </row>
    <row r="20" spans="1:9" ht="18.75" customHeight="1">
      <c r="A20" s="707" t="s">
        <v>1179</v>
      </c>
      <c r="B20" s="707"/>
      <c r="C20" s="707"/>
      <c r="D20" s="707"/>
      <c r="E20" s="707"/>
      <c r="F20" s="707"/>
      <c r="G20" s="707"/>
      <c r="H20" s="707"/>
      <c r="I20" s="707"/>
    </row>
    <row r="21" spans="1:9" ht="18.75" customHeight="1">
      <c r="A21" s="369"/>
      <c r="B21" s="369"/>
      <c r="C21" s="369"/>
      <c r="D21" s="369"/>
      <c r="E21" s="369"/>
      <c r="F21" s="369"/>
      <c r="G21" s="369"/>
      <c r="H21" s="369"/>
      <c r="I21" s="369"/>
    </row>
    <row r="22" spans="1:9" ht="26.25" customHeight="1">
      <c r="A22" s="708" t="s">
        <v>3</v>
      </c>
      <c r="B22" s="708"/>
      <c r="C22" s="708"/>
      <c r="D22" s="708"/>
      <c r="E22" s="708"/>
      <c r="F22" s="708"/>
      <c r="G22" s="708"/>
      <c r="H22" s="708"/>
      <c r="I22" s="708"/>
    </row>
    <row r="23" spans="1:9" ht="18.75">
      <c r="A23" s="370"/>
      <c r="B23" s="370"/>
      <c r="C23" s="370"/>
      <c r="D23" s="370"/>
      <c r="E23" s="370"/>
      <c r="F23" s="370"/>
      <c r="G23" s="370"/>
      <c r="H23" s="370"/>
      <c r="I23" s="370"/>
    </row>
    <row r="24" spans="1:9" ht="18.75" customHeight="1">
      <c r="A24" s="698" t="s">
        <v>1180</v>
      </c>
      <c r="B24" s="698"/>
      <c r="C24" s="698"/>
      <c r="D24" s="698"/>
      <c r="E24" s="698"/>
      <c r="F24" s="698"/>
      <c r="G24" s="698"/>
      <c r="H24" s="698"/>
      <c r="I24" s="698"/>
    </row>
    <row r="25" spans="1:9">
      <c r="A25" s="367"/>
      <c r="B25" s="367"/>
      <c r="C25" s="367"/>
      <c r="D25" s="367"/>
      <c r="E25" s="367"/>
      <c r="F25" s="367"/>
      <c r="G25" s="367"/>
      <c r="H25" s="367"/>
      <c r="I25" s="367"/>
    </row>
    <row r="26" spans="1:9">
      <c r="A26" s="367"/>
      <c r="B26" s="367"/>
      <c r="C26" s="367"/>
      <c r="D26" s="367"/>
      <c r="E26" s="367"/>
      <c r="F26" s="367"/>
      <c r="G26" s="367"/>
      <c r="H26" s="367"/>
      <c r="I26" s="367"/>
    </row>
    <row r="27" spans="1:9">
      <c r="A27" s="367"/>
      <c r="B27" s="367"/>
      <c r="C27" s="367"/>
      <c r="D27" s="367"/>
      <c r="E27" s="367"/>
      <c r="F27" s="367"/>
      <c r="G27" s="367"/>
      <c r="H27" s="367"/>
      <c r="I27" s="367"/>
    </row>
    <row r="28" spans="1:9">
      <c r="A28" s="367"/>
      <c r="B28" s="367"/>
      <c r="C28" s="367"/>
      <c r="D28" s="367"/>
      <c r="E28" s="367"/>
      <c r="F28" s="367"/>
      <c r="G28" s="367"/>
      <c r="H28" s="367"/>
      <c r="I28" s="367"/>
    </row>
    <row r="29" spans="1:9">
      <c r="A29" s="367"/>
      <c r="B29" s="367"/>
      <c r="C29" s="367"/>
      <c r="D29" s="367"/>
      <c r="E29" s="367"/>
      <c r="F29" s="367"/>
      <c r="G29" s="367"/>
      <c r="H29" s="367"/>
      <c r="I29" s="367"/>
    </row>
    <row r="30" spans="1:9">
      <c r="A30" s="367"/>
      <c r="B30" s="367"/>
      <c r="C30" s="367"/>
      <c r="D30" s="367"/>
      <c r="E30" s="367"/>
      <c r="F30" s="367"/>
      <c r="G30" s="367"/>
      <c r="H30" s="367"/>
      <c r="I30" s="367"/>
    </row>
    <row r="31" spans="1:9">
      <c r="A31" s="367"/>
      <c r="B31" s="367"/>
      <c r="C31" s="367"/>
      <c r="D31" s="367"/>
      <c r="E31" s="367"/>
      <c r="F31" s="367"/>
      <c r="G31" s="367"/>
      <c r="H31" s="367"/>
      <c r="I31" s="367"/>
    </row>
    <row r="32" spans="1:9">
      <c r="A32" s="367"/>
      <c r="B32" s="367"/>
      <c r="C32" s="367"/>
      <c r="D32" s="367"/>
      <c r="E32" s="367"/>
      <c r="F32" s="367"/>
      <c r="G32" s="367"/>
      <c r="H32" s="367"/>
      <c r="I32" s="367"/>
    </row>
    <row r="33" spans="1:9">
      <c r="A33" s="367"/>
      <c r="B33" s="367"/>
      <c r="C33" s="367"/>
      <c r="D33" s="367"/>
      <c r="E33" s="367"/>
      <c r="F33" s="367"/>
      <c r="G33" s="367"/>
      <c r="H33" s="367"/>
      <c r="I33" s="367"/>
    </row>
    <row r="34" spans="1:9">
      <c r="A34" s="367"/>
      <c r="B34" s="367"/>
      <c r="C34" s="367"/>
      <c r="D34" s="367"/>
      <c r="E34" s="367"/>
      <c r="F34" s="367"/>
      <c r="G34" s="367"/>
      <c r="H34" s="367"/>
      <c r="I34" s="367"/>
    </row>
    <row r="35" spans="1:9">
      <c r="A35" s="367"/>
      <c r="B35" s="367"/>
      <c r="C35" s="367"/>
      <c r="D35" s="367"/>
      <c r="E35" s="367"/>
      <c r="F35" s="367"/>
      <c r="G35" s="367"/>
      <c r="H35" s="367"/>
      <c r="I35" s="367"/>
    </row>
    <row r="36" spans="1:9">
      <c r="A36" s="699"/>
      <c r="B36" s="699"/>
      <c r="C36" s="699"/>
      <c r="D36" s="699"/>
      <c r="E36" s="699"/>
      <c r="F36" s="699"/>
      <c r="G36" s="699"/>
      <c r="H36" s="699"/>
      <c r="I36" s="699"/>
    </row>
    <row r="37" spans="1:9" ht="50.25" customHeight="1">
      <c r="A37" s="700" t="s">
        <v>4</v>
      </c>
      <c r="B37" s="700"/>
      <c r="C37" s="700"/>
      <c r="D37" s="700"/>
      <c r="E37" s="700"/>
      <c r="F37" s="700"/>
      <c r="G37" s="700"/>
      <c r="H37" s="700"/>
      <c r="I37" s="700"/>
    </row>
    <row r="38" spans="1:9">
      <c r="A38" s="371"/>
      <c r="B38" s="371"/>
      <c r="C38" s="371"/>
      <c r="D38" s="371"/>
      <c r="E38" s="371"/>
      <c r="F38" s="371"/>
      <c r="G38" s="371"/>
      <c r="H38" s="371"/>
      <c r="I38" s="371"/>
    </row>
    <row r="39" spans="1:9" ht="65.25" customHeight="1">
      <c r="A39" s="701" t="s">
        <v>5</v>
      </c>
      <c r="B39" s="701"/>
      <c r="C39" s="701"/>
      <c r="D39" s="701"/>
      <c r="E39" s="701"/>
      <c r="F39" s="701"/>
      <c r="G39" s="701"/>
      <c r="H39" s="701"/>
      <c r="I39" s="701"/>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72" t="s">
        <v>904</v>
      </c>
      <c r="L1" s="373" t="str">
        <f>Naslovnica!A20</f>
        <v>Listopad 2015.</v>
      </c>
    </row>
    <row r="2" spans="1:19" ht="12.75" customHeight="1">
      <c r="A2" s="117" t="s">
        <v>910</v>
      </c>
      <c r="J2" s="88"/>
      <c r="K2" s="88"/>
      <c r="L2" s="118" t="str">
        <f>Naslovnica!A24</f>
        <v>October 2015</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480</v>
      </c>
    </row>
    <row r="26" spans="1:1" ht="12.75" customHeight="1">
      <c r="A26" s="37"/>
    </row>
    <row r="27" spans="1:1" ht="12.75" customHeight="1">
      <c r="A27" s="372" t="s">
        <v>905</v>
      </c>
    </row>
    <row r="28" spans="1:1" ht="12.75" customHeight="1">
      <c r="A28" s="117" t="s">
        <v>909</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480</v>
      </c>
    </row>
    <row r="52" spans="1:1" ht="12.75" customHeight="1"/>
    <row r="53" spans="1:1" ht="12.75" customHeight="1">
      <c r="A53" s="372" t="s">
        <v>906</v>
      </c>
    </row>
    <row r="54" spans="1:1" ht="12.75" customHeight="1">
      <c r="A54" s="117" t="s">
        <v>911</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480</v>
      </c>
    </row>
    <row r="78" spans="1:12" ht="12.75" customHeight="1">
      <c r="A78" s="74" t="s">
        <v>327</v>
      </c>
    </row>
    <row r="79" spans="1:12" ht="12.75" customHeight="1">
      <c r="L79" s="40" t="s">
        <v>366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44" t="s">
        <v>931</v>
      </c>
      <c r="AG1" s="373" t="str">
        <f>Naslovnica!A20</f>
        <v>Listopad 2015.</v>
      </c>
    </row>
    <row r="2" spans="1:33" ht="12.75" customHeight="1">
      <c r="A2" s="119" t="s">
        <v>932</v>
      </c>
      <c r="AG2" s="118" t="str">
        <f>Naslovnica!A24</f>
        <v>October 2015</v>
      </c>
    </row>
    <row r="3" spans="1:33" ht="12.75" customHeight="1">
      <c r="A3" s="119"/>
      <c r="AG3" s="118"/>
    </row>
    <row r="4" spans="1:33" ht="12.75" customHeight="1">
      <c r="I4" s="661"/>
      <c r="J4" s="661"/>
      <c r="K4" s="661"/>
      <c r="AG4" s="21" t="s">
        <v>481</v>
      </c>
    </row>
    <row r="5" spans="1:33" ht="15" customHeight="1">
      <c r="A5" s="405" t="s">
        <v>914</v>
      </c>
      <c r="B5" s="751" t="s">
        <v>919</v>
      </c>
      <c r="C5" s="751"/>
      <c r="D5" s="751"/>
      <c r="E5" s="751"/>
      <c r="F5" s="751"/>
      <c r="G5" s="751"/>
      <c r="H5" s="751"/>
      <c r="I5" s="751"/>
      <c r="J5" s="749" t="s">
        <v>926</v>
      </c>
      <c r="K5" s="749"/>
      <c r="L5" s="751" t="s">
        <v>920</v>
      </c>
      <c r="M5" s="751"/>
      <c r="N5" s="751"/>
      <c r="O5" s="751"/>
      <c r="P5" s="751"/>
      <c r="Q5" s="751"/>
      <c r="R5" s="751"/>
      <c r="S5" s="751"/>
      <c r="T5" s="749" t="s">
        <v>927</v>
      </c>
      <c r="U5" s="749"/>
      <c r="V5" s="751" t="s">
        <v>921</v>
      </c>
      <c r="W5" s="751"/>
      <c r="X5" s="751"/>
      <c r="Y5" s="751"/>
      <c r="Z5" s="751"/>
      <c r="AA5" s="751"/>
      <c r="AB5" s="751"/>
      <c r="AC5" s="751"/>
      <c r="AD5" s="749" t="s">
        <v>928</v>
      </c>
      <c r="AE5" s="749"/>
      <c r="AF5" s="750" t="s">
        <v>868</v>
      </c>
      <c r="AG5" s="750"/>
    </row>
    <row r="6" spans="1:33" ht="22.5" customHeight="1">
      <c r="A6" s="752" t="s">
        <v>482</v>
      </c>
      <c r="B6" s="726" t="s">
        <v>915</v>
      </c>
      <c r="C6" s="726"/>
      <c r="D6" s="726" t="s">
        <v>916</v>
      </c>
      <c r="E6" s="726"/>
      <c r="F6" s="726" t="s">
        <v>917</v>
      </c>
      <c r="G6" s="726"/>
      <c r="H6" s="726" t="s">
        <v>918</v>
      </c>
      <c r="I6" s="726"/>
      <c r="J6" s="749"/>
      <c r="K6" s="749"/>
      <c r="L6" s="726" t="s">
        <v>915</v>
      </c>
      <c r="M6" s="726"/>
      <c r="N6" s="726" t="s">
        <v>916</v>
      </c>
      <c r="O6" s="726"/>
      <c r="P6" s="726" t="s">
        <v>917</v>
      </c>
      <c r="Q6" s="726"/>
      <c r="R6" s="726" t="s">
        <v>918</v>
      </c>
      <c r="S6" s="726"/>
      <c r="T6" s="749"/>
      <c r="U6" s="749"/>
      <c r="V6" s="726" t="s">
        <v>915</v>
      </c>
      <c r="W6" s="726"/>
      <c r="X6" s="726" t="s">
        <v>916</v>
      </c>
      <c r="Y6" s="726"/>
      <c r="Z6" s="726" t="s">
        <v>917</v>
      </c>
      <c r="AA6" s="726"/>
      <c r="AB6" s="726" t="s">
        <v>918</v>
      </c>
      <c r="AC6" s="726"/>
      <c r="AD6" s="749"/>
      <c r="AE6" s="749"/>
      <c r="AF6" s="750"/>
      <c r="AG6" s="750"/>
    </row>
    <row r="7" spans="1:33">
      <c r="A7" s="752"/>
      <c r="B7" s="405" t="s">
        <v>130</v>
      </c>
      <c r="C7" s="405" t="s">
        <v>131</v>
      </c>
      <c r="D7" s="405" t="s">
        <v>130</v>
      </c>
      <c r="E7" s="405" t="s">
        <v>131</v>
      </c>
      <c r="F7" s="405" t="s">
        <v>130</v>
      </c>
      <c r="G7" s="405" t="s">
        <v>131</v>
      </c>
      <c r="H7" s="405" t="s">
        <v>130</v>
      </c>
      <c r="I7" s="405" t="s">
        <v>131</v>
      </c>
      <c r="J7" s="405" t="s">
        <v>130</v>
      </c>
      <c r="K7" s="405" t="s">
        <v>131</v>
      </c>
      <c r="L7" s="405" t="s">
        <v>130</v>
      </c>
      <c r="M7" s="405" t="s">
        <v>131</v>
      </c>
      <c r="N7" s="405" t="s">
        <v>130</v>
      </c>
      <c r="O7" s="405" t="s">
        <v>131</v>
      </c>
      <c r="P7" s="405" t="s">
        <v>130</v>
      </c>
      <c r="Q7" s="405" t="s">
        <v>131</v>
      </c>
      <c r="R7" s="405" t="s">
        <v>130</v>
      </c>
      <c r="S7" s="405" t="s">
        <v>131</v>
      </c>
      <c r="T7" s="405" t="s">
        <v>130</v>
      </c>
      <c r="U7" s="405" t="s">
        <v>131</v>
      </c>
      <c r="V7" s="405" t="s">
        <v>130</v>
      </c>
      <c r="W7" s="405" t="s">
        <v>131</v>
      </c>
      <c r="X7" s="405" t="s">
        <v>130</v>
      </c>
      <c r="Y7" s="405" t="s">
        <v>131</v>
      </c>
      <c r="Z7" s="405" t="s">
        <v>130</v>
      </c>
      <c r="AA7" s="405" t="s">
        <v>131</v>
      </c>
      <c r="AB7" s="405" t="s">
        <v>130</v>
      </c>
      <c r="AC7" s="405" t="s">
        <v>131</v>
      </c>
      <c r="AD7" s="405" t="s">
        <v>130</v>
      </c>
      <c r="AE7" s="405" t="s">
        <v>131</v>
      </c>
      <c r="AF7" s="405" t="s">
        <v>130</v>
      </c>
      <c r="AG7" s="405" t="s">
        <v>131</v>
      </c>
    </row>
    <row r="8" spans="1:33">
      <c r="A8" s="752"/>
      <c r="B8" s="406" t="s">
        <v>122</v>
      </c>
      <c r="C8" s="406" t="s">
        <v>123</v>
      </c>
      <c r="D8" s="406" t="s">
        <v>122</v>
      </c>
      <c r="E8" s="406" t="s">
        <v>123</v>
      </c>
      <c r="F8" s="406" t="s">
        <v>122</v>
      </c>
      <c r="G8" s="406" t="s">
        <v>123</v>
      </c>
      <c r="H8" s="406" t="s">
        <v>122</v>
      </c>
      <c r="I8" s="406" t="s">
        <v>123</v>
      </c>
      <c r="J8" s="406" t="s">
        <v>122</v>
      </c>
      <c r="K8" s="406" t="s">
        <v>123</v>
      </c>
      <c r="L8" s="406" t="s">
        <v>122</v>
      </c>
      <c r="M8" s="406" t="s">
        <v>123</v>
      </c>
      <c r="N8" s="406" t="s">
        <v>122</v>
      </c>
      <c r="O8" s="406" t="s">
        <v>123</v>
      </c>
      <c r="P8" s="406" t="s">
        <v>122</v>
      </c>
      <c r="Q8" s="406" t="s">
        <v>123</v>
      </c>
      <c r="R8" s="406" t="s">
        <v>122</v>
      </c>
      <c r="S8" s="406" t="s">
        <v>123</v>
      </c>
      <c r="T8" s="406" t="s">
        <v>122</v>
      </c>
      <c r="U8" s="406" t="s">
        <v>123</v>
      </c>
      <c r="V8" s="406" t="s">
        <v>122</v>
      </c>
      <c r="W8" s="406" t="s">
        <v>123</v>
      </c>
      <c r="X8" s="406" t="s">
        <v>122</v>
      </c>
      <c r="Y8" s="406" t="s">
        <v>123</v>
      </c>
      <c r="Z8" s="406" t="s">
        <v>122</v>
      </c>
      <c r="AA8" s="406" t="s">
        <v>123</v>
      </c>
      <c r="AB8" s="406" t="s">
        <v>122</v>
      </c>
      <c r="AC8" s="406" t="s">
        <v>123</v>
      </c>
      <c r="AD8" s="406" t="s">
        <v>122</v>
      </c>
      <c r="AE8" s="406" t="s">
        <v>123</v>
      </c>
      <c r="AF8" s="406" t="s">
        <v>122</v>
      </c>
      <c r="AG8" s="406" t="s">
        <v>123</v>
      </c>
    </row>
    <row r="9" spans="1:33" ht="18">
      <c r="A9" s="209" t="s">
        <v>597</v>
      </c>
      <c r="B9" s="181">
        <v>6162.7591700000003</v>
      </c>
      <c r="C9" s="182">
        <v>3.1785362838049766E-2</v>
      </c>
      <c r="D9" s="181">
        <v>1212.0524499999999</v>
      </c>
      <c r="E9" s="182">
        <v>2.1406288267658776E-2</v>
      </c>
      <c r="F9" s="181">
        <v>381.39997999999997</v>
      </c>
      <c r="G9" s="182">
        <v>6.903498153093956E-3</v>
      </c>
      <c r="H9" s="181">
        <v>97.744720000000001</v>
      </c>
      <c r="I9" s="182">
        <v>8.9468454182431304E-4</v>
      </c>
      <c r="J9" s="181">
        <v>7853.9563200000002</v>
      </c>
      <c r="K9" s="182">
        <v>1.8924928536638713E-2</v>
      </c>
      <c r="L9" s="181">
        <v>313317.64097000001</v>
      </c>
      <c r="M9" s="182">
        <v>1.110978524120786E-2</v>
      </c>
      <c r="N9" s="181">
        <v>55508.675170000002</v>
      </c>
      <c r="O9" s="182">
        <v>5.827110785104431E-3</v>
      </c>
      <c r="P9" s="181">
        <v>155953.14790000001</v>
      </c>
      <c r="Q9" s="182">
        <v>1.3595862652813914E-2</v>
      </c>
      <c r="R9" s="181">
        <v>322815.76929000003</v>
      </c>
      <c r="S9" s="182">
        <v>1.4933269384674808E-2</v>
      </c>
      <c r="T9" s="181">
        <v>847595.23332999996</v>
      </c>
      <c r="U9" s="182">
        <v>1.1969023149871819E-2</v>
      </c>
      <c r="V9" s="181">
        <v>16964.487239999999</v>
      </c>
      <c r="W9" s="182">
        <v>2.0650623050104441E-2</v>
      </c>
      <c r="X9" s="181">
        <v>2163.8542900000002</v>
      </c>
      <c r="Y9" s="182">
        <v>9.8271589874216886E-3</v>
      </c>
      <c r="Z9" s="181">
        <v>4189.2623100000001</v>
      </c>
      <c r="AA9" s="182">
        <v>1.3412394777898259E-2</v>
      </c>
      <c r="AB9" s="181">
        <v>680.92213000000004</v>
      </c>
      <c r="AC9" s="182">
        <v>9.2973059516526595E-4</v>
      </c>
      <c r="AD9" s="181">
        <v>23998.525969999995</v>
      </c>
      <c r="AE9" s="182">
        <v>1.1502248784197765E-2</v>
      </c>
      <c r="AF9" s="181">
        <v>879447.71561999992</v>
      </c>
      <c r="AG9" s="182">
        <v>1.1995113274234239E-2</v>
      </c>
    </row>
    <row r="10" spans="1:33" ht="18">
      <c r="A10" s="209" t="s">
        <v>598</v>
      </c>
      <c r="B10" s="184">
        <v>32.768529999999998</v>
      </c>
      <c r="C10" s="185">
        <v>1.6900865131802949E-4</v>
      </c>
      <c r="D10" s="184">
        <v>359.28821000000005</v>
      </c>
      <c r="E10" s="185">
        <v>6.3454572402630955E-3</v>
      </c>
      <c r="F10" s="184">
        <v>102.74452000000001</v>
      </c>
      <c r="G10" s="185">
        <v>1.859718514040103E-3</v>
      </c>
      <c r="H10" s="184">
        <v>0</v>
      </c>
      <c r="I10" s="185">
        <v>0</v>
      </c>
      <c r="J10" s="184">
        <v>494.80126000000007</v>
      </c>
      <c r="K10" s="185">
        <v>1.192275345546968E-3</v>
      </c>
      <c r="L10" s="184">
        <v>15993.70916</v>
      </c>
      <c r="M10" s="185">
        <v>5.671135319027643E-4</v>
      </c>
      <c r="N10" s="184">
        <v>28870.366170000001</v>
      </c>
      <c r="O10" s="185">
        <v>3.0307122546863173E-3</v>
      </c>
      <c r="P10" s="184">
        <v>41050.456560000006</v>
      </c>
      <c r="Q10" s="185">
        <v>3.5787438518582412E-3</v>
      </c>
      <c r="R10" s="184">
        <v>95783.801489999998</v>
      </c>
      <c r="S10" s="185">
        <v>4.4309028443199269E-3</v>
      </c>
      <c r="T10" s="184">
        <v>181698.33338000003</v>
      </c>
      <c r="U10" s="182">
        <v>2.5657902180198271E-3</v>
      </c>
      <c r="V10" s="184">
        <v>735.25330000000008</v>
      </c>
      <c r="W10" s="185">
        <v>8.950131253507523E-4</v>
      </c>
      <c r="X10" s="184">
        <v>208.24079999999998</v>
      </c>
      <c r="Y10" s="185">
        <v>9.4572701069806423E-4</v>
      </c>
      <c r="Z10" s="184">
        <v>0</v>
      </c>
      <c r="AA10" s="185">
        <v>0</v>
      </c>
      <c r="AB10" s="184">
        <v>0</v>
      </c>
      <c r="AC10" s="185">
        <v>0</v>
      </c>
      <c r="AD10" s="184">
        <v>943.49410000000012</v>
      </c>
      <c r="AE10" s="185">
        <v>4.5220710131067972E-4</v>
      </c>
      <c r="AF10" s="184">
        <v>183136.62874000004</v>
      </c>
      <c r="AG10" s="182">
        <v>2.4978683409837528E-3</v>
      </c>
    </row>
    <row r="11" spans="1:33" ht="27">
      <c r="A11" s="209" t="s">
        <v>599</v>
      </c>
      <c r="B11" s="184">
        <v>188598.76199</v>
      </c>
      <c r="C11" s="185">
        <v>0.97272664975145207</v>
      </c>
      <c r="D11" s="184">
        <v>57518.406719999999</v>
      </c>
      <c r="E11" s="185">
        <v>1.0158434933610023</v>
      </c>
      <c r="F11" s="184">
        <v>57305.505819999998</v>
      </c>
      <c r="G11" s="185">
        <v>1.0372534723008768</v>
      </c>
      <c r="H11" s="184">
        <v>109725.25779999999</v>
      </c>
      <c r="I11" s="185">
        <v>1.0043457283559423</v>
      </c>
      <c r="J11" s="184">
        <v>413147.93232999998</v>
      </c>
      <c r="K11" s="185">
        <v>0.99552311928382342</v>
      </c>
      <c r="L11" s="184">
        <v>28253626.486749999</v>
      </c>
      <c r="M11" s="185">
        <v>1.0018322670288125</v>
      </c>
      <c r="N11" s="184">
        <v>9633892.8146000002</v>
      </c>
      <c r="O11" s="185">
        <v>1.0113331033495054</v>
      </c>
      <c r="P11" s="184">
        <v>11449530.566540001</v>
      </c>
      <c r="Q11" s="185">
        <v>0.99816032646989961</v>
      </c>
      <c r="R11" s="184">
        <v>21441703.7751</v>
      </c>
      <c r="S11" s="185">
        <v>0.991880722692706</v>
      </c>
      <c r="T11" s="184">
        <v>70778753.642989993</v>
      </c>
      <c r="U11" s="185">
        <v>0.99947770770696831</v>
      </c>
      <c r="V11" s="184">
        <v>816824.32954999991</v>
      </c>
      <c r="W11" s="185">
        <v>0.99430835067734924</v>
      </c>
      <c r="X11" s="184">
        <v>224221.45666999999</v>
      </c>
      <c r="Y11" s="185">
        <v>1.0183032717454246</v>
      </c>
      <c r="Z11" s="184">
        <v>314546.10907999997</v>
      </c>
      <c r="AA11" s="185">
        <v>1.0070547697054586</v>
      </c>
      <c r="AB11" s="184">
        <v>744642.90425000002</v>
      </c>
      <c r="AC11" s="185">
        <v>1.0167348953013828</v>
      </c>
      <c r="AD11" s="184">
        <v>2100234.7995500001</v>
      </c>
      <c r="AE11" s="185">
        <v>1.0066211233078426</v>
      </c>
      <c r="AF11" s="184">
        <v>73292136.374869987</v>
      </c>
      <c r="AG11" s="185">
        <v>0.99965860654649674</v>
      </c>
    </row>
    <row r="12" spans="1:33" ht="18.75">
      <c r="A12" s="209" t="s">
        <v>600</v>
      </c>
      <c r="B12" s="186">
        <v>152108.59731000001</v>
      </c>
      <c r="C12" s="187">
        <v>0.784523104492034</v>
      </c>
      <c r="D12" s="186">
        <v>44330.115270000002</v>
      </c>
      <c r="E12" s="187">
        <v>0.78292257600581749</v>
      </c>
      <c r="F12" s="186">
        <v>39551.12096</v>
      </c>
      <c r="G12" s="187">
        <v>0.71589172736756734</v>
      </c>
      <c r="H12" s="186">
        <v>89461.251790000009</v>
      </c>
      <c r="I12" s="187">
        <v>0.81886365901672908</v>
      </c>
      <c r="J12" s="186">
        <v>325451.08533000003</v>
      </c>
      <c r="K12" s="187">
        <v>0.78420840161252126</v>
      </c>
      <c r="L12" s="186">
        <v>24272027.645070001</v>
      </c>
      <c r="M12" s="187">
        <v>0.86065059621461704</v>
      </c>
      <c r="N12" s="186">
        <v>8089439.5345000001</v>
      </c>
      <c r="O12" s="187">
        <v>0.84920168266619278</v>
      </c>
      <c r="P12" s="186">
        <v>9051875.0166699998</v>
      </c>
      <c r="Q12" s="187">
        <v>0.78913475703610969</v>
      </c>
      <c r="R12" s="186">
        <v>19244693.570889998</v>
      </c>
      <c r="S12" s="187">
        <v>0.890248310829722</v>
      </c>
      <c r="T12" s="186">
        <v>60658035.767130002</v>
      </c>
      <c r="U12" s="187">
        <v>0.85656148804681431</v>
      </c>
      <c r="V12" s="186">
        <v>816824.32954999991</v>
      </c>
      <c r="W12" s="187">
        <v>0.99430835067734924</v>
      </c>
      <c r="X12" s="186">
        <v>219533.11231999999</v>
      </c>
      <c r="Y12" s="187">
        <v>0.99701112396627356</v>
      </c>
      <c r="Z12" s="186">
        <v>314546.10907999997</v>
      </c>
      <c r="AA12" s="187">
        <v>1.0070547697054586</v>
      </c>
      <c r="AB12" s="186">
        <v>744642.90425000002</v>
      </c>
      <c r="AC12" s="187">
        <v>1.0167348953013828</v>
      </c>
      <c r="AD12" s="186">
        <v>2095546.4551999997</v>
      </c>
      <c r="AE12" s="187">
        <v>1.0043740476679843</v>
      </c>
      <c r="AF12" s="186">
        <v>63079033.307660006</v>
      </c>
      <c r="AG12" s="187">
        <v>0.86035830932957025</v>
      </c>
    </row>
    <row r="13" spans="1:33" ht="19.5">
      <c r="A13" s="210" t="s">
        <v>503</v>
      </c>
      <c r="B13" s="186">
        <v>53839.595500000003</v>
      </c>
      <c r="C13" s="187">
        <v>0.27768585966362391</v>
      </c>
      <c r="D13" s="186">
        <v>17834.912840000001</v>
      </c>
      <c r="E13" s="187">
        <v>0.31498577927185317</v>
      </c>
      <c r="F13" s="186">
        <v>12177.4503</v>
      </c>
      <c r="G13" s="187">
        <v>0.22041691154635992</v>
      </c>
      <c r="H13" s="186">
        <v>16750.532320000002</v>
      </c>
      <c r="I13" s="187">
        <v>0.15332226982728631</v>
      </c>
      <c r="J13" s="186">
        <v>100602.49096</v>
      </c>
      <c r="K13" s="187">
        <v>0.24241221550692843</v>
      </c>
      <c r="L13" s="186">
        <v>2413899.4238700001</v>
      </c>
      <c r="M13" s="187">
        <v>8.5593342622029001E-2</v>
      </c>
      <c r="N13" s="186">
        <v>1271745.42536</v>
      </c>
      <c r="O13" s="187">
        <v>0.1335034832181976</v>
      </c>
      <c r="P13" s="186">
        <v>1579362.9087100001</v>
      </c>
      <c r="Q13" s="187">
        <v>0.13768751368544732</v>
      </c>
      <c r="R13" s="186">
        <v>2360105.3321400001</v>
      </c>
      <c r="S13" s="187">
        <v>0.10917709744653976</v>
      </c>
      <c r="T13" s="186">
        <v>7625113.0900800005</v>
      </c>
      <c r="U13" s="187">
        <v>0.10767539918434778</v>
      </c>
      <c r="V13" s="186">
        <v>0</v>
      </c>
      <c r="W13" s="187">
        <v>0</v>
      </c>
      <c r="X13" s="186">
        <v>0</v>
      </c>
      <c r="Y13" s="187">
        <v>0</v>
      </c>
      <c r="Z13" s="186">
        <v>0</v>
      </c>
      <c r="AA13" s="187">
        <v>0</v>
      </c>
      <c r="AB13" s="186">
        <v>0</v>
      </c>
      <c r="AC13" s="187">
        <v>0</v>
      </c>
      <c r="AD13" s="186">
        <v>0</v>
      </c>
      <c r="AE13" s="187">
        <v>0</v>
      </c>
      <c r="AF13" s="186">
        <v>7725715.5810400005</v>
      </c>
      <c r="AG13" s="187">
        <v>0.10537389758725946</v>
      </c>
    </row>
    <row r="14" spans="1:33" ht="19.5">
      <c r="A14" s="210" t="s">
        <v>601</v>
      </c>
      <c r="B14" s="186">
        <v>94771.32415</v>
      </c>
      <c r="C14" s="187">
        <v>0.48879744310212575</v>
      </c>
      <c r="D14" s="186">
        <v>24316.37743</v>
      </c>
      <c r="E14" s="187">
        <v>0.42945615504656726</v>
      </c>
      <c r="F14" s="186">
        <v>23102.108539999997</v>
      </c>
      <c r="G14" s="187">
        <v>0.41815776612905459</v>
      </c>
      <c r="H14" s="186">
        <v>66035.736479999992</v>
      </c>
      <c r="I14" s="187">
        <v>0.6044434178811896</v>
      </c>
      <c r="J14" s="186">
        <v>208225.54659999997</v>
      </c>
      <c r="K14" s="187">
        <v>0.50174121529969684</v>
      </c>
      <c r="L14" s="186">
        <v>20464215.0506</v>
      </c>
      <c r="M14" s="187">
        <v>0.72563113151942993</v>
      </c>
      <c r="N14" s="186">
        <v>6626349.1777600003</v>
      </c>
      <c r="O14" s="187">
        <v>0.69561146327739265</v>
      </c>
      <c r="P14" s="186">
        <v>7150684.47358</v>
      </c>
      <c r="Q14" s="187">
        <v>0.62339058419482307</v>
      </c>
      <c r="R14" s="186">
        <v>15832331.210139999</v>
      </c>
      <c r="S14" s="187">
        <v>0.73239441638311276</v>
      </c>
      <c r="T14" s="186">
        <v>50073579.912079997</v>
      </c>
      <c r="U14" s="187">
        <v>0.70709675278612616</v>
      </c>
      <c r="V14" s="186">
        <v>694341.98600999999</v>
      </c>
      <c r="W14" s="187">
        <v>0.84521237913663005</v>
      </c>
      <c r="X14" s="186">
        <v>204696.57175999999</v>
      </c>
      <c r="Y14" s="187">
        <v>0.9296308740204926</v>
      </c>
      <c r="Z14" s="186">
        <v>251858.65406</v>
      </c>
      <c r="AA14" s="187">
        <v>0.80635382712113535</v>
      </c>
      <c r="AB14" s="186">
        <v>687073.62758000009</v>
      </c>
      <c r="AC14" s="187">
        <v>0.93812984561437551</v>
      </c>
      <c r="AD14" s="186">
        <v>1837970.83941</v>
      </c>
      <c r="AE14" s="187">
        <v>0.88092068152111691</v>
      </c>
      <c r="AF14" s="186">
        <v>52119776.298089996</v>
      </c>
      <c r="AG14" s="187">
        <v>0.71088094200414409</v>
      </c>
    </row>
    <row r="15" spans="1:33" ht="19.5">
      <c r="A15" s="210" t="s">
        <v>602</v>
      </c>
      <c r="B15" s="186">
        <v>0</v>
      </c>
      <c r="C15" s="187">
        <v>0</v>
      </c>
      <c r="D15" s="186">
        <v>0</v>
      </c>
      <c r="E15" s="187">
        <v>0</v>
      </c>
      <c r="F15" s="186">
        <v>426.99407000000002</v>
      </c>
      <c r="G15" s="187">
        <v>7.728770131626833E-3</v>
      </c>
      <c r="H15" s="186">
        <v>0</v>
      </c>
      <c r="I15" s="187">
        <v>0</v>
      </c>
      <c r="J15" s="186">
        <v>426.99407000000002</v>
      </c>
      <c r="K15" s="187">
        <v>1.0288868350006954E-3</v>
      </c>
      <c r="L15" s="186">
        <v>2453.63553</v>
      </c>
      <c r="M15" s="187">
        <v>8.7002326821129396E-5</v>
      </c>
      <c r="N15" s="186">
        <v>3859.7894900000001</v>
      </c>
      <c r="O15" s="187">
        <v>4.0518749360401519E-4</v>
      </c>
      <c r="P15" s="186">
        <v>209.89126000000002</v>
      </c>
      <c r="Q15" s="187">
        <v>1.829814134188474E-5</v>
      </c>
      <c r="R15" s="186">
        <v>0</v>
      </c>
      <c r="S15" s="187">
        <v>0</v>
      </c>
      <c r="T15" s="186">
        <v>6523.3162800000009</v>
      </c>
      <c r="U15" s="187">
        <v>9.2116756323070494E-5</v>
      </c>
      <c r="V15" s="186">
        <v>0</v>
      </c>
      <c r="W15" s="187">
        <v>0</v>
      </c>
      <c r="X15" s="186">
        <v>0</v>
      </c>
      <c r="Y15" s="187">
        <v>0</v>
      </c>
      <c r="Z15" s="186">
        <v>3093.732</v>
      </c>
      <c r="AA15" s="187">
        <v>9.9049311908608398E-3</v>
      </c>
      <c r="AB15" s="186">
        <v>0</v>
      </c>
      <c r="AC15" s="187">
        <v>0</v>
      </c>
      <c r="AD15" s="186">
        <v>3093.732</v>
      </c>
      <c r="AE15" s="187">
        <v>1.4827942007820628E-3</v>
      </c>
      <c r="AF15" s="186">
        <v>10044.04235</v>
      </c>
      <c r="AG15" s="187">
        <v>1.3699441544915412E-4</v>
      </c>
    </row>
    <row r="16" spans="1:33" ht="19.5">
      <c r="A16" s="210" t="s">
        <v>603</v>
      </c>
      <c r="B16" s="186">
        <v>3497.6776600000003</v>
      </c>
      <c r="C16" s="187">
        <v>1.8039801726284378E-2</v>
      </c>
      <c r="D16" s="186">
        <v>2178.8249999999998</v>
      </c>
      <c r="E16" s="187">
        <v>3.8480641687396976E-2</v>
      </c>
      <c r="F16" s="186">
        <v>3844.5680499999999</v>
      </c>
      <c r="G16" s="187">
        <v>6.9588279560526017E-2</v>
      </c>
      <c r="H16" s="186">
        <v>5843.4728600000008</v>
      </c>
      <c r="I16" s="187">
        <v>5.3486928382544943E-2</v>
      </c>
      <c r="J16" s="186">
        <v>15364.543570000002</v>
      </c>
      <c r="K16" s="187">
        <v>3.702247341507011E-2</v>
      </c>
      <c r="L16" s="186">
        <v>139678.43236000001</v>
      </c>
      <c r="M16" s="187">
        <v>4.9527928958738787E-3</v>
      </c>
      <c r="N16" s="186">
        <v>126383.57820999999</v>
      </c>
      <c r="O16" s="187">
        <v>1.3267315593321883E-2</v>
      </c>
      <c r="P16" s="186">
        <v>198195.07936</v>
      </c>
      <c r="Q16" s="187">
        <v>1.7278478272012579E-2</v>
      </c>
      <c r="R16" s="186">
        <v>554686.6474299999</v>
      </c>
      <c r="S16" s="187">
        <v>2.5659481097756034E-2</v>
      </c>
      <c r="T16" s="186">
        <v>1018943.7373599999</v>
      </c>
      <c r="U16" s="187">
        <v>1.4388661829732693E-2</v>
      </c>
      <c r="V16" s="186">
        <v>0</v>
      </c>
      <c r="W16" s="187">
        <v>0</v>
      </c>
      <c r="X16" s="186">
        <v>14836.540560000001</v>
      </c>
      <c r="Y16" s="187">
        <v>6.7380249945780971E-2</v>
      </c>
      <c r="Z16" s="186">
        <v>23025.765309999999</v>
      </c>
      <c r="AA16" s="187">
        <v>7.3719579140164859E-2</v>
      </c>
      <c r="AB16" s="186">
        <v>38263.072329999995</v>
      </c>
      <c r="AC16" s="187">
        <v>5.2244371922854846E-2</v>
      </c>
      <c r="AD16" s="186">
        <v>76125.378199999992</v>
      </c>
      <c r="AE16" s="187">
        <v>3.6486117519973049E-2</v>
      </c>
      <c r="AF16" s="186">
        <v>1110433.6591299998</v>
      </c>
      <c r="AG16" s="187">
        <v>1.5145616150013504E-2</v>
      </c>
    </row>
    <row r="17" spans="1:33" ht="19.5">
      <c r="A17" s="568" t="s">
        <v>723</v>
      </c>
      <c r="B17" s="186">
        <v>0</v>
      </c>
      <c r="C17" s="187">
        <v>0</v>
      </c>
      <c r="D17" s="186">
        <v>0</v>
      </c>
      <c r="E17" s="187">
        <v>0</v>
      </c>
      <c r="F17" s="186">
        <v>0</v>
      </c>
      <c r="G17" s="187">
        <v>0</v>
      </c>
      <c r="H17" s="186">
        <v>0</v>
      </c>
      <c r="I17" s="187">
        <v>0</v>
      </c>
      <c r="J17" s="186">
        <v>0</v>
      </c>
      <c r="K17" s="187">
        <v>0</v>
      </c>
      <c r="L17" s="186">
        <v>36602.52723</v>
      </c>
      <c r="M17" s="187">
        <v>1.297872074971032E-3</v>
      </c>
      <c r="N17" s="186">
        <v>42469.551030000002</v>
      </c>
      <c r="O17" s="187">
        <v>4.4583081489072401E-3</v>
      </c>
      <c r="P17" s="186">
        <v>63453.535369999998</v>
      </c>
      <c r="Q17" s="187">
        <v>5.5318251881595372E-3</v>
      </c>
      <c r="R17" s="186">
        <v>37129.659020000006</v>
      </c>
      <c r="S17" s="187">
        <v>1.7175963910507665E-3</v>
      </c>
      <c r="T17" s="186">
        <v>179655.27265</v>
      </c>
      <c r="U17" s="187">
        <v>2.5369398420238554E-3</v>
      </c>
      <c r="V17" s="186">
        <v>0</v>
      </c>
      <c r="W17" s="187">
        <v>0</v>
      </c>
      <c r="X17" s="186">
        <v>0</v>
      </c>
      <c r="Y17" s="187">
        <v>0</v>
      </c>
      <c r="Z17" s="186">
        <v>0</v>
      </c>
      <c r="AA17" s="187">
        <v>0</v>
      </c>
      <c r="AB17" s="186">
        <v>0</v>
      </c>
      <c r="AC17" s="187">
        <v>0</v>
      </c>
      <c r="AD17" s="186">
        <v>0</v>
      </c>
      <c r="AE17" s="187">
        <v>0</v>
      </c>
      <c r="AF17" s="186">
        <v>179655.27265</v>
      </c>
      <c r="AG17" s="187">
        <v>2.4503848352496397E-3</v>
      </c>
    </row>
    <row r="18" spans="1:33" ht="19.5">
      <c r="A18" s="568" t="s">
        <v>724</v>
      </c>
      <c r="B18" s="186">
        <v>0</v>
      </c>
      <c r="C18" s="187">
        <v>0</v>
      </c>
      <c r="D18" s="186">
        <v>0</v>
      </c>
      <c r="E18" s="187">
        <v>0</v>
      </c>
      <c r="F18" s="186">
        <v>0</v>
      </c>
      <c r="G18" s="187">
        <v>0</v>
      </c>
      <c r="H18" s="186">
        <v>30.799990000000001</v>
      </c>
      <c r="I18" s="187">
        <v>2.8192085405066814E-4</v>
      </c>
      <c r="J18" s="186">
        <v>30.799990000000001</v>
      </c>
      <c r="K18" s="187">
        <v>7.4215794681066821E-5</v>
      </c>
      <c r="L18" s="186">
        <v>684667.86113999994</v>
      </c>
      <c r="M18" s="187">
        <v>2.4277320853283341E-2</v>
      </c>
      <c r="N18" s="186">
        <v>18632.012649999997</v>
      </c>
      <c r="O18" s="187">
        <v>1.9559249347693838E-3</v>
      </c>
      <c r="P18" s="186">
        <v>47439.607149999996</v>
      </c>
      <c r="Q18" s="187">
        <v>4.1357445604651944E-3</v>
      </c>
      <c r="R18" s="186">
        <v>141108.45128000001</v>
      </c>
      <c r="S18" s="187">
        <v>6.527594733222274E-3</v>
      </c>
      <c r="T18" s="186">
        <v>891847.93221999996</v>
      </c>
      <c r="U18" s="187">
        <v>1.2593922343060766E-2</v>
      </c>
      <c r="V18" s="186">
        <v>0</v>
      </c>
      <c r="W18" s="187">
        <v>0</v>
      </c>
      <c r="X18" s="186">
        <v>0</v>
      </c>
      <c r="Y18" s="187">
        <v>0</v>
      </c>
      <c r="Z18" s="186">
        <v>7221.1582500000004</v>
      </c>
      <c r="AA18" s="187">
        <v>2.3119350863153979E-2</v>
      </c>
      <c r="AB18" s="186">
        <v>19306.20434</v>
      </c>
      <c r="AC18" s="187">
        <v>2.6360677764152622E-2</v>
      </c>
      <c r="AD18" s="186">
        <v>26527.362590000001</v>
      </c>
      <c r="AE18" s="187">
        <v>1.2714294389589998E-2</v>
      </c>
      <c r="AF18" s="186">
        <v>918406.09479999996</v>
      </c>
      <c r="AG18" s="187">
        <v>1.2526481043965971E-2</v>
      </c>
    </row>
    <row r="19" spans="1:33" ht="19.5">
      <c r="A19" s="183" t="s">
        <v>734</v>
      </c>
      <c r="B19" s="186">
        <v>0</v>
      </c>
      <c r="C19" s="187">
        <v>0</v>
      </c>
      <c r="D19" s="186">
        <v>0</v>
      </c>
      <c r="E19" s="187">
        <v>0</v>
      </c>
      <c r="F19" s="186">
        <v>0</v>
      </c>
      <c r="G19" s="187">
        <v>0</v>
      </c>
      <c r="H19" s="186">
        <v>0</v>
      </c>
      <c r="I19" s="187">
        <v>0</v>
      </c>
      <c r="J19" s="186">
        <v>0</v>
      </c>
      <c r="K19" s="187">
        <v>0</v>
      </c>
      <c r="L19" s="186">
        <v>0</v>
      </c>
      <c r="M19" s="187">
        <v>0</v>
      </c>
      <c r="N19" s="186">
        <v>0</v>
      </c>
      <c r="O19" s="187">
        <v>0</v>
      </c>
      <c r="P19" s="186">
        <v>12529.52124</v>
      </c>
      <c r="Q19" s="187">
        <v>1.0923129938600917E-3</v>
      </c>
      <c r="R19" s="186">
        <v>0</v>
      </c>
      <c r="S19" s="187">
        <v>0</v>
      </c>
      <c r="T19" s="186">
        <v>12529.52124</v>
      </c>
      <c r="U19" s="187">
        <v>1.7693130385973196E-4</v>
      </c>
      <c r="V19" s="186">
        <v>44442.584999999999</v>
      </c>
      <c r="W19" s="187">
        <v>5.4099310944291525E-2</v>
      </c>
      <c r="X19" s="186">
        <v>0</v>
      </c>
      <c r="Y19" s="187">
        <v>0</v>
      </c>
      <c r="Z19" s="186">
        <v>25835.443449999999</v>
      </c>
      <c r="AA19" s="187">
        <v>8.2715079928586704E-2</v>
      </c>
      <c r="AB19" s="186">
        <v>0</v>
      </c>
      <c r="AC19" s="187">
        <v>0</v>
      </c>
      <c r="AD19" s="186">
        <v>70278.028449999998</v>
      </c>
      <c r="AE19" s="187">
        <v>3.3683542410285323E-2</v>
      </c>
      <c r="AF19" s="186">
        <v>82807.54969</v>
      </c>
      <c r="AG19" s="187">
        <v>1.1294428547046432E-3</v>
      </c>
    </row>
    <row r="20" spans="1:33" ht="17.25" customHeight="1">
      <c r="A20" s="209" t="s">
        <v>643</v>
      </c>
      <c r="B20" s="186">
        <v>0</v>
      </c>
      <c r="C20" s="187">
        <v>0</v>
      </c>
      <c r="D20" s="186">
        <v>0</v>
      </c>
      <c r="E20" s="187">
        <v>0</v>
      </c>
      <c r="F20" s="186">
        <v>0</v>
      </c>
      <c r="G20" s="187">
        <v>0</v>
      </c>
      <c r="H20" s="186">
        <v>800.71014000000002</v>
      </c>
      <c r="I20" s="187">
        <v>7.3291220716574929E-3</v>
      </c>
      <c r="J20" s="186">
        <v>800.71014000000002</v>
      </c>
      <c r="K20" s="187">
        <v>1.929394761144022E-3</v>
      </c>
      <c r="L20" s="186">
        <v>530510.71433999995</v>
      </c>
      <c r="M20" s="187">
        <v>1.8811133922208692E-2</v>
      </c>
      <c r="N20" s="186">
        <v>0</v>
      </c>
      <c r="O20" s="187">
        <v>0</v>
      </c>
      <c r="P20" s="186">
        <v>0</v>
      </c>
      <c r="Q20" s="187">
        <v>0</v>
      </c>
      <c r="R20" s="186">
        <v>319332.27087999997</v>
      </c>
      <c r="S20" s="187">
        <v>1.4772124778040414E-2</v>
      </c>
      <c r="T20" s="186">
        <v>849842.98521999991</v>
      </c>
      <c r="U20" s="187">
        <v>1.2000764001340366E-2</v>
      </c>
      <c r="V20" s="186">
        <v>78039.75854000001</v>
      </c>
      <c r="W20" s="187">
        <v>9.4996660596427737E-2</v>
      </c>
      <c r="X20" s="186">
        <v>0</v>
      </c>
      <c r="Y20" s="187">
        <v>0</v>
      </c>
      <c r="Z20" s="186">
        <v>3511.35601</v>
      </c>
      <c r="AA20" s="187">
        <v>1.1242001461557002E-2</v>
      </c>
      <c r="AB20" s="186">
        <v>0</v>
      </c>
      <c r="AC20" s="187">
        <v>0</v>
      </c>
      <c r="AD20" s="186">
        <v>81551.114550000013</v>
      </c>
      <c r="AE20" s="187">
        <v>3.9086617626237094E-2</v>
      </c>
      <c r="AF20" s="186">
        <v>932194.80990999995</v>
      </c>
      <c r="AG20" s="187">
        <v>1.2714550438783823E-2</v>
      </c>
    </row>
    <row r="21" spans="1:33" ht="19.5">
      <c r="A21" s="210" t="s">
        <v>810</v>
      </c>
      <c r="B21" s="186">
        <v>36490.164680000002</v>
      </c>
      <c r="C21" s="187">
        <v>0.18820354525941799</v>
      </c>
      <c r="D21" s="186">
        <v>13188.291449999999</v>
      </c>
      <c r="E21" s="187">
        <v>0.23292091735518503</v>
      </c>
      <c r="F21" s="186">
        <v>17754.384859999998</v>
      </c>
      <c r="G21" s="187">
        <v>0.32136174493330938</v>
      </c>
      <c r="H21" s="186">
        <v>20264.006010000001</v>
      </c>
      <c r="I21" s="187">
        <v>0.18548206933921318</v>
      </c>
      <c r="J21" s="186">
        <v>87696.846999999994</v>
      </c>
      <c r="K21" s="187">
        <v>0.21131471767130217</v>
      </c>
      <c r="L21" s="186">
        <v>3981598.8416799996</v>
      </c>
      <c r="M21" s="187">
        <v>0.1411816708141953</v>
      </c>
      <c r="N21" s="186">
        <v>1544453.2800999999</v>
      </c>
      <c r="O21" s="187">
        <v>0.16213142068331268</v>
      </c>
      <c r="P21" s="186">
        <v>2397655.5498699998</v>
      </c>
      <c r="Q21" s="187">
        <v>0.2090255694337898</v>
      </c>
      <c r="R21" s="186">
        <v>2197010.2042100001</v>
      </c>
      <c r="S21" s="187">
        <v>0.10163241186298412</v>
      </c>
      <c r="T21" s="186">
        <v>10120717.87586</v>
      </c>
      <c r="U21" s="187">
        <v>0.14291621966015411</v>
      </c>
      <c r="V21" s="186">
        <v>0</v>
      </c>
      <c r="W21" s="187">
        <v>0</v>
      </c>
      <c r="X21" s="186">
        <v>4688.3443499999994</v>
      </c>
      <c r="Y21" s="187">
        <v>2.1292147779151151E-2</v>
      </c>
      <c r="Z21" s="186">
        <v>0</v>
      </c>
      <c r="AA21" s="187">
        <v>0</v>
      </c>
      <c r="AB21" s="186">
        <v>0</v>
      </c>
      <c r="AC21" s="187">
        <v>0</v>
      </c>
      <c r="AD21" s="186">
        <v>4688.3443499999994</v>
      </c>
      <c r="AE21" s="187">
        <v>2.2470756398580579E-3</v>
      </c>
      <c r="AF21" s="186">
        <v>10213103.06721</v>
      </c>
      <c r="AG21" s="187">
        <v>0.13930029721692652</v>
      </c>
    </row>
    <row r="22" spans="1:33" ht="19.5">
      <c r="A22" s="210" t="s">
        <v>811</v>
      </c>
      <c r="B22" s="186">
        <v>36490.164680000002</v>
      </c>
      <c r="C22" s="187">
        <v>0.18820354525941799</v>
      </c>
      <c r="D22" s="186">
        <v>6455.6115899999995</v>
      </c>
      <c r="E22" s="187">
        <v>0.11401378103693369</v>
      </c>
      <c r="F22" s="186">
        <v>5278.1901500000004</v>
      </c>
      <c r="G22" s="187">
        <v>9.5537435403650811E-2</v>
      </c>
      <c r="H22" s="186">
        <v>6657.2539500000003</v>
      </c>
      <c r="I22" s="187">
        <v>6.0935692486139899E-2</v>
      </c>
      <c r="J22" s="186">
        <v>54881.220370000003</v>
      </c>
      <c r="K22" s="187">
        <v>0.13224203588463182</v>
      </c>
      <c r="L22" s="186">
        <v>3704638.3428500001</v>
      </c>
      <c r="M22" s="187">
        <v>0.13136105665160586</v>
      </c>
      <c r="N22" s="186">
        <v>654035.29570000002</v>
      </c>
      <c r="O22" s="187">
        <v>6.8658387427559919E-2</v>
      </c>
      <c r="P22" s="186">
        <v>1520505.98389</v>
      </c>
      <c r="Q22" s="187">
        <v>0.132556417091406</v>
      </c>
      <c r="R22" s="186">
        <v>659573.43805999996</v>
      </c>
      <c r="S22" s="187">
        <v>3.0511482915438908E-2</v>
      </c>
      <c r="T22" s="186">
        <v>6538753.0604999997</v>
      </c>
      <c r="U22" s="187">
        <v>9.2334741483791741E-2</v>
      </c>
      <c r="V22" s="186">
        <v>0</v>
      </c>
      <c r="W22" s="187">
        <v>0</v>
      </c>
      <c r="X22" s="186">
        <v>0</v>
      </c>
      <c r="Y22" s="187">
        <v>0</v>
      </c>
      <c r="Z22" s="186">
        <v>0</v>
      </c>
      <c r="AA22" s="187">
        <v>0</v>
      </c>
      <c r="AB22" s="186">
        <v>0</v>
      </c>
      <c r="AC22" s="187">
        <v>0</v>
      </c>
      <c r="AD22" s="186">
        <v>0</v>
      </c>
      <c r="AE22" s="187">
        <v>0</v>
      </c>
      <c r="AF22" s="186">
        <v>6593634.2808699999</v>
      </c>
      <c r="AG22" s="187">
        <v>8.993302123953005E-2</v>
      </c>
    </row>
    <row r="23" spans="1:33" ht="19.5">
      <c r="A23" s="210" t="s">
        <v>812</v>
      </c>
      <c r="B23" s="186">
        <v>0</v>
      </c>
      <c r="C23" s="187">
        <v>0</v>
      </c>
      <c r="D23" s="186">
        <v>0</v>
      </c>
      <c r="E23" s="187">
        <v>0</v>
      </c>
      <c r="F23" s="186">
        <v>0</v>
      </c>
      <c r="G23" s="187">
        <v>0</v>
      </c>
      <c r="H23" s="186">
        <v>0</v>
      </c>
      <c r="I23" s="187">
        <v>0</v>
      </c>
      <c r="J23" s="186">
        <v>0</v>
      </c>
      <c r="K23" s="187">
        <v>0</v>
      </c>
      <c r="L23" s="186">
        <v>276960.49883</v>
      </c>
      <c r="M23" s="187">
        <v>9.8206141625894559E-3</v>
      </c>
      <c r="N23" s="186">
        <v>0</v>
      </c>
      <c r="O23" s="187">
        <v>0</v>
      </c>
      <c r="P23" s="186">
        <v>0</v>
      </c>
      <c r="Q23" s="187">
        <v>0</v>
      </c>
      <c r="R23" s="186">
        <v>0</v>
      </c>
      <c r="S23" s="187">
        <v>0</v>
      </c>
      <c r="T23" s="186">
        <v>276960.49883</v>
      </c>
      <c r="U23" s="187">
        <v>3.91100196384149E-3</v>
      </c>
      <c r="V23" s="186">
        <v>0</v>
      </c>
      <c r="W23" s="187">
        <v>0</v>
      </c>
      <c r="X23" s="186">
        <v>0</v>
      </c>
      <c r="Y23" s="187">
        <v>0</v>
      </c>
      <c r="Z23" s="186">
        <v>0</v>
      </c>
      <c r="AA23" s="187">
        <v>0</v>
      </c>
      <c r="AB23" s="186">
        <v>0</v>
      </c>
      <c r="AC23" s="187">
        <v>0</v>
      </c>
      <c r="AD23" s="186">
        <v>0</v>
      </c>
      <c r="AE23" s="187">
        <v>0</v>
      </c>
      <c r="AF23" s="186">
        <v>276960.49883</v>
      </c>
      <c r="AG23" s="187">
        <v>3.7775668717408366E-3</v>
      </c>
    </row>
    <row r="24" spans="1:33" ht="19.5">
      <c r="A24" s="210" t="s">
        <v>602</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813</v>
      </c>
      <c r="B25" s="186">
        <v>0</v>
      </c>
      <c r="C25" s="187">
        <v>0</v>
      </c>
      <c r="D25" s="186">
        <v>1227.8997099999999</v>
      </c>
      <c r="E25" s="187">
        <v>2.1686169733029798E-2</v>
      </c>
      <c r="F25" s="186">
        <v>0</v>
      </c>
      <c r="G25" s="187">
        <v>0</v>
      </c>
      <c r="H25" s="186">
        <v>0</v>
      </c>
      <c r="I25" s="187">
        <v>0</v>
      </c>
      <c r="J25" s="186">
        <v>1227.8997099999999</v>
      </c>
      <c r="K25" s="187">
        <v>2.9587526738255915E-3</v>
      </c>
      <c r="L25" s="186">
        <v>0</v>
      </c>
      <c r="M25" s="187">
        <v>0</v>
      </c>
      <c r="N25" s="186">
        <v>133952.69562000001</v>
      </c>
      <c r="O25" s="187">
        <v>1.4061895639746235E-2</v>
      </c>
      <c r="P25" s="186">
        <v>0</v>
      </c>
      <c r="Q25" s="187">
        <v>0</v>
      </c>
      <c r="R25" s="186">
        <v>0</v>
      </c>
      <c r="S25" s="187">
        <v>0</v>
      </c>
      <c r="T25" s="186">
        <v>133952.69562000001</v>
      </c>
      <c r="U25" s="187">
        <v>1.8915666957736372E-3</v>
      </c>
      <c r="V25" s="186">
        <v>0</v>
      </c>
      <c r="W25" s="187">
        <v>0</v>
      </c>
      <c r="X25" s="186">
        <v>4688.3443499999994</v>
      </c>
      <c r="Y25" s="187">
        <v>2.1292147779151151E-2</v>
      </c>
      <c r="Z25" s="186">
        <v>0</v>
      </c>
      <c r="AA25" s="187">
        <v>0</v>
      </c>
      <c r="AB25" s="186">
        <v>0</v>
      </c>
      <c r="AC25" s="187">
        <v>0</v>
      </c>
      <c r="AD25" s="186">
        <v>4688.3443499999994</v>
      </c>
      <c r="AE25" s="187">
        <v>2.2470756398580579E-3</v>
      </c>
      <c r="AF25" s="186">
        <v>139868.93968000001</v>
      </c>
      <c r="AG25" s="187">
        <v>1.9077242969763662E-3</v>
      </c>
    </row>
    <row r="26" spans="1:33" ht="19.5">
      <c r="A26" s="568" t="s">
        <v>723</v>
      </c>
      <c r="B26" s="186">
        <v>0</v>
      </c>
      <c r="C26" s="187">
        <v>0</v>
      </c>
      <c r="D26" s="186">
        <v>0</v>
      </c>
      <c r="E26" s="187">
        <v>0</v>
      </c>
      <c r="F26" s="186">
        <v>188.84804</v>
      </c>
      <c r="G26" s="187">
        <v>3.4182280118510064E-3</v>
      </c>
      <c r="H26" s="186">
        <v>0</v>
      </c>
      <c r="I26" s="187">
        <v>0</v>
      </c>
      <c r="J26" s="186">
        <v>188.84804</v>
      </c>
      <c r="K26" s="187">
        <v>4.5504908808612906E-4</v>
      </c>
      <c r="L26" s="186">
        <v>0</v>
      </c>
      <c r="M26" s="187">
        <v>0</v>
      </c>
      <c r="N26" s="186">
        <v>0</v>
      </c>
      <c r="O26" s="187">
        <v>0</v>
      </c>
      <c r="P26" s="186">
        <v>9253.6324299999997</v>
      </c>
      <c r="Q26" s="187">
        <v>8.0672379655059639E-4</v>
      </c>
      <c r="R26" s="186">
        <v>0</v>
      </c>
      <c r="S26" s="187">
        <v>0</v>
      </c>
      <c r="T26" s="186">
        <v>9253.6324299999997</v>
      </c>
      <c r="U26" s="187">
        <v>1.3067197221005707E-4</v>
      </c>
      <c r="V26" s="186">
        <v>0</v>
      </c>
      <c r="W26" s="187">
        <v>0</v>
      </c>
      <c r="X26" s="186">
        <v>0</v>
      </c>
      <c r="Y26" s="187">
        <v>0</v>
      </c>
      <c r="Z26" s="186">
        <v>0</v>
      </c>
      <c r="AA26" s="187">
        <v>0</v>
      </c>
      <c r="AB26" s="186">
        <v>0</v>
      </c>
      <c r="AC26" s="187">
        <v>0</v>
      </c>
      <c r="AD26" s="186">
        <v>0</v>
      </c>
      <c r="AE26" s="187">
        <v>0</v>
      </c>
      <c r="AF26" s="186">
        <v>9442.4804700000004</v>
      </c>
      <c r="AG26" s="187">
        <v>1.2878949005802468E-4</v>
      </c>
    </row>
    <row r="27" spans="1:33" ht="39">
      <c r="A27" s="568" t="s">
        <v>746</v>
      </c>
      <c r="B27" s="186">
        <v>0</v>
      </c>
      <c r="C27" s="187">
        <v>0</v>
      </c>
      <c r="D27" s="186">
        <v>5504.7801500000005</v>
      </c>
      <c r="E27" s="187">
        <v>9.7220966585221558E-2</v>
      </c>
      <c r="F27" s="186">
        <v>12287.346670000001</v>
      </c>
      <c r="G27" s="187">
        <v>0.22240608151780755</v>
      </c>
      <c r="H27" s="186">
        <v>13606.752060000001</v>
      </c>
      <c r="I27" s="187">
        <v>0.12454637685307328</v>
      </c>
      <c r="J27" s="186">
        <v>31398.878880000004</v>
      </c>
      <c r="K27" s="187">
        <v>7.5658880024758624E-2</v>
      </c>
      <c r="L27" s="186">
        <v>0</v>
      </c>
      <c r="M27" s="187">
        <v>0</v>
      </c>
      <c r="N27" s="186">
        <v>756465.28877999994</v>
      </c>
      <c r="O27" s="187">
        <v>7.9411137616006544E-2</v>
      </c>
      <c r="P27" s="186">
        <v>867895.93354999996</v>
      </c>
      <c r="Q27" s="187">
        <v>7.566242854583323E-2</v>
      </c>
      <c r="R27" s="186">
        <v>1537436.76615</v>
      </c>
      <c r="S27" s="187">
        <v>7.1120928947545209E-2</v>
      </c>
      <c r="T27" s="186">
        <v>3161797.9884799998</v>
      </c>
      <c r="U27" s="187">
        <v>4.4648237544537187E-2</v>
      </c>
      <c r="V27" s="186">
        <v>0</v>
      </c>
      <c r="W27" s="187">
        <v>0</v>
      </c>
      <c r="X27" s="186">
        <v>0</v>
      </c>
      <c r="Y27" s="187">
        <v>0</v>
      </c>
      <c r="Z27" s="186">
        <v>0</v>
      </c>
      <c r="AA27" s="187">
        <v>0</v>
      </c>
      <c r="AB27" s="186">
        <v>0</v>
      </c>
      <c r="AC27" s="187">
        <v>0</v>
      </c>
      <c r="AD27" s="186">
        <v>0</v>
      </c>
      <c r="AE27" s="187">
        <v>0</v>
      </c>
      <c r="AF27" s="186">
        <v>3193196.86736</v>
      </c>
      <c r="AG27" s="187">
        <v>4.3553195318621223E-2</v>
      </c>
    </row>
    <row r="28" spans="1:33" ht="19.5" customHeight="1">
      <c r="A28" s="183" t="s">
        <v>734</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643</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1110</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814</v>
      </c>
      <c r="B31" s="184">
        <v>194794.28969000001</v>
      </c>
      <c r="C31" s="185">
        <v>1.0046810212408197</v>
      </c>
      <c r="D31" s="184">
        <v>59089.747380000001</v>
      </c>
      <c r="E31" s="185">
        <v>1.0435952388689245</v>
      </c>
      <c r="F31" s="184">
        <v>57789.650320000001</v>
      </c>
      <c r="G31" s="185">
        <v>1.0460166889680107</v>
      </c>
      <c r="H31" s="184">
        <v>109823.00251999999</v>
      </c>
      <c r="I31" s="185">
        <v>1.0052404128977666</v>
      </c>
      <c r="J31" s="184">
        <v>421496.68991000002</v>
      </c>
      <c r="K31" s="185">
        <v>1.0156403231660089</v>
      </c>
      <c r="L31" s="184">
        <v>28582937.836880002</v>
      </c>
      <c r="M31" s="185">
        <v>1.0135091658019231</v>
      </c>
      <c r="N31" s="184">
        <v>9718271.8559400011</v>
      </c>
      <c r="O31" s="185">
        <v>1.0201909263892963</v>
      </c>
      <c r="P31" s="184">
        <v>11646534.171</v>
      </c>
      <c r="Q31" s="185">
        <v>1.0153349329745716</v>
      </c>
      <c r="R31" s="184">
        <v>21860303.345880002</v>
      </c>
      <c r="S31" s="185">
        <v>1.011244894921701</v>
      </c>
      <c r="T31" s="184">
        <v>71808047.209700003</v>
      </c>
      <c r="U31" s="185">
        <v>1.0140125210748601</v>
      </c>
      <c r="V31" s="184">
        <v>834524.07009000005</v>
      </c>
      <c r="W31" s="185">
        <v>1.0158539868528045</v>
      </c>
      <c r="X31" s="184">
        <v>226593.55176</v>
      </c>
      <c r="Y31" s="185">
        <v>1.0290761577435443</v>
      </c>
      <c r="Z31" s="184">
        <v>318735.37138999999</v>
      </c>
      <c r="AA31" s="185">
        <v>1.0204671644833569</v>
      </c>
      <c r="AB31" s="184">
        <v>745323.82637999998</v>
      </c>
      <c r="AC31" s="185">
        <v>1.0176646258965483</v>
      </c>
      <c r="AD31" s="184">
        <v>2125176.8196200002</v>
      </c>
      <c r="AE31" s="185">
        <v>1.0185755791933508</v>
      </c>
      <c r="AF31" s="184">
        <v>74354720.719229996</v>
      </c>
      <c r="AG31" s="185">
        <v>1.0141515881617147</v>
      </c>
    </row>
    <row r="32" spans="1:33" ht="18">
      <c r="A32" s="209" t="s">
        <v>815</v>
      </c>
      <c r="B32" s="184">
        <v>907.58776999999998</v>
      </c>
      <c r="C32" s="185">
        <v>4.6810212408197119E-3</v>
      </c>
      <c r="D32" s="184">
        <v>2468.4202799999998</v>
      </c>
      <c r="E32" s="185">
        <v>4.3595238868924351E-2</v>
      </c>
      <c r="F32" s="184">
        <v>2542.3001300000001</v>
      </c>
      <c r="G32" s="185">
        <v>4.6016688968010755E-2</v>
      </c>
      <c r="H32" s="184">
        <v>572.51765</v>
      </c>
      <c r="I32" s="185">
        <v>5.2404128977665745E-3</v>
      </c>
      <c r="J32" s="184">
        <v>6490.8258299999998</v>
      </c>
      <c r="K32" s="185">
        <v>1.5640323166008985E-2</v>
      </c>
      <c r="L32" s="184">
        <v>380984.85872000002</v>
      </c>
      <c r="M32" s="185">
        <v>1.3509165801923016E-2</v>
      </c>
      <c r="N32" s="184">
        <v>192337.44057000001</v>
      </c>
      <c r="O32" s="185">
        <v>2.0190926389296301E-2</v>
      </c>
      <c r="P32" s="184">
        <v>175901.38494999998</v>
      </c>
      <c r="Q32" s="185">
        <v>1.5334932974571579E-2</v>
      </c>
      <c r="R32" s="184">
        <v>243083.36715999999</v>
      </c>
      <c r="S32" s="185">
        <v>1.124489492170091E-2</v>
      </c>
      <c r="T32" s="184">
        <v>992307.0514</v>
      </c>
      <c r="U32" s="185">
        <v>1.4012521074860163E-2</v>
      </c>
      <c r="V32" s="184">
        <v>13024.050509999999</v>
      </c>
      <c r="W32" s="185">
        <v>1.585398685280455E-2</v>
      </c>
      <c r="X32" s="184">
        <v>6402.31513</v>
      </c>
      <c r="Y32" s="185">
        <v>2.9076157743544436E-2</v>
      </c>
      <c r="Z32" s="184">
        <v>6392.7674500000003</v>
      </c>
      <c r="AA32" s="185">
        <v>2.0467164483356969E-2</v>
      </c>
      <c r="AB32" s="184">
        <v>12937.333409999999</v>
      </c>
      <c r="AC32" s="185">
        <v>1.7664625896548228E-2</v>
      </c>
      <c r="AD32" s="184">
        <v>38756.466499999995</v>
      </c>
      <c r="AE32" s="185">
        <v>1.8575579193351038E-2</v>
      </c>
      <c r="AF32" s="184">
        <v>1037554.34373</v>
      </c>
      <c r="AG32" s="185">
        <v>1.4151588161714797E-2</v>
      </c>
    </row>
    <row r="33" spans="1:33" ht="22.5" customHeight="1">
      <c r="A33" s="487" t="s">
        <v>816</v>
      </c>
      <c r="B33" s="407">
        <v>193886.70191999999</v>
      </c>
      <c r="C33" s="675">
        <v>1</v>
      </c>
      <c r="D33" s="407">
        <v>56621.327100000002</v>
      </c>
      <c r="E33" s="675">
        <v>1</v>
      </c>
      <c r="F33" s="407">
        <v>55247.350189999997</v>
      </c>
      <c r="G33" s="675">
        <v>1</v>
      </c>
      <c r="H33" s="407">
        <v>109250.48487</v>
      </c>
      <c r="I33" s="675">
        <v>1</v>
      </c>
      <c r="J33" s="407">
        <v>415005.86407999997</v>
      </c>
      <c r="K33" s="675">
        <v>1</v>
      </c>
      <c r="L33" s="407">
        <v>28201952.978160001</v>
      </c>
      <c r="M33" s="675">
        <v>1</v>
      </c>
      <c r="N33" s="407">
        <v>9525934.4153700005</v>
      </c>
      <c r="O33" s="675">
        <v>1</v>
      </c>
      <c r="P33" s="407">
        <v>11470632.786049999</v>
      </c>
      <c r="Q33" s="675">
        <v>1</v>
      </c>
      <c r="R33" s="407">
        <v>21617219.978720002</v>
      </c>
      <c r="S33" s="675">
        <v>1</v>
      </c>
      <c r="T33" s="407">
        <v>70815740.158300012</v>
      </c>
      <c r="U33" s="675">
        <v>1</v>
      </c>
      <c r="V33" s="407">
        <v>821500.01958000008</v>
      </c>
      <c r="W33" s="675">
        <v>1</v>
      </c>
      <c r="X33" s="407">
        <v>220191.23663</v>
      </c>
      <c r="Y33" s="675">
        <v>1</v>
      </c>
      <c r="Z33" s="407">
        <v>312342.60394</v>
      </c>
      <c r="AA33" s="675">
        <v>1</v>
      </c>
      <c r="AB33" s="407">
        <v>732386.49297000002</v>
      </c>
      <c r="AC33" s="675">
        <v>1</v>
      </c>
      <c r="AD33" s="407">
        <v>2086420.3531200001</v>
      </c>
      <c r="AE33" s="675">
        <v>1</v>
      </c>
      <c r="AF33" s="407">
        <v>73317166.375500008</v>
      </c>
      <c r="AG33" s="675">
        <v>1</v>
      </c>
    </row>
    <row r="34" spans="1:33" ht="19.5">
      <c r="A34" s="183" t="s">
        <v>772</v>
      </c>
      <c r="B34" s="186">
        <v>14.566450000000001</v>
      </c>
      <c r="C34" s="187">
        <v>7.5128669763077901E-5</v>
      </c>
      <c r="D34" s="186">
        <v>19.253900000000002</v>
      </c>
      <c r="E34" s="187">
        <v>3.400467807120685E-4</v>
      </c>
      <c r="F34" s="186">
        <v>93.146299999999997</v>
      </c>
      <c r="G34" s="187">
        <v>1.6859867428874421E-3</v>
      </c>
      <c r="H34" s="186">
        <v>0</v>
      </c>
      <c r="I34" s="187">
        <v>0</v>
      </c>
      <c r="J34" s="186">
        <v>126.96665</v>
      </c>
      <c r="K34" s="187">
        <v>3.0593941192003218E-4</v>
      </c>
      <c r="L34" s="186">
        <v>40336.124499999998</v>
      </c>
      <c r="M34" s="187">
        <v>1.4302599728195022E-3</v>
      </c>
      <c r="N34" s="186">
        <v>783.24685999999997</v>
      </c>
      <c r="O34" s="187">
        <v>8.2222575324079379E-5</v>
      </c>
      <c r="P34" s="186">
        <v>7022.259</v>
      </c>
      <c r="Q34" s="187">
        <v>6.1219456075170629E-4</v>
      </c>
      <c r="R34" s="186">
        <v>0</v>
      </c>
      <c r="S34" s="187">
        <v>0</v>
      </c>
      <c r="T34" s="186">
        <v>48141.630359999996</v>
      </c>
      <c r="U34" s="182">
        <v>6.7981539488798988E-4</v>
      </c>
      <c r="V34" s="186">
        <v>171.26129999999998</v>
      </c>
      <c r="W34" s="187">
        <v>2.0847388425816353E-4</v>
      </c>
      <c r="X34" s="186">
        <v>656.94646999999998</v>
      </c>
      <c r="Y34" s="187">
        <v>2.9835268653488917E-3</v>
      </c>
      <c r="Z34" s="186">
        <v>198.8588</v>
      </c>
      <c r="AA34" s="187">
        <v>6.366688293288357E-4</v>
      </c>
      <c r="AB34" s="186">
        <v>77.455199999999991</v>
      </c>
      <c r="AC34" s="187">
        <v>1.0575727535047907E-4</v>
      </c>
      <c r="AD34" s="186">
        <v>1104.5217699999998</v>
      </c>
      <c r="AE34" s="187">
        <v>5.2938602154082497E-4</v>
      </c>
      <c r="AF34" s="186">
        <v>49373.118779999997</v>
      </c>
      <c r="AG34" s="187">
        <v>6.7341826233615525E-4</v>
      </c>
    </row>
    <row r="35" spans="1:33" ht="28.5">
      <c r="A35" s="183" t="s">
        <v>773</v>
      </c>
      <c r="B35" s="186">
        <v>0</v>
      </c>
      <c r="C35" s="187">
        <v>0</v>
      </c>
      <c r="D35" s="186">
        <v>2326.24316</v>
      </c>
      <c r="E35" s="187">
        <v>4.1084221779040572E-2</v>
      </c>
      <c r="F35" s="186">
        <v>2389.9952699999999</v>
      </c>
      <c r="G35" s="187">
        <v>4.3259907702009555E-2</v>
      </c>
      <c r="H35" s="186">
        <v>0</v>
      </c>
      <c r="I35" s="187">
        <v>0</v>
      </c>
      <c r="J35" s="186">
        <v>4716.2384299999994</v>
      </c>
      <c r="K35" s="187">
        <v>1.1364269371121123E-2</v>
      </c>
      <c r="L35" s="186">
        <v>0</v>
      </c>
      <c r="M35" s="187">
        <v>0</v>
      </c>
      <c r="N35" s="186">
        <v>66146.759160000001</v>
      </c>
      <c r="O35" s="187">
        <v>6.9438604420027136E-3</v>
      </c>
      <c r="P35" s="186">
        <v>9000.9750000000004</v>
      </c>
      <c r="Q35" s="187">
        <v>7.8469733691994116E-4</v>
      </c>
      <c r="R35" s="186">
        <v>0</v>
      </c>
      <c r="S35" s="187">
        <v>0</v>
      </c>
      <c r="T35" s="186">
        <v>75147.734160000007</v>
      </c>
      <c r="U35" s="182">
        <v>1.0611727561134904E-3</v>
      </c>
      <c r="V35" s="186">
        <v>0</v>
      </c>
      <c r="W35" s="187">
        <v>0</v>
      </c>
      <c r="X35" s="186">
        <v>0</v>
      </c>
      <c r="Y35" s="187">
        <v>0</v>
      </c>
      <c r="Z35" s="186">
        <v>0</v>
      </c>
      <c r="AA35" s="187">
        <v>0</v>
      </c>
      <c r="AB35" s="186">
        <v>0</v>
      </c>
      <c r="AC35" s="187">
        <v>0</v>
      </c>
      <c r="AD35" s="186">
        <v>0</v>
      </c>
      <c r="AE35" s="187">
        <v>0</v>
      </c>
      <c r="AF35" s="186">
        <v>79863.972590000005</v>
      </c>
      <c r="AG35" s="182">
        <v>1.0892943158900875E-3</v>
      </c>
    </row>
    <row r="36" spans="1:33" ht="12.75" customHeight="1">
      <c r="A36" s="37" t="s">
        <v>480</v>
      </c>
    </row>
    <row r="37" spans="1:33" ht="12.75" customHeight="1">
      <c r="A37" s="37"/>
    </row>
    <row r="38" spans="1:33" ht="12.75" customHeight="1">
      <c r="A38" s="672"/>
      <c r="L38" s="348"/>
    </row>
    <row r="39" spans="1:33" ht="12.75" customHeight="1">
      <c r="A39" s="74" t="s">
        <v>327</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367</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2" t="s">
        <v>933</v>
      </c>
      <c r="H1" s="373" t="str">
        <f>Naslovnica!A20</f>
        <v>Listopad 2015.</v>
      </c>
    </row>
    <row r="2" spans="1:9" ht="12.75" customHeight="1">
      <c r="A2" s="117" t="s">
        <v>934</v>
      </c>
      <c r="H2" s="118" t="str">
        <f>Naslovnica!A24</f>
        <v>October 2015</v>
      </c>
    </row>
    <row r="3" spans="1:9" ht="12.75" customHeight="1"/>
    <row r="4" spans="1:9" ht="33.75">
      <c r="A4" s="408" t="s">
        <v>486</v>
      </c>
      <c r="B4" s="409" t="s">
        <v>136</v>
      </c>
      <c r="C4" s="409" t="s">
        <v>137</v>
      </c>
      <c r="D4" s="409" t="s">
        <v>138</v>
      </c>
      <c r="E4" s="409" t="s">
        <v>139</v>
      </c>
      <c r="F4" s="409" t="s">
        <v>140</v>
      </c>
      <c r="G4" s="409" t="s">
        <v>141</v>
      </c>
      <c r="H4" s="409" t="s">
        <v>112</v>
      </c>
    </row>
    <row r="5" spans="1:9" ht="22.5">
      <c r="A5" s="122" t="s">
        <v>484</v>
      </c>
      <c r="B5" s="123">
        <v>28035</v>
      </c>
      <c r="C5" s="123">
        <v>93159</v>
      </c>
      <c r="D5" s="123">
        <v>21252</v>
      </c>
      <c r="E5" s="123">
        <v>18124</v>
      </c>
      <c r="F5" s="123">
        <v>17559</v>
      </c>
      <c r="G5" s="123">
        <v>54386</v>
      </c>
      <c r="H5" s="123">
        <v>232515</v>
      </c>
      <c r="I5" s="88"/>
    </row>
    <row r="6" spans="1:9" ht="22.5">
      <c r="A6" s="410" t="s">
        <v>666</v>
      </c>
      <c r="B6" s="412">
        <v>0.12057286626669247</v>
      </c>
      <c r="C6" s="412">
        <v>0.4006580220630927</v>
      </c>
      <c r="D6" s="412">
        <v>9.1400554802915937E-2</v>
      </c>
      <c r="E6" s="412">
        <v>7.7947659290798443E-2</v>
      </c>
      <c r="F6" s="412">
        <v>7.5517708534933226E-2</v>
      </c>
      <c r="G6" s="412">
        <v>0.23390318904156721</v>
      </c>
      <c r="H6" s="412">
        <v>1</v>
      </c>
      <c r="I6" s="88"/>
    </row>
    <row r="7" spans="1:9" ht="1.5" hidden="1" customHeight="1">
      <c r="A7" s="410"/>
      <c r="B7" s="413"/>
      <c r="C7" s="413"/>
      <c r="D7" s="413"/>
      <c r="E7" s="413"/>
      <c r="F7" s="413"/>
      <c r="G7" s="413"/>
      <c r="H7" s="413"/>
    </row>
    <row r="8" spans="1:9" ht="22.5">
      <c r="A8" s="410" t="s">
        <v>487</v>
      </c>
      <c r="B8" s="411">
        <v>604</v>
      </c>
      <c r="C8" s="411">
        <v>684</v>
      </c>
      <c r="D8" s="411">
        <v>119</v>
      </c>
      <c r="E8" s="411">
        <v>43</v>
      </c>
      <c r="F8" s="411">
        <v>199</v>
      </c>
      <c r="G8" s="411">
        <v>534</v>
      </c>
      <c r="H8" s="411">
        <v>2183</v>
      </c>
      <c r="I8" s="88"/>
    </row>
    <row r="9" spans="1:9" ht="22.5">
      <c r="A9" s="175" t="s">
        <v>667</v>
      </c>
      <c r="B9" s="188">
        <v>11</v>
      </c>
      <c r="C9" s="188">
        <v>14</v>
      </c>
      <c r="D9" s="188">
        <v>9</v>
      </c>
      <c r="E9" s="188">
        <v>3</v>
      </c>
      <c r="F9" s="188">
        <v>3</v>
      </c>
      <c r="G9" s="188">
        <v>39</v>
      </c>
      <c r="H9" s="188">
        <v>79</v>
      </c>
      <c r="I9" s="88"/>
    </row>
    <row r="10" spans="1:9" ht="22.5">
      <c r="A10" s="151" t="s">
        <v>668</v>
      </c>
      <c r="B10" s="189">
        <v>3</v>
      </c>
      <c r="C10" s="189">
        <v>5</v>
      </c>
      <c r="D10" s="189">
        <v>0</v>
      </c>
      <c r="E10" s="189">
        <v>0</v>
      </c>
      <c r="F10" s="189">
        <v>0</v>
      </c>
      <c r="G10" s="189">
        <v>4</v>
      </c>
      <c r="H10" s="189">
        <v>12</v>
      </c>
    </row>
    <row r="11" spans="1:9" ht="22.5">
      <c r="A11" s="151" t="s">
        <v>669</v>
      </c>
      <c r="B11" s="189">
        <v>88</v>
      </c>
      <c r="C11" s="189">
        <v>98</v>
      </c>
      <c r="D11" s="189">
        <v>1</v>
      </c>
      <c r="E11" s="189">
        <v>20</v>
      </c>
      <c r="F11" s="189">
        <v>38</v>
      </c>
      <c r="G11" s="189">
        <v>93</v>
      </c>
      <c r="H11" s="189">
        <v>338</v>
      </c>
    </row>
    <row r="12" spans="1:9" ht="22.5">
      <c r="A12" s="359" t="s">
        <v>488</v>
      </c>
      <c r="B12" s="360">
        <v>102</v>
      </c>
      <c r="C12" s="360">
        <v>117</v>
      </c>
      <c r="D12" s="360">
        <v>10</v>
      </c>
      <c r="E12" s="360">
        <v>23</v>
      </c>
      <c r="F12" s="360">
        <v>41</v>
      </c>
      <c r="G12" s="360">
        <v>136</v>
      </c>
      <c r="H12" s="360">
        <v>429</v>
      </c>
    </row>
    <row r="13" spans="1:9" ht="22.5">
      <c r="A13" s="122" t="s">
        <v>485</v>
      </c>
      <c r="B13" s="123">
        <v>28537</v>
      </c>
      <c r="C13" s="123">
        <v>93726</v>
      </c>
      <c r="D13" s="123">
        <v>21361</v>
      </c>
      <c r="E13" s="123">
        <v>18144</v>
      </c>
      <c r="F13" s="123">
        <v>17717</v>
      </c>
      <c r="G13" s="123">
        <v>54784</v>
      </c>
      <c r="H13" s="123">
        <v>234269</v>
      </c>
    </row>
    <row r="14" spans="1:9" ht="21.75">
      <c r="A14" s="414" t="s">
        <v>489</v>
      </c>
      <c r="B14" s="415">
        <v>0.12181295860741284</v>
      </c>
      <c r="C14" s="415">
        <v>0.40007854218868055</v>
      </c>
      <c r="D14" s="415">
        <v>9.1181505022004616E-2</v>
      </c>
      <c r="E14" s="415">
        <v>7.7449427794543876E-2</v>
      </c>
      <c r="F14" s="415">
        <v>7.5626736785490187E-2</v>
      </c>
      <c r="G14" s="415">
        <v>0.23385082960186793</v>
      </c>
      <c r="H14" s="415">
        <v>1</v>
      </c>
    </row>
    <row r="15" spans="1:9" ht="12.75" customHeight="1">
      <c r="A15" s="36" t="s">
        <v>491</v>
      </c>
    </row>
    <row r="16" spans="1:9" ht="12.75" customHeight="1">
      <c r="A16" s="46" t="s">
        <v>490</v>
      </c>
    </row>
    <row r="17" spans="1:9" ht="12.75" customHeight="1"/>
    <row r="18" spans="1:9" ht="12.75" customHeight="1">
      <c r="A18" s="545" t="s">
        <v>356</v>
      </c>
      <c r="H18" s="373" t="str">
        <f>Naslovnica!A20</f>
        <v>Listopad 2015.</v>
      </c>
    </row>
    <row r="19" spans="1:9" ht="12.75" customHeight="1">
      <c r="A19" s="117" t="s">
        <v>357</v>
      </c>
      <c r="H19" s="118" t="str">
        <f>Naslovnica!A24</f>
        <v>October 2015</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47" t="s">
        <v>491</v>
      </c>
    </row>
    <row r="38" spans="1:1" ht="12.75" customHeight="1"/>
    <row r="39" spans="1:1" ht="12.75" customHeight="1"/>
    <row r="40" spans="1:1" ht="12.75" customHeight="1">
      <c r="A40" s="74" t="s">
        <v>327</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368</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2" t="s">
        <v>935</v>
      </c>
      <c r="G1" s="547" t="s">
        <v>149</v>
      </c>
      <c r="H1" s="355"/>
      <c r="J1" s="373" t="s">
        <v>1219</v>
      </c>
    </row>
    <row r="2" spans="1:11" ht="12.75" customHeight="1">
      <c r="A2" s="117" t="s">
        <v>936</v>
      </c>
      <c r="G2" s="124" t="s">
        <v>150</v>
      </c>
      <c r="J2" s="118" t="s">
        <v>1220</v>
      </c>
    </row>
    <row r="3" spans="1:11" ht="12.75" customHeight="1"/>
    <row r="4" spans="1:11" ht="12.75" customHeight="1"/>
    <row r="5" spans="1:11" ht="13.5" customHeight="1">
      <c r="A5" s="374"/>
      <c r="B5" s="375"/>
      <c r="C5" s="375" t="s">
        <v>1170</v>
      </c>
      <c r="D5" s="375"/>
      <c r="E5" s="376"/>
      <c r="F5" s="375" t="s">
        <v>1143</v>
      </c>
      <c r="G5" s="376"/>
      <c r="H5" s="750" t="s">
        <v>496</v>
      </c>
      <c r="I5" s="753"/>
      <c r="J5" s="753"/>
    </row>
    <row r="6" spans="1:11" ht="24">
      <c r="A6" s="374"/>
      <c r="B6" s="376"/>
      <c r="C6" s="416" t="s">
        <v>1171</v>
      </c>
      <c r="D6" s="376"/>
      <c r="E6" s="376"/>
      <c r="F6" s="416" t="s">
        <v>1144</v>
      </c>
      <c r="G6" s="376"/>
      <c r="H6" s="754" t="s">
        <v>1120</v>
      </c>
      <c r="I6" s="754"/>
      <c r="J6" s="377" t="s">
        <v>1119</v>
      </c>
    </row>
    <row r="7" spans="1:11" ht="30" customHeight="1">
      <c r="A7" s="378" t="s">
        <v>492</v>
      </c>
      <c r="B7" s="378" t="s">
        <v>493</v>
      </c>
      <c r="C7" s="378" t="s">
        <v>494</v>
      </c>
      <c r="D7" s="378" t="s">
        <v>495</v>
      </c>
      <c r="E7" s="378" t="s">
        <v>493</v>
      </c>
      <c r="F7" s="378" t="s">
        <v>494</v>
      </c>
      <c r="G7" s="378" t="s">
        <v>495</v>
      </c>
      <c r="H7" s="378" t="s">
        <v>493</v>
      </c>
      <c r="I7" s="378" t="s">
        <v>494</v>
      </c>
      <c r="J7" s="378" t="s">
        <v>495</v>
      </c>
    </row>
    <row r="8" spans="1:11" ht="12.75" customHeight="1">
      <c r="A8" s="152" t="s">
        <v>30</v>
      </c>
      <c r="B8" s="153">
        <v>905</v>
      </c>
      <c r="C8" s="153">
        <v>830</v>
      </c>
      <c r="D8" s="153">
        <v>1735</v>
      </c>
      <c r="E8" s="154">
        <v>888</v>
      </c>
      <c r="F8" s="154">
        <v>795</v>
      </c>
      <c r="G8" s="153">
        <v>1683</v>
      </c>
      <c r="H8" s="153">
        <v>17</v>
      </c>
      <c r="I8" s="153">
        <v>35</v>
      </c>
      <c r="J8" s="155">
        <v>3.0897207367795554E-2</v>
      </c>
      <c r="K8" s="88"/>
    </row>
    <row r="9" spans="1:11" ht="12.75" customHeight="1">
      <c r="A9" s="152" t="s">
        <v>31</v>
      </c>
      <c r="B9" s="153">
        <v>4125</v>
      </c>
      <c r="C9" s="153">
        <v>2549</v>
      </c>
      <c r="D9" s="153">
        <v>6674</v>
      </c>
      <c r="E9" s="154">
        <v>4079</v>
      </c>
      <c r="F9" s="154">
        <v>2529</v>
      </c>
      <c r="G9" s="153">
        <v>6608</v>
      </c>
      <c r="H9" s="153">
        <v>46</v>
      </c>
      <c r="I9" s="153">
        <v>20</v>
      </c>
      <c r="J9" s="155">
        <v>9.9878934624697546E-3</v>
      </c>
      <c r="K9" s="88"/>
    </row>
    <row r="10" spans="1:11" ht="12.75" customHeight="1">
      <c r="A10" s="152" t="s">
        <v>32</v>
      </c>
      <c r="B10" s="153">
        <v>12173</v>
      </c>
      <c r="C10" s="153">
        <v>8286</v>
      </c>
      <c r="D10" s="153">
        <v>20459</v>
      </c>
      <c r="E10" s="154">
        <v>12279</v>
      </c>
      <c r="F10" s="154">
        <v>8336</v>
      </c>
      <c r="G10" s="153">
        <v>20615</v>
      </c>
      <c r="H10" s="153">
        <v>-106</v>
      </c>
      <c r="I10" s="153">
        <v>-50</v>
      </c>
      <c r="J10" s="155">
        <v>-7.567305360174581E-3</v>
      </c>
    </row>
    <row r="11" spans="1:11" ht="12.75" customHeight="1">
      <c r="A11" s="152" t="s">
        <v>33</v>
      </c>
      <c r="B11" s="153">
        <v>17867</v>
      </c>
      <c r="C11" s="153">
        <v>14049</v>
      </c>
      <c r="D11" s="153">
        <v>31916</v>
      </c>
      <c r="E11" s="154">
        <v>17727</v>
      </c>
      <c r="F11" s="154">
        <v>14156</v>
      </c>
      <c r="G11" s="153">
        <v>31883</v>
      </c>
      <c r="H11" s="153">
        <v>140</v>
      </c>
      <c r="I11" s="153">
        <v>-107</v>
      </c>
      <c r="J11" s="155">
        <v>1.035034344321506E-3</v>
      </c>
    </row>
    <row r="12" spans="1:11" ht="12.75" customHeight="1">
      <c r="A12" s="152" t="s">
        <v>34</v>
      </c>
      <c r="B12" s="153">
        <v>18909</v>
      </c>
      <c r="C12" s="153">
        <v>16302</v>
      </c>
      <c r="D12" s="153">
        <v>35211</v>
      </c>
      <c r="E12" s="154">
        <v>18530</v>
      </c>
      <c r="F12" s="154">
        <v>16054</v>
      </c>
      <c r="G12" s="153">
        <v>34584</v>
      </c>
      <c r="H12" s="153">
        <v>379</v>
      </c>
      <c r="I12" s="153">
        <v>248</v>
      </c>
      <c r="J12" s="155">
        <v>1.8129770992366456E-2</v>
      </c>
    </row>
    <row r="13" spans="1:11" ht="12.75" customHeight="1">
      <c r="A13" s="152" t="s">
        <v>35</v>
      </c>
      <c r="B13" s="153">
        <v>17550</v>
      </c>
      <c r="C13" s="153">
        <v>16793</v>
      </c>
      <c r="D13" s="153">
        <v>34343</v>
      </c>
      <c r="E13" s="154">
        <v>17196</v>
      </c>
      <c r="F13" s="154">
        <v>16491</v>
      </c>
      <c r="G13" s="153">
        <v>33687</v>
      </c>
      <c r="H13" s="153">
        <v>354</v>
      </c>
      <c r="I13" s="153">
        <v>302</v>
      </c>
      <c r="J13" s="155">
        <v>1.9473387360109173E-2</v>
      </c>
    </row>
    <row r="14" spans="1:11" ht="12.75" customHeight="1">
      <c r="A14" s="152" t="s">
        <v>36</v>
      </c>
      <c r="B14" s="153">
        <v>15960</v>
      </c>
      <c r="C14" s="153">
        <v>17566</v>
      </c>
      <c r="D14" s="153">
        <v>33526</v>
      </c>
      <c r="E14" s="154">
        <v>15771</v>
      </c>
      <c r="F14" s="154">
        <v>17352</v>
      </c>
      <c r="G14" s="153">
        <v>33123</v>
      </c>
      <c r="H14" s="153">
        <v>189</v>
      </c>
      <c r="I14" s="153">
        <v>214</v>
      </c>
      <c r="J14" s="155">
        <v>1.2166772333424003E-2</v>
      </c>
    </row>
    <row r="15" spans="1:11" ht="12.75" customHeight="1">
      <c r="A15" s="152" t="s">
        <v>144</v>
      </c>
      <c r="B15" s="153">
        <v>23364</v>
      </c>
      <c r="C15" s="153">
        <v>24690</v>
      </c>
      <c r="D15" s="153">
        <v>48054</v>
      </c>
      <c r="E15" s="154">
        <v>22854</v>
      </c>
      <c r="F15" s="154">
        <v>24127</v>
      </c>
      <c r="G15" s="153">
        <v>46981</v>
      </c>
      <c r="H15" s="153">
        <v>510</v>
      </c>
      <c r="I15" s="153">
        <v>563</v>
      </c>
      <c r="J15" s="155">
        <v>2.2839020029373547E-2</v>
      </c>
    </row>
    <row r="16" spans="1:11" ht="12.75" customHeight="1">
      <c r="A16" s="152" t="s">
        <v>145</v>
      </c>
      <c r="B16" s="153">
        <v>8487</v>
      </c>
      <c r="C16" s="153">
        <v>8656</v>
      </c>
      <c r="D16" s="153">
        <v>17143</v>
      </c>
      <c r="E16" s="154">
        <v>8093</v>
      </c>
      <c r="F16" s="154">
        <v>8053</v>
      </c>
      <c r="G16" s="153">
        <v>16146</v>
      </c>
      <c r="H16" s="153">
        <v>394</v>
      </c>
      <c r="I16" s="153">
        <v>603</v>
      </c>
      <c r="J16" s="155">
        <v>6.1749040009909661E-2</v>
      </c>
    </row>
    <row r="17" spans="1:11" ht="12.75" customHeight="1">
      <c r="A17" s="152" t="s">
        <v>146</v>
      </c>
      <c r="B17" s="153">
        <v>1387</v>
      </c>
      <c r="C17" s="153">
        <v>1887</v>
      </c>
      <c r="D17" s="153">
        <v>3274</v>
      </c>
      <c r="E17" s="156">
        <v>1216</v>
      </c>
      <c r="F17" s="156">
        <v>1624</v>
      </c>
      <c r="G17" s="153">
        <v>2840</v>
      </c>
      <c r="H17" s="153">
        <v>171</v>
      </c>
      <c r="I17" s="153">
        <v>263</v>
      </c>
      <c r="J17" s="155">
        <v>0.15281690140845061</v>
      </c>
    </row>
    <row r="18" spans="1:11" ht="12.75" customHeight="1">
      <c r="A18" s="152" t="s">
        <v>147</v>
      </c>
      <c r="B18" s="153">
        <v>71</v>
      </c>
      <c r="C18" s="153">
        <v>109</v>
      </c>
      <c r="D18" s="153">
        <v>180</v>
      </c>
      <c r="E18" s="156">
        <v>56</v>
      </c>
      <c r="F18" s="156">
        <v>88</v>
      </c>
      <c r="G18" s="153">
        <v>144</v>
      </c>
      <c r="H18" s="153">
        <v>15</v>
      </c>
      <c r="I18" s="153">
        <v>21</v>
      </c>
      <c r="J18" s="155">
        <v>0.25</v>
      </c>
    </row>
    <row r="19" spans="1:11" ht="26.25" customHeight="1">
      <c r="A19" s="417" t="s">
        <v>148</v>
      </c>
      <c r="B19" s="379">
        <v>120798</v>
      </c>
      <c r="C19" s="379">
        <v>111717</v>
      </c>
      <c r="D19" s="379">
        <v>232515</v>
      </c>
      <c r="E19" s="379">
        <v>118689</v>
      </c>
      <c r="F19" s="379">
        <v>109605</v>
      </c>
      <c r="G19" s="379">
        <v>228294</v>
      </c>
      <c r="H19" s="379">
        <v>2109</v>
      </c>
      <c r="I19" s="379">
        <v>2112</v>
      </c>
      <c r="J19" s="380">
        <v>1.8489316407789946E-2</v>
      </c>
    </row>
    <row r="20" spans="1:11" ht="12.75" customHeight="1">
      <c r="A20" s="36" t="s">
        <v>142</v>
      </c>
    </row>
    <row r="21" spans="1:11" ht="12.75" customHeight="1"/>
    <row r="22" spans="1:11" ht="12.75" customHeight="1"/>
    <row r="23" spans="1:11" ht="12.75" customHeight="1">
      <c r="A23" s="548" t="s">
        <v>1221</v>
      </c>
    </row>
    <row r="24" spans="1:11" ht="12.75" customHeight="1">
      <c r="A24" s="125" t="s">
        <v>1222</v>
      </c>
    </row>
    <row r="25" spans="1:11" ht="12.75" customHeight="1"/>
    <row r="26" spans="1:11" ht="12.75" customHeight="1">
      <c r="A26" s="646"/>
      <c r="B26" s="646"/>
      <c r="C26" s="646"/>
      <c r="D26" s="646"/>
      <c r="E26" s="646"/>
      <c r="F26" s="646"/>
      <c r="G26" s="646"/>
      <c r="H26" s="646"/>
      <c r="I26" s="646"/>
      <c r="J26" s="646"/>
    </row>
    <row r="27" spans="1:11" ht="12.75" customHeight="1">
      <c r="A27" s="646"/>
      <c r="B27" s="646"/>
      <c r="C27" s="646"/>
      <c r="D27" s="646"/>
      <c r="E27" s="646"/>
      <c r="F27" s="646"/>
      <c r="G27" s="646"/>
      <c r="H27" s="646"/>
      <c r="I27" s="646"/>
      <c r="J27" s="646"/>
      <c r="K27" s="88"/>
    </row>
    <row r="28" spans="1:11" ht="12.75" customHeight="1">
      <c r="A28" s="646"/>
      <c r="B28" s="646"/>
      <c r="C28" s="646"/>
      <c r="D28" s="646"/>
      <c r="E28" s="646"/>
      <c r="F28" s="646"/>
      <c r="G28" s="646"/>
      <c r="H28" s="646"/>
      <c r="I28" s="646"/>
      <c r="J28" s="646"/>
      <c r="K28" s="88"/>
    </row>
    <row r="29" spans="1:11" ht="12.75" customHeight="1">
      <c r="A29" s="646"/>
      <c r="B29" s="646"/>
      <c r="C29" s="646"/>
      <c r="D29" s="646"/>
      <c r="E29" s="646"/>
      <c r="F29" s="646"/>
      <c r="G29" s="646"/>
      <c r="H29" s="646"/>
      <c r="I29" s="646"/>
      <c r="J29" s="646"/>
      <c r="K29" s="88"/>
    </row>
    <row r="30" spans="1:11" ht="12.75" customHeight="1">
      <c r="A30" s="646"/>
      <c r="B30" s="646"/>
      <c r="C30" s="646"/>
      <c r="D30" s="646"/>
      <c r="E30" s="646"/>
      <c r="F30" s="646"/>
      <c r="G30" s="646"/>
      <c r="H30" s="646"/>
      <c r="I30" s="646"/>
      <c r="J30" s="646"/>
      <c r="K30" s="78"/>
    </row>
    <row r="31" spans="1:11" ht="12.75" customHeight="1">
      <c r="A31" s="646"/>
      <c r="B31" s="646"/>
      <c r="C31" s="646"/>
      <c r="D31" s="646"/>
      <c r="E31" s="646"/>
      <c r="F31" s="646"/>
      <c r="G31" s="646"/>
      <c r="H31" s="646"/>
      <c r="I31" s="646"/>
      <c r="J31" s="646"/>
    </row>
    <row r="32" spans="1:11" ht="12.75" customHeight="1">
      <c r="A32" s="646"/>
      <c r="B32" s="646"/>
      <c r="C32" s="646"/>
      <c r="D32" s="646"/>
      <c r="E32" s="646"/>
      <c r="F32" s="646"/>
      <c r="G32" s="646"/>
      <c r="H32" s="646"/>
      <c r="I32" s="646"/>
      <c r="J32" s="646"/>
    </row>
    <row r="33" spans="1:10" ht="12.75" customHeight="1">
      <c r="A33" s="646"/>
      <c r="B33" s="646"/>
      <c r="C33" s="646"/>
      <c r="D33" s="646"/>
      <c r="E33" s="646"/>
      <c r="F33" s="646"/>
      <c r="G33" s="646"/>
      <c r="H33" s="646"/>
      <c r="I33" s="646"/>
      <c r="J33" s="646"/>
    </row>
    <row r="34" spans="1:10" ht="12.75" customHeight="1">
      <c r="A34" s="646"/>
      <c r="B34" s="646"/>
      <c r="C34" s="646"/>
      <c r="D34" s="646"/>
      <c r="E34" s="646"/>
      <c r="F34" s="646"/>
      <c r="G34" s="646"/>
      <c r="H34" s="646"/>
      <c r="I34" s="646"/>
      <c r="J34" s="646"/>
    </row>
    <row r="35" spans="1:10" ht="12.75" customHeight="1">
      <c r="A35" s="646"/>
      <c r="B35" s="646"/>
      <c r="C35" s="646"/>
      <c r="D35" s="646"/>
      <c r="E35" s="646"/>
      <c r="F35" s="646"/>
      <c r="G35" s="646"/>
      <c r="H35" s="646"/>
      <c r="I35" s="646"/>
      <c r="J35" s="646"/>
    </row>
    <row r="36" spans="1:10" ht="12.75" customHeight="1">
      <c r="A36" s="646"/>
      <c r="B36" s="646"/>
      <c r="C36" s="646"/>
      <c r="D36" s="646"/>
      <c r="E36" s="646"/>
      <c r="F36" s="646"/>
      <c r="G36" s="646"/>
      <c r="H36" s="646"/>
      <c r="I36" s="646"/>
      <c r="J36" s="646"/>
    </row>
    <row r="37" spans="1:10" ht="12.75" customHeight="1">
      <c r="A37" s="646"/>
      <c r="B37" s="646"/>
      <c r="C37" s="646"/>
      <c r="D37" s="646"/>
      <c r="E37" s="646"/>
      <c r="F37" s="646"/>
      <c r="G37" s="646"/>
      <c r="H37" s="646"/>
      <c r="I37" s="646"/>
      <c r="J37" s="646"/>
    </row>
    <row r="38" spans="1:10" ht="12.75" customHeight="1">
      <c r="A38" s="646"/>
      <c r="B38" s="646"/>
      <c r="C38" s="646"/>
      <c r="D38" s="646"/>
      <c r="E38" s="646"/>
      <c r="F38" s="646"/>
      <c r="G38" s="646"/>
      <c r="H38" s="646"/>
      <c r="I38" s="646"/>
      <c r="J38" s="646"/>
    </row>
    <row r="39" spans="1:10" ht="12.75" customHeight="1">
      <c r="A39" s="646"/>
      <c r="B39" s="646"/>
      <c r="C39" s="646"/>
      <c r="D39" s="646"/>
      <c r="E39" s="646"/>
      <c r="F39" s="646"/>
      <c r="G39" s="646"/>
      <c r="H39" s="646"/>
      <c r="I39" s="646"/>
      <c r="J39" s="646"/>
    </row>
    <row r="40" spans="1:10" ht="12.75" customHeight="1">
      <c r="A40" s="646"/>
      <c r="B40" s="646"/>
      <c r="C40" s="646"/>
      <c r="D40" s="646"/>
      <c r="E40" s="646"/>
      <c r="F40" s="646"/>
      <c r="G40" s="646"/>
      <c r="H40" s="646"/>
      <c r="I40" s="646"/>
      <c r="J40" s="646"/>
    </row>
    <row r="41" spans="1:10" ht="12.75" customHeight="1">
      <c r="A41" s="646"/>
      <c r="B41" s="646"/>
      <c r="C41" s="646"/>
      <c r="D41" s="646"/>
      <c r="E41" s="646"/>
      <c r="F41" s="646"/>
      <c r="G41" s="646"/>
      <c r="H41" s="646"/>
      <c r="I41" s="646"/>
      <c r="J41" s="646"/>
    </row>
    <row r="42" spans="1:10" ht="12.75" customHeight="1">
      <c r="A42" s="646"/>
      <c r="B42" s="646"/>
      <c r="C42" s="646"/>
      <c r="D42" s="646"/>
      <c r="E42" s="646"/>
      <c r="F42" s="646"/>
      <c r="G42" s="646"/>
      <c r="H42" s="646"/>
      <c r="I42" s="646"/>
      <c r="J42" s="646"/>
    </row>
    <row r="43" spans="1:10" ht="12.75" customHeight="1">
      <c r="A43" s="646"/>
      <c r="B43" s="646"/>
      <c r="C43" s="646"/>
      <c r="D43" s="646"/>
      <c r="E43" s="646"/>
      <c r="F43" s="646"/>
      <c r="G43" s="646"/>
      <c r="H43" s="646"/>
      <c r="I43" s="646"/>
      <c r="J43" s="646"/>
    </row>
    <row r="44" spans="1:10" ht="12.75" customHeight="1">
      <c r="A44" s="646"/>
      <c r="B44" s="646"/>
      <c r="C44" s="646"/>
      <c r="D44" s="646"/>
      <c r="E44" s="646"/>
      <c r="F44" s="646"/>
      <c r="G44" s="646"/>
      <c r="H44" s="646"/>
      <c r="I44" s="646"/>
      <c r="J44" s="646"/>
    </row>
    <row r="45" spans="1:10" ht="12.75" customHeight="1">
      <c r="A45" s="646"/>
      <c r="B45" s="646"/>
      <c r="C45" s="646"/>
      <c r="D45" s="646"/>
      <c r="E45" s="646"/>
      <c r="F45" s="646"/>
      <c r="G45" s="646"/>
      <c r="H45" s="646"/>
      <c r="I45" s="646"/>
      <c r="J45" s="646"/>
    </row>
    <row r="46" spans="1:10" ht="12.75" customHeight="1">
      <c r="A46" s="646"/>
      <c r="B46" s="646"/>
      <c r="C46" s="646"/>
      <c r="D46" s="646"/>
      <c r="E46" s="646"/>
      <c r="F46" s="646"/>
      <c r="G46" s="646"/>
      <c r="H46" s="646"/>
      <c r="I46" s="646"/>
      <c r="J46" s="646"/>
    </row>
    <row r="47" spans="1:10" ht="12.75" customHeight="1">
      <c r="A47" s="646"/>
      <c r="B47" s="646"/>
      <c r="C47" s="646"/>
      <c r="D47" s="646"/>
      <c r="E47" s="646"/>
      <c r="F47" s="646"/>
      <c r="G47" s="646"/>
      <c r="H47" s="646"/>
      <c r="I47" s="646"/>
      <c r="J47" s="646"/>
    </row>
    <row r="48" spans="1:10" ht="12.75" customHeight="1">
      <c r="A48" s="646"/>
      <c r="B48" s="646"/>
      <c r="C48" s="646"/>
      <c r="D48" s="646"/>
      <c r="E48" s="646"/>
      <c r="F48" s="646"/>
      <c r="G48" s="646"/>
      <c r="H48" s="646"/>
      <c r="I48" s="646"/>
      <c r="J48" s="646"/>
    </row>
    <row r="49" spans="1:10" ht="12.75" customHeight="1">
      <c r="A49" s="646"/>
      <c r="B49" s="646"/>
      <c r="C49" s="646"/>
      <c r="D49" s="646"/>
      <c r="E49" s="646"/>
      <c r="F49" s="646"/>
      <c r="G49" s="646"/>
      <c r="H49" s="646"/>
      <c r="I49" s="646"/>
      <c r="J49" s="646"/>
    </row>
    <row r="50" spans="1:10" ht="12.75" customHeight="1">
      <c r="A50" s="646"/>
      <c r="B50" s="646"/>
      <c r="C50" s="646"/>
      <c r="D50" s="646"/>
      <c r="E50" s="646"/>
      <c r="F50" s="646"/>
      <c r="G50" s="646"/>
      <c r="H50" s="646"/>
      <c r="I50" s="646"/>
      <c r="J50" s="646"/>
    </row>
    <row r="51" spans="1:10" ht="12.75" customHeight="1">
      <c r="A51" s="646"/>
      <c r="B51" s="646"/>
      <c r="C51" s="646"/>
      <c r="D51" s="646"/>
      <c r="E51" s="646"/>
      <c r="F51" s="646"/>
      <c r="G51" s="646"/>
      <c r="H51" s="646"/>
      <c r="I51" s="646"/>
      <c r="J51" s="646"/>
    </row>
    <row r="52" spans="1:10" ht="12.75" customHeight="1">
      <c r="A52" s="646"/>
      <c r="B52" s="646"/>
      <c r="C52" s="646"/>
      <c r="D52" s="646"/>
      <c r="E52" s="646"/>
      <c r="F52" s="646"/>
      <c r="G52" s="646"/>
      <c r="H52" s="646"/>
      <c r="I52" s="646"/>
      <c r="J52" s="646"/>
    </row>
    <row r="53" spans="1:10" ht="12.75" customHeight="1">
      <c r="A53" s="646"/>
      <c r="B53" s="646"/>
      <c r="C53" s="646"/>
      <c r="D53" s="646"/>
      <c r="E53" s="646"/>
      <c r="F53" s="646"/>
      <c r="G53" s="646"/>
      <c r="H53" s="646"/>
      <c r="I53" s="646"/>
      <c r="J53" s="646"/>
    </row>
    <row r="54" spans="1:10" ht="12.75" customHeight="1">
      <c r="A54" s="646"/>
      <c r="B54" s="646"/>
      <c r="C54" s="646"/>
      <c r="D54" s="646"/>
      <c r="E54" s="646"/>
      <c r="F54" s="646"/>
      <c r="G54" s="646"/>
      <c r="H54" s="646"/>
      <c r="I54" s="646"/>
      <c r="J54" s="646"/>
    </row>
    <row r="55" spans="1:10" ht="12.75" customHeight="1">
      <c r="A55" s="646"/>
      <c r="B55" s="646"/>
      <c r="C55" s="646"/>
      <c r="D55" s="646"/>
      <c r="E55" s="646"/>
      <c r="F55" s="646"/>
      <c r="G55" s="646"/>
      <c r="H55" s="646"/>
      <c r="I55" s="646"/>
      <c r="J55" s="646"/>
    </row>
    <row r="56" spans="1:10" ht="12.75" customHeight="1">
      <c r="A56" s="646"/>
      <c r="B56" s="646"/>
      <c r="C56" s="646"/>
      <c r="D56" s="646"/>
      <c r="E56" s="646"/>
      <c r="F56" s="646"/>
      <c r="G56" s="646"/>
      <c r="H56" s="646"/>
      <c r="I56" s="646"/>
      <c r="J56" s="646"/>
    </row>
    <row r="57" spans="1:10" ht="12.75" customHeight="1">
      <c r="A57" s="646"/>
      <c r="B57" s="646"/>
      <c r="C57" s="646"/>
      <c r="D57" s="646"/>
      <c r="E57" s="646"/>
      <c r="F57" s="646"/>
      <c r="G57" s="646"/>
      <c r="H57" s="646"/>
      <c r="I57" s="646"/>
      <c r="J57" s="646"/>
    </row>
    <row r="58" spans="1:10" ht="12.75" customHeight="1">
      <c r="A58" s="646"/>
      <c r="B58" s="646"/>
      <c r="C58" s="646"/>
      <c r="D58" s="646"/>
      <c r="E58" s="646"/>
      <c r="F58" s="646"/>
      <c r="G58" s="646"/>
      <c r="H58" s="646"/>
      <c r="I58" s="646"/>
      <c r="J58" s="646"/>
    </row>
    <row r="59" spans="1:10" ht="12.75" customHeight="1">
      <c r="A59" s="646"/>
      <c r="B59" s="646"/>
      <c r="C59" s="646"/>
      <c r="D59" s="646"/>
      <c r="E59" s="646"/>
      <c r="F59" s="646"/>
      <c r="G59" s="646"/>
      <c r="H59" s="646"/>
      <c r="I59" s="646"/>
      <c r="J59" s="646"/>
    </row>
    <row r="60" spans="1:10" ht="12.75" customHeight="1">
      <c r="A60" s="646"/>
      <c r="B60" s="646"/>
      <c r="C60" s="646"/>
      <c r="D60" s="646"/>
      <c r="E60" s="646"/>
      <c r="F60" s="646"/>
      <c r="G60" s="646"/>
      <c r="H60" s="646"/>
      <c r="I60" s="646"/>
      <c r="J60" s="646"/>
    </row>
    <row r="61" spans="1:10" ht="12.75" customHeight="1">
      <c r="A61" s="646"/>
      <c r="B61" s="646"/>
      <c r="C61" s="646"/>
      <c r="D61" s="646"/>
      <c r="E61" s="646"/>
      <c r="F61" s="646"/>
      <c r="G61" s="646"/>
      <c r="H61" s="646"/>
      <c r="I61" s="646"/>
      <c r="J61" s="646"/>
    </row>
    <row r="62" spans="1:10" ht="12.75" customHeight="1">
      <c r="A62" s="646"/>
      <c r="B62" s="646"/>
      <c r="C62" s="646"/>
      <c r="D62" s="646"/>
      <c r="E62" s="646"/>
      <c r="F62" s="646"/>
      <c r="G62" s="646"/>
      <c r="H62" s="646"/>
      <c r="I62" s="646"/>
      <c r="J62" s="646"/>
    </row>
    <row r="63" spans="1:10" ht="12.75" customHeight="1">
      <c r="A63" s="646"/>
      <c r="B63" s="646"/>
      <c r="C63" s="646"/>
      <c r="D63" s="646"/>
      <c r="E63" s="646"/>
      <c r="F63" s="646"/>
      <c r="G63" s="646"/>
      <c r="H63" s="646"/>
      <c r="I63" s="646"/>
      <c r="J63" s="646"/>
    </row>
    <row r="64" spans="1:10" ht="12.75" customHeight="1">
      <c r="A64" s="646"/>
      <c r="B64" s="646"/>
      <c r="C64" s="646"/>
      <c r="D64" s="646"/>
      <c r="E64" s="646"/>
      <c r="F64" s="646"/>
      <c r="G64" s="646"/>
      <c r="H64" s="646"/>
      <c r="I64" s="646"/>
      <c r="J64" s="646"/>
    </row>
    <row r="65" spans="1:10" ht="12.75" customHeight="1">
      <c r="A65" s="646"/>
      <c r="B65" s="646"/>
      <c r="C65" s="646"/>
      <c r="D65" s="646"/>
      <c r="E65" s="646"/>
      <c r="F65" s="646"/>
      <c r="G65" s="646"/>
      <c r="H65" s="646"/>
      <c r="I65" s="646"/>
      <c r="J65" s="646"/>
    </row>
    <row r="66" spans="1:10" ht="12.75" customHeight="1">
      <c r="A66" s="646"/>
      <c r="B66" s="646"/>
      <c r="C66" s="646"/>
      <c r="D66" s="646"/>
      <c r="E66" s="646"/>
      <c r="F66" s="646"/>
      <c r="G66" s="646"/>
      <c r="H66" s="646"/>
      <c r="I66" s="646"/>
      <c r="J66" s="646"/>
    </row>
    <row r="67" spans="1:10" ht="12.75" customHeight="1">
      <c r="A67" s="36" t="s">
        <v>491</v>
      </c>
    </row>
    <row r="68" spans="1:10" ht="12.75" customHeight="1"/>
    <row r="69" spans="1:10" ht="12.75" customHeight="1"/>
    <row r="70" spans="1:10" ht="12.75" customHeight="1">
      <c r="A70" s="74" t="s">
        <v>327</v>
      </c>
    </row>
    <row r="71" spans="1:10" ht="12.75" customHeight="1"/>
    <row r="72" spans="1:10" ht="12.75" customHeight="1"/>
    <row r="73" spans="1:10" ht="12.75" customHeight="1"/>
    <row r="74" spans="1:10" ht="12.75" customHeight="1"/>
    <row r="75" spans="1:10" ht="12.75" customHeight="1"/>
    <row r="76" spans="1:10" ht="12.75" customHeight="1">
      <c r="J76" s="21" t="s">
        <v>369</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44" t="s">
        <v>937</v>
      </c>
      <c r="F1" s="373" t="str">
        <f>Naslovnica!A20</f>
        <v>Listopad 2015.</v>
      </c>
    </row>
    <row r="2" spans="1:7" ht="12.75" customHeight="1">
      <c r="A2" s="126" t="s">
        <v>938</v>
      </c>
      <c r="F2" s="118" t="str">
        <f>Naslovnica!A24</f>
        <v>October 2015</v>
      </c>
    </row>
    <row r="3" spans="1:7" ht="12.75" customHeight="1"/>
    <row r="4" spans="1:7" ht="12.75" customHeight="1">
      <c r="E4" s="735" t="s">
        <v>473</v>
      </c>
      <c r="F4" s="735"/>
    </row>
    <row r="5" spans="1:7" ht="13.5" customHeight="1">
      <c r="A5" s="743" t="s">
        <v>497</v>
      </c>
      <c r="B5" s="754" t="s">
        <v>151</v>
      </c>
      <c r="C5" s="754"/>
      <c r="D5" s="754"/>
      <c r="E5" s="754"/>
      <c r="F5" s="754"/>
    </row>
    <row r="6" spans="1:7" ht="33.75" customHeight="1">
      <c r="A6" s="743"/>
      <c r="B6" s="418" t="str">
        <f>Naslovnica!A20</f>
        <v>Listopad 2015.</v>
      </c>
      <c r="C6" s="649" t="str">
        <f>'5 Tablica 3,4'!$A$8</f>
        <v>Rujan 2015.</v>
      </c>
      <c r="D6" s="418" t="s">
        <v>98</v>
      </c>
      <c r="E6" s="388" t="s">
        <v>152</v>
      </c>
      <c r="F6" s="419" t="s">
        <v>153</v>
      </c>
    </row>
    <row r="7" spans="1:7" ht="45" customHeight="1">
      <c r="A7" s="743"/>
      <c r="B7" s="420" t="str">
        <f>Naslovnica!A24</f>
        <v>October 2015</v>
      </c>
      <c r="C7" s="650" t="str">
        <f>'5 Tablica 3,4'!$B$8</f>
        <v>September 2015</v>
      </c>
      <c r="D7" s="420" t="s">
        <v>154</v>
      </c>
      <c r="E7" s="393" t="s">
        <v>498</v>
      </c>
      <c r="F7" s="420" t="s">
        <v>155</v>
      </c>
    </row>
    <row r="8" spans="1:7">
      <c r="A8" s="190" t="s">
        <v>136</v>
      </c>
      <c r="B8" s="191">
        <v>7498.7982699999993</v>
      </c>
      <c r="C8" s="191">
        <v>8273.1693899999991</v>
      </c>
      <c r="D8" s="192">
        <v>-9.3600297962713408E-2</v>
      </c>
      <c r="E8" s="193">
        <v>367956.74192</v>
      </c>
      <c r="F8" s="192">
        <v>2.0803531735400501E-2</v>
      </c>
      <c r="G8" s="88"/>
    </row>
    <row r="9" spans="1:7">
      <c r="A9" s="190" t="s">
        <v>137</v>
      </c>
      <c r="B9" s="191">
        <v>10790.01311</v>
      </c>
      <c r="C9" s="191">
        <v>9962.13537</v>
      </c>
      <c r="D9" s="192">
        <v>8.3102438307862458E-2</v>
      </c>
      <c r="E9" s="193">
        <v>1137480.9003000003</v>
      </c>
      <c r="F9" s="192">
        <v>9.5767288372328088E-3</v>
      </c>
      <c r="G9" s="88"/>
    </row>
    <row r="10" spans="1:7">
      <c r="A10" s="190" t="s">
        <v>138</v>
      </c>
      <c r="B10" s="191">
        <v>1110.5057099999999</v>
      </c>
      <c r="C10" s="191">
        <v>1059.9630199999999</v>
      </c>
      <c r="D10" s="192">
        <v>4.7683446541370911E-2</v>
      </c>
      <c r="E10" s="193">
        <v>204059.19163000004</v>
      </c>
      <c r="F10" s="194">
        <v>5.4718546462417424E-3</v>
      </c>
    </row>
    <row r="11" spans="1:7">
      <c r="A11" s="190" t="s">
        <v>139</v>
      </c>
      <c r="B11" s="191">
        <v>1105.2574500000001</v>
      </c>
      <c r="C11" s="191">
        <v>1132.4598999999998</v>
      </c>
      <c r="D11" s="192">
        <v>-2.4020673932913406E-2</v>
      </c>
      <c r="E11" s="193">
        <v>182706.68060000002</v>
      </c>
      <c r="F11" s="192">
        <v>6.0861717426468741E-3</v>
      </c>
    </row>
    <row r="12" spans="1:7">
      <c r="A12" s="190" t="s">
        <v>140</v>
      </c>
      <c r="B12" s="191">
        <v>1700.3156899999999</v>
      </c>
      <c r="C12" s="191">
        <v>1815.0915199999999</v>
      </c>
      <c r="D12" s="192">
        <v>-6.3234183365034946E-2</v>
      </c>
      <c r="E12" s="193">
        <v>122044.43611000001</v>
      </c>
      <c r="F12" s="192">
        <v>1.4128780733665337E-2</v>
      </c>
    </row>
    <row r="13" spans="1:7">
      <c r="A13" s="195" t="s">
        <v>141</v>
      </c>
      <c r="B13" s="191">
        <v>6458.5519999999997</v>
      </c>
      <c r="C13" s="191">
        <v>6030.97451</v>
      </c>
      <c r="D13" s="192">
        <v>7.0896915463832588E-2</v>
      </c>
      <c r="E13" s="196">
        <v>961346.83114000037</v>
      </c>
      <c r="F13" s="192">
        <v>6.7636729249800371E-3</v>
      </c>
    </row>
    <row r="14" spans="1:7" ht="18.75" customHeight="1">
      <c r="A14" s="421" t="s">
        <v>355</v>
      </c>
      <c r="B14" s="422">
        <v>28663.442230000001</v>
      </c>
      <c r="C14" s="423">
        <v>28273.793709999994</v>
      </c>
      <c r="D14" s="424">
        <v>1.3781260625884473E-2</v>
      </c>
      <c r="E14" s="425">
        <v>2975594.7817000002</v>
      </c>
      <c r="F14" s="424">
        <v>9.726538873197868E-3</v>
      </c>
    </row>
    <row r="15" spans="1:7" ht="12.75" customHeight="1">
      <c r="A15" s="27" t="s">
        <v>675</v>
      </c>
      <c r="B15" s="28"/>
      <c r="C15" s="30"/>
      <c r="D15" s="30"/>
      <c r="E15" s="30"/>
      <c r="F15" s="30"/>
      <c r="G15" s="30"/>
    </row>
    <row r="16" spans="1:7" ht="22.5" customHeight="1">
      <c r="A16" s="759" t="s">
        <v>157</v>
      </c>
      <c r="B16" s="759"/>
      <c r="C16" s="759"/>
      <c r="D16" s="759"/>
      <c r="E16" s="759"/>
      <c r="F16" s="759"/>
      <c r="G16" s="47"/>
    </row>
    <row r="17" spans="1:7" ht="12.75" customHeight="1">
      <c r="A17" s="755" t="s">
        <v>158</v>
      </c>
      <c r="B17" s="756"/>
      <c r="C17" s="756"/>
      <c r="D17" s="756"/>
      <c r="E17" s="756"/>
      <c r="F17" s="756"/>
      <c r="G17" s="48"/>
    </row>
    <row r="18" spans="1:7" ht="12.75" customHeight="1">
      <c r="A18" s="757" t="s">
        <v>159</v>
      </c>
      <c r="B18" s="758"/>
      <c r="C18" s="758"/>
      <c r="D18" s="758"/>
      <c r="E18" s="758"/>
      <c r="F18" s="758"/>
      <c r="G18" s="49"/>
    </row>
    <row r="19" spans="1:7" ht="12.75" customHeight="1">
      <c r="A19" s="755" t="s">
        <v>160</v>
      </c>
      <c r="B19" s="756"/>
      <c r="C19" s="756"/>
      <c r="D19" s="756"/>
      <c r="E19" s="756"/>
      <c r="F19" s="756"/>
      <c r="G19" s="48"/>
    </row>
    <row r="20" spans="1:7" ht="12.75" customHeight="1"/>
    <row r="21" spans="1:7" ht="12.75" customHeight="1">
      <c r="A21" s="549" t="s">
        <v>358</v>
      </c>
      <c r="F21" s="373" t="str">
        <f>Naslovnica!A20</f>
        <v>Listopad 2015.</v>
      </c>
    </row>
    <row r="22" spans="1:7" ht="12.75" customHeight="1">
      <c r="A22" s="126" t="s">
        <v>359</v>
      </c>
      <c r="F22" s="118" t="str">
        <f>Naslovnica!A24</f>
        <v>October 2015</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675</v>
      </c>
    </row>
    <row r="42" spans="1:1" ht="12.75" customHeight="1"/>
    <row r="43" spans="1:1" ht="12.75" customHeight="1">
      <c r="A43" s="82"/>
    </row>
    <row r="44" spans="1:1" ht="12.75" customHeight="1">
      <c r="A44" s="85"/>
    </row>
    <row r="45" spans="1:1" ht="12.75" customHeight="1"/>
    <row r="46" spans="1:1" ht="12.75" customHeight="1">
      <c r="A46" s="74" t="s">
        <v>327</v>
      </c>
    </row>
    <row r="47" spans="1:1" ht="12.75" customHeight="1"/>
    <row r="48" spans="1:1" ht="12.75" customHeight="1"/>
    <row r="49" spans="6:6" ht="12.75" customHeight="1"/>
    <row r="53" spans="6:6">
      <c r="F53" s="44" t="s">
        <v>370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45" t="s">
        <v>939</v>
      </c>
      <c r="G1" s="373" t="str">
        <f>Naslovnica!A20</f>
        <v>Listopad 2015.</v>
      </c>
    </row>
    <row r="2" spans="1:8" ht="12.75" customHeight="1">
      <c r="A2" s="117" t="s">
        <v>940</v>
      </c>
      <c r="G2" s="118" t="str">
        <f>Naslovnica!A24</f>
        <v>October 2015</v>
      </c>
    </row>
    <row r="3" spans="1:8" ht="12.75" customHeight="1"/>
    <row r="4" spans="1:8" ht="12.75" customHeight="1">
      <c r="F4" s="141"/>
      <c r="G4" s="21" t="s">
        <v>473</v>
      </c>
    </row>
    <row r="5" spans="1:8" ht="15" customHeight="1">
      <c r="A5" s="736" t="s">
        <v>500</v>
      </c>
      <c r="B5" s="737" t="s">
        <v>499</v>
      </c>
      <c r="C5" s="737"/>
      <c r="D5" s="737"/>
      <c r="E5" s="737"/>
      <c r="F5" s="737"/>
      <c r="G5" s="737"/>
    </row>
    <row r="6" spans="1:8">
      <c r="A6" s="736"/>
      <c r="B6" s="741" t="str">
        <f>Naslovnica!A20</f>
        <v>Listopad 2015.</v>
      </c>
      <c r="C6" s="753"/>
      <c r="D6" s="742" t="str">
        <f>'5 Tablica 3,4'!A8</f>
        <v>Rujan 2015.</v>
      </c>
      <c r="E6" s="753"/>
      <c r="F6" s="760" t="s">
        <v>161</v>
      </c>
      <c r="G6" s="760"/>
    </row>
    <row r="7" spans="1:8">
      <c r="A7" s="736"/>
      <c r="B7" s="738" t="str">
        <f>Naslovnica!A24</f>
        <v>October 2015</v>
      </c>
      <c r="C7" s="761"/>
      <c r="D7" s="762" t="str">
        <f>'5 Tablica 3,4'!B8</f>
        <v>September 2015</v>
      </c>
      <c r="E7" s="761"/>
      <c r="F7" s="763" t="s">
        <v>162</v>
      </c>
      <c r="G7" s="763"/>
    </row>
    <row r="8" spans="1:8">
      <c r="A8" s="736"/>
      <c r="B8" s="394" t="s">
        <v>120</v>
      </c>
      <c r="C8" s="394" t="s">
        <v>121</v>
      </c>
      <c r="D8" s="394" t="s">
        <v>120</v>
      </c>
      <c r="E8" s="394" t="s">
        <v>121</v>
      </c>
      <c r="F8" s="394" t="s">
        <v>1125</v>
      </c>
      <c r="G8" s="394" t="s">
        <v>1121</v>
      </c>
    </row>
    <row r="9" spans="1:8">
      <c r="A9" s="736"/>
      <c r="B9" s="395" t="s">
        <v>122</v>
      </c>
      <c r="C9" s="395" t="s">
        <v>123</v>
      </c>
      <c r="D9" s="395" t="s">
        <v>122</v>
      </c>
      <c r="E9" s="395" t="s">
        <v>123</v>
      </c>
      <c r="F9" s="395" t="s">
        <v>122</v>
      </c>
      <c r="G9" s="395" t="s">
        <v>1122</v>
      </c>
    </row>
    <row r="10" spans="1:8">
      <c r="A10" s="177" t="s">
        <v>136</v>
      </c>
      <c r="B10" s="197">
        <v>315198.41200999997</v>
      </c>
      <c r="C10" s="198">
        <v>0.10713672762672523</v>
      </c>
      <c r="D10" s="197">
        <v>309049.06686999998</v>
      </c>
      <c r="E10" s="199">
        <v>0.10802157842260716</v>
      </c>
      <c r="F10" s="200">
        <v>6149.3451399999858</v>
      </c>
      <c r="G10" s="199">
        <v>1.9897633739132687E-2</v>
      </c>
      <c r="H10" s="88"/>
    </row>
    <row r="11" spans="1:8">
      <c r="A11" s="177" t="s">
        <v>137</v>
      </c>
      <c r="B11" s="197">
        <v>1245678.3230399999</v>
      </c>
      <c r="C11" s="198">
        <v>0.42340917378041304</v>
      </c>
      <c r="D11" s="201">
        <v>1199656.4271500001</v>
      </c>
      <c r="E11" s="199">
        <v>0.41931458372621244</v>
      </c>
      <c r="F11" s="200">
        <v>46021.895889999869</v>
      </c>
      <c r="G11" s="199">
        <v>3.836256352106842E-2</v>
      </c>
      <c r="H11" s="88"/>
    </row>
    <row r="12" spans="1:8">
      <c r="A12" s="177" t="s">
        <v>156</v>
      </c>
      <c r="B12" s="197">
        <v>166185.59215000001</v>
      </c>
      <c r="C12" s="198">
        <v>5.6486897913355372E-2</v>
      </c>
      <c r="D12" s="201">
        <v>162609.94312000001</v>
      </c>
      <c r="E12" s="199">
        <v>5.6836873513103223E-2</v>
      </c>
      <c r="F12" s="200">
        <v>3575.6490300000014</v>
      </c>
      <c r="G12" s="199">
        <v>2.1989116787042396E-2</v>
      </c>
    </row>
    <row r="13" spans="1:8">
      <c r="A13" s="177" t="s">
        <v>139</v>
      </c>
      <c r="B13" s="197">
        <v>187009.27022999999</v>
      </c>
      <c r="C13" s="198">
        <v>6.3564918111543384E-2</v>
      </c>
      <c r="D13" s="201">
        <v>180365.88990000001</v>
      </c>
      <c r="E13" s="199">
        <v>6.3043089946593439E-2</v>
      </c>
      <c r="F13" s="200">
        <v>6643.3803299999836</v>
      </c>
      <c r="G13" s="199">
        <v>3.6832797674123764E-2</v>
      </c>
    </row>
    <row r="14" spans="1:8">
      <c r="A14" s="177" t="s">
        <v>140</v>
      </c>
      <c r="B14" s="197">
        <v>105710.84126</v>
      </c>
      <c r="C14" s="198">
        <v>3.5931379016291787E-2</v>
      </c>
      <c r="D14" s="201">
        <v>103982.345</v>
      </c>
      <c r="E14" s="199">
        <v>3.6344834005627082E-2</v>
      </c>
      <c r="F14" s="200">
        <v>1728.4962600000053</v>
      </c>
      <c r="G14" s="199">
        <v>1.6622978256549275E-2</v>
      </c>
    </row>
    <row r="15" spans="1:8">
      <c r="A15" s="177" t="s">
        <v>141</v>
      </c>
      <c r="B15" s="197">
        <v>922237.71623000002</v>
      </c>
      <c r="C15" s="198">
        <v>0.31347090355167118</v>
      </c>
      <c r="D15" s="202">
        <v>905330.13477999996</v>
      </c>
      <c r="E15" s="199">
        <v>0.31643904038585674</v>
      </c>
      <c r="F15" s="200">
        <v>16907.581450000049</v>
      </c>
      <c r="G15" s="199">
        <v>1.8675597774185083E-2</v>
      </c>
    </row>
    <row r="16" spans="1:8" ht="18.75" customHeight="1">
      <c r="A16" s="426" t="s">
        <v>127</v>
      </c>
      <c r="B16" s="427">
        <v>2942020.1549200001</v>
      </c>
      <c r="C16" s="424">
        <v>1</v>
      </c>
      <c r="D16" s="427">
        <v>2860993.8068199996</v>
      </c>
      <c r="E16" s="428">
        <v>1</v>
      </c>
      <c r="F16" s="429">
        <v>81026.348100000381</v>
      </c>
      <c r="G16" s="428">
        <v>2.8321049806836644E-2</v>
      </c>
    </row>
    <row r="17" spans="1:8" ht="12.75" customHeight="1">
      <c r="A17" s="37" t="s">
        <v>501</v>
      </c>
    </row>
    <row r="18" spans="1:8" ht="12.75" customHeight="1"/>
    <row r="19" spans="1:8" ht="12.75" customHeight="1">
      <c r="A19" s="545" t="s">
        <v>360</v>
      </c>
      <c r="G19" s="373" t="str">
        <f>Naslovnica!A20</f>
        <v>Listopad 2015.</v>
      </c>
    </row>
    <row r="20" spans="1:8" ht="12.75" customHeight="1">
      <c r="A20" s="117" t="s">
        <v>361</v>
      </c>
      <c r="G20" s="118" t="str">
        <f>Naslovnica!A24</f>
        <v>October 2015</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501</v>
      </c>
    </row>
    <row r="41" spans="1:8" ht="12.75" customHeight="1">
      <c r="A41" s="37"/>
    </row>
    <row r="42" spans="1:8" ht="12.75" customHeight="1">
      <c r="A42" s="372" t="s">
        <v>362</v>
      </c>
      <c r="G42" s="373" t="str">
        <f>Naslovnica!A20</f>
        <v>Listopad 2015.</v>
      </c>
    </row>
    <row r="43" spans="1:8" ht="12.75" customHeight="1">
      <c r="A43" s="117" t="s">
        <v>363</v>
      </c>
      <c r="G43" s="118" t="str">
        <f>Naslovnica!A24</f>
        <v>October 2015</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501</v>
      </c>
    </row>
    <row r="64" spans="1:8" ht="12.75" customHeight="1">
      <c r="A64" s="89"/>
    </row>
    <row r="65" spans="1:7">
      <c r="A65" s="74" t="s">
        <v>327</v>
      </c>
    </row>
    <row r="66" spans="1:7">
      <c r="G66" s="44" t="s">
        <v>371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45" t="s">
        <v>941</v>
      </c>
      <c r="I1" s="373" t="str">
        <f>Naslovnica!A20</f>
        <v>Listopad 2015.</v>
      </c>
    </row>
    <row r="2" spans="1:10" ht="12.75" customHeight="1">
      <c r="A2" s="117" t="s">
        <v>1032</v>
      </c>
      <c r="I2" s="118" t="str">
        <f>Naslovnica!A24</f>
        <v>October 2015</v>
      </c>
    </row>
    <row r="3" spans="1:10" ht="12.75" customHeight="1"/>
    <row r="4" spans="1:10" ht="35.25" customHeight="1">
      <c r="A4" s="388"/>
      <c r="B4" s="726" t="s">
        <v>1081</v>
      </c>
      <c r="C4" s="726"/>
      <c r="D4" s="749" t="s">
        <v>502</v>
      </c>
      <c r="E4" s="749"/>
      <c r="F4" s="749"/>
      <c r="G4" s="749"/>
      <c r="H4" s="749"/>
      <c r="I4" s="388"/>
    </row>
    <row r="5" spans="1:10" ht="33.75">
      <c r="A5" s="388" t="s">
        <v>500</v>
      </c>
      <c r="B5" s="388" t="str">
        <f>Naslovnica!A20</f>
        <v>Listopad 2015.</v>
      </c>
      <c r="C5" s="390" t="str">
        <f>'5 Tablica 3,4'!A8</f>
        <v>Rujan 2015.</v>
      </c>
      <c r="D5" s="388" t="str">
        <f>Naslovnica!A20</f>
        <v>Listopad 2015.</v>
      </c>
      <c r="E5" s="390" t="str">
        <f>C5</f>
        <v>Rujan 2015.</v>
      </c>
      <c r="F5" s="388" t="s">
        <v>163</v>
      </c>
      <c r="G5" s="388" t="s">
        <v>164</v>
      </c>
      <c r="H5" s="430" t="s">
        <v>165</v>
      </c>
      <c r="I5" s="430" t="s">
        <v>166</v>
      </c>
    </row>
    <row r="6" spans="1:10" ht="34.5" customHeight="1">
      <c r="A6" s="388"/>
      <c r="B6" s="391" t="str">
        <f>Naslovnica!A24</f>
        <v>October 2015</v>
      </c>
      <c r="C6" s="392" t="str">
        <f>'5 Tablica 3,4'!B8</f>
        <v>September 2015</v>
      </c>
      <c r="D6" s="391" t="str">
        <f>Naslovnica!A24</f>
        <v>October 2015</v>
      </c>
      <c r="E6" s="392" t="str">
        <f>C6</f>
        <v>September 2015</v>
      </c>
      <c r="F6" s="391" t="s">
        <v>167</v>
      </c>
      <c r="G6" s="391" t="s">
        <v>168</v>
      </c>
      <c r="H6" s="393" t="s">
        <v>169</v>
      </c>
      <c r="I6" s="420" t="s">
        <v>170</v>
      </c>
    </row>
    <row r="7" spans="1:10" ht="22.5">
      <c r="A7" s="203" t="s">
        <v>752</v>
      </c>
      <c r="B7" s="204">
        <v>227.41849999999999</v>
      </c>
      <c r="C7" s="204">
        <v>226.37960000000001</v>
      </c>
      <c r="D7" s="205">
        <v>4.5891944327138834E-3</v>
      </c>
      <c r="E7" s="205">
        <v>2.1842857155505158E-3</v>
      </c>
      <c r="F7" s="205">
        <v>3.9959264716238563E-2</v>
      </c>
      <c r="G7" s="205">
        <v>5.1815506032878211E-2</v>
      </c>
      <c r="H7" s="205">
        <v>7.1372648378202674E-2</v>
      </c>
      <c r="I7" s="206">
        <v>37958</v>
      </c>
      <c r="J7" s="88"/>
    </row>
    <row r="8" spans="1:10" ht="22.5">
      <c r="A8" s="203" t="s">
        <v>753</v>
      </c>
      <c r="B8" s="207">
        <v>250.40960000000001</v>
      </c>
      <c r="C8" s="207">
        <v>242.67859999999999</v>
      </c>
      <c r="D8" s="205">
        <v>3.185694989175003E-2</v>
      </c>
      <c r="E8" s="205">
        <v>-2.5532285682109412E-3</v>
      </c>
      <c r="F8" s="205">
        <v>6.0469875170879872E-2</v>
      </c>
      <c r="G8" s="205">
        <v>6.3275186639253578E-2</v>
      </c>
      <c r="H8" s="205">
        <v>7.8841278644698143E-2</v>
      </c>
      <c r="I8" s="206">
        <v>37893</v>
      </c>
      <c r="J8" s="88"/>
    </row>
    <row r="9" spans="1:10" ht="22.5">
      <c r="A9" s="203" t="s">
        <v>754</v>
      </c>
      <c r="B9" s="207">
        <v>149.55760000000001</v>
      </c>
      <c r="C9" s="207">
        <v>147.00470000000001</v>
      </c>
      <c r="D9" s="205">
        <v>1.7366111423648301E-2</v>
      </c>
      <c r="E9" s="205">
        <v>3.4210786773012369E-3</v>
      </c>
      <c r="F9" s="205">
        <v>1.8271443550254007E-2</v>
      </c>
      <c r="G9" s="205">
        <v>2.0150965120863562E-2</v>
      </c>
      <c r="H9" s="205">
        <v>3.4071963725377463E-2</v>
      </c>
      <c r="I9" s="206">
        <v>37923</v>
      </c>
    </row>
    <row r="10" spans="1:10" ht="22.5">
      <c r="A10" s="203" t="s">
        <v>755</v>
      </c>
      <c r="B10" s="207">
        <v>185.7731</v>
      </c>
      <c r="C10" s="207">
        <v>179.578</v>
      </c>
      <c r="D10" s="205">
        <v>3.4498101103698664E-2</v>
      </c>
      <c r="E10" s="205">
        <v>-6.7341277852601689E-3</v>
      </c>
      <c r="F10" s="208">
        <v>7.1134061633145063E-2</v>
      </c>
      <c r="G10" s="205">
        <v>8.1778076438862479E-2</v>
      </c>
      <c r="H10" s="205">
        <v>5.9947237503849005E-2</v>
      </c>
      <c r="I10" s="206">
        <v>38425</v>
      </c>
    </row>
    <row r="11" spans="1:10" ht="22.5">
      <c r="A11" s="203" t="s">
        <v>756</v>
      </c>
      <c r="B11" s="207">
        <v>180.16040000000001</v>
      </c>
      <c r="C11" s="207">
        <v>179.13140000000001</v>
      </c>
      <c r="D11" s="205">
        <v>5.7443865229658275E-3</v>
      </c>
      <c r="E11" s="205">
        <v>2.9377397376471048E-3</v>
      </c>
      <c r="F11" s="208">
        <v>2.6821198658341761E-2</v>
      </c>
      <c r="G11" s="205">
        <v>3.487764276351224E-2</v>
      </c>
      <c r="H11" s="205">
        <v>5.6895006587354358E-2</v>
      </c>
      <c r="I11" s="206">
        <v>38425</v>
      </c>
    </row>
    <row r="12" spans="1:10" ht="22.5">
      <c r="A12" s="203" t="s">
        <v>757</v>
      </c>
      <c r="B12" s="207">
        <v>212.5093</v>
      </c>
      <c r="C12" s="207">
        <v>208.86420000000001</v>
      </c>
      <c r="D12" s="205">
        <v>1.7452009487504139E-2</v>
      </c>
      <c r="E12" s="205">
        <v>9.9877405756276794E-4</v>
      </c>
      <c r="F12" s="205">
        <v>6.5751213900197891E-2</v>
      </c>
      <c r="G12" s="205">
        <v>7.2973658008526954E-2</v>
      </c>
      <c r="H12" s="205">
        <v>5.8569238411311231E-2</v>
      </c>
      <c r="I12" s="206">
        <v>37474</v>
      </c>
    </row>
    <row r="13" spans="1:10" ht="12.75" customHeight="1">
      <c r="A13" s="37" t="s">
        <v>501</v>
      </c>
    </row>
    <row r="14" spans="1:10" ht="12.75" customHeight="1"/>
    <row r="15" spans="1:10" ht="21" customHeight="1">
      <c r="A15" s="765" t="s">
        <v>852</v>
      </c>
      <c r="B15" s="765"/>
      <c r="C15" s="765"/>
      <c r="D15" s="765"/>
      <c r="E15" s="765"/>
      <c r="F15" s="765"/>
      <c r="G15" s="765"/>
      <c r="H15" s="765"/>
      <c r="I15" s="765"/>
    </row>
    <row r="16" spans="1:10" ht="21.75" customHeight="1">
      <c r="A16" s="764" t="s">
        <v>853</v>
      </c>
      <c r="B16" s="764"/>
      <c r="C16" s="764"/>
      <c r="D16" s="764"/>
      <c r="E16" s="764"/>
      <c r="F16" s="764"/>
      <c r="G16" s="764"/>
      <c r="H16" s="764"/>
      <c r="I16" s="764"/>
    </row>
    <row r="17" spans="1:10" ht="19.5" customHeight="1">
      <c r="A17" s="765" t="s">
        <v>854</v>
      </c>
      <c r="B17" s="765"/>
      <c r="C17" s="765"/>
      <c r="D17" s="765"/>
      <c r="E17" s="765"/>
      <c r="F17" s="765"/>
      <c r="G17" s="765"/>
      <c r="H17" s="765"/>
      <c r="I17" s="765"/>
    </row>
    <row r="18" spans="1:10" ht="19.5" customHeight="1">
      <c r="A18" s="764" t="s">
        <v>855</v>
      </c>
      <c r="B18" s="764"/>
      <c r="C18" s="764"/>
      <c r="D18" s="764"/>
      <c r="E18" s="764"/>
      <c r="F18" s="764"/>
      <c r="G18" s="764"/>
      <c r="H18" s="764"/>
      <c r="I18" s="764"/>
    </row>
    <row r="19" spans="1:10" ht="12.75" customHeight="1"/>
    <row r="20" spans="1:10" ht="12.75" customHeight="1">
      <c r="A20" s="38"/>
      <c r="I20" s="14"/>
    </row>
    <row r="21" spans="1:10" ht="12.75" customHeight="1">
      <c r="A21" s="74" t="s">
        <v>327</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372</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85" t="s">
        <v>942</v>
      </c>
      <c r="O1" s="373" t="str">
        <f>Naslovnica!A20</f>
        <v>Listopad 2015.</v>
      </c>
    </row>
    <row r="2" spans="1:16" ht="12.75" customHeight="1">
      <c r="A2" s="127" t="s">
        <v>943</v>
      </c>
      <c r="O2" s="118" t="str">
        <f>Naslovnica!A24</f>
        <v>October 2015</v>
      </c>
    </row>
    <row r="3" spans="1:16" ht="12.75" customHeight="1"/>
    <row r="4" spans="1:16" ht="12.75" customHeight="1">
      <c r="L4" s="138"/>
      <c r="M4" s="138"/>
      <c r="N4" s="138"/>
      <c r="O4" s="40" t="s">
        <v>481</v>
      </c>
    </row>
    <row r="5" spans="1:16" ht="31.5" customHeight="1">
      <c r="A5" s="766" t="s">
        <v>676</v>
      </c>
      <c r="B5" s="726" t="s">
        <v>171</v>
      </c>
      <c r="C5" s="726"/>
      <c r="D5" s="726" t="s">
        <v>172</v>
      </c>
      <c r="E5" s="767"/>
      <c r="F5" s="726" t="s">
        <v>173</v>
      </c>
      <c r="G5" s="726"/>
      <c r="H5" s="726" t="s">
        <v>174</v>
      </c>
      <c r="I5" s="726"/>
      <c r="J5" s="726" t="s">
        <v>175</v>
      </c>
      <c r="K5" s="726"/>
      <c r="L5" s="726" t="s">
        <v>176</v>
      </c>
      <c r="M5" s="726"/>
      <c r="N5" s="726" t="s">
        <v>112</v>
      </c>
      <c r="O5" s="726"/>
    </row>
    <row r="6" spans="1:16">
      <c r="A6" s="766"/>
      <c r="B6" s="431" t="s">
        <v>130</v>
      </c>
      <c r="C6" s="431" t="s">
        <v>131</v>
      </c>
      <c r="D6" s="431" t="s">
        <v>130</v>
      </c>
      <c r="E6" s="431" t="s">
        <v>131</v>
      </c>
      <c r="F6" s="431" t="s">
        <v>130</v>
      </c>
      <c r="G6" s="431" t="s">
        <v>131</v>
      </c>
      <c r="H6" s="431" t="s">
        <v>130</v>
      </c>
      <c r="I6" s="431" t="s">
        <v>131</v>
      </c>
      <c r="J6" s="431" t="s">
        <v>130</v>
      </c>
      <c r="K6" s="431" t="s">
        <v>131</v>
      </c>
      <c r="L6" s="431" t="s">
        <v>130</v>
      </c>
      <c r="M6" s="431" t="s">
        <v>131</v>
      </c>
      <c r="N6" s="431" t="s">
        <v>130</v>
      </c>
      <c r="O6" s="431" t="s">
        <v>131</v>
      </c>
    </row>
    <row r="7" spans="1:16">
      <c r="A7" s="766"/>
      <c r="B7" s="432" t="s">
        <v>122</v>
      </c>
      <c r="C7" s="432" t="s">
        <v>123</v>
      </c>
      <c r="D7" s="432" t="s">
        <v>122</v>
      </c>
      <c r="E7" s="432" t="s">
        <v>123</v>
      </c>
      <c r="F7" s="432" t="s">
        <v>122</v>
      </c>
      <c r="G7" s="432" t="s">
        <v>123</v>
      </c>
      <c r="H7" s="432" t="s">
        <v>122</v>
      </c>
      <c r="I7" s="432" t="s">
        <v>123</v>
      </c>
      <c r="J7" s="432" t="s">
        <v>122</v>
      </c>
      <c r="K7" s="432" t="s">
        <v>123</v>
      </c>
      <c r="L7" s="432" t="s">
        <v>122</v>
      </c>
      <c r="M7" s="432" t="s">
        <v>123</v>
      </c>
      <c r="N7" s="432" t="s">
        <v>122</v>
      </c>
      <c r="O7" s="432" t="s">
        <v>123</v>
      </c>
    </row>
    <row r="8" spans="1:16" ht="18">
      <c r="A8" s="209" t="s">
        <v>597</v>
      </c>
      <c r="B8" s="181">
        <v>18957.050899999998</v>
      </c>
      <c r="C8" s="182">
        <v>6.0143230986197255E-2</v>
      </c>
      <c r="D8" s="181">
        <v>99658.088049999991</v>
      </c>
      <c r="E8" s="182">
        <v>8.0003068373856484E-2</v>
      </c>
      <c r="F8" s="181">
        <v>24127.216219999998</v>
      </c>
      <c r="G8" s="182">
        <v>0.1451823585177146</v>
      </c>
      <c r="H8" s="181">
        <v>4075.8494799999999</v>
      </c>
      <c r="I8" s="182">
        <v>2.1794906075977793E-2</v>
      </c>
      <c r="J8" s="181">
        <v>538.86840000000007</v>
      </c>
      <c r="K8" s="182">
        <v>5.0975698762497964E-3</v>
      </c>
      <c r="L8" s="181">
        <v>25446.796030000001</v>
      </c>
      <c r="M8" s="182">
        <v>2.7592447784529493E-2</v>
      </c>
      <c r="N8" s="181">
        <v>172803.86908</v>
      </c>
      <c r="O8" s="182">
        <v>5.8736466774714856E-2</v>
      </c>
      <c r="P8" s="88"/>
    </row>
    <row r="9" spans="1:16" ht="18">
      <c r="A9" s="209" t="s">
        <v>598</v>
      </c>
      <c r="B9" s="184">
        <v>0</v>
      </c>
      <c r="C9" s="185">
        <v>0</v>
      </c>
      <c r="D9" s="184">
        <v>27.616880000000002</v>
      </c>
      <c r="E9" s="185">
        <v>2.2170153794281925E-5</v>
      </c>
      <c r="F9" s="184">
        <v>14.583170000000001</v>
      </c>
      <c r="G9" s="185">
        <v>8.7752312407667399E-5</v>
      </c>
      <c r="H9" s="184">
        <v>194.37859</v>
      </c>
      <c r="I9" s="185">
        <v>1.0394061736134074E-3</v>
      </c>
      <c r="J9" s="184">
        <v>89.858270000000005</v>
      </c>
      <c r="K9" s="185">
        <v>8.5003835868631514E-4</v>
      </c>
      <c r="L9" s="184">
        <v>2244.5425399999999</v>
      </c>
      <c r="M9" s="185">
        <v>2.433800418806799E-3</v>
      </c>
      <c r="N9" s="184">
        <v>2570.9794499999998</v>
      </c>
      <c r="O9" s="185">
        <v>8.7388233751577095E-4</v>
      </c>
      <c r="P9" s="88"/>
    </row>
    <row r="10" spans="1:16" ht="18">
      <c r="A10" s="209" t="s">
        <v>599</v>
      </c>
      <c r="B10" s="184">
        <v>297027.95694</v>
      </c>
      <c r="C10" s="185">
        <v>0.94235232673245994</v>
      </c>
      <c r="D10" s="184">
        <v>1148749.1784400002</v>
      </c>
      <c r="E10" s="185">
        <v>0.92218766048408851</v>
      </c>
      <c r="F10" s="184">
        <v>142443.88684999998</v>
      </c>
      <c r="G10" s="185">
        <v>0.85713740287081785</v>
      </c>
      <c r="H10" s="184">
        <v>188088.08368000001</v>
      </c>
      <c r="I10" s="185">
        <v>1.0057687699046856</v>
      </c>
      <c r="J10" s="184">
        <v>106793.66753000001</v>
      </c>
      <c r="K10" s="185">
        <v>1.0102432849563343</v>
      </c>
      <c r="L10" s="184">
        <v>899126.23826000001</v>
      </c>
      <c r="M10" s="185">
        <v>0.97493978226733446</v>
      </c>
      <c r="N10" s="184">
        <v>2782229.0116999997</v>
      </c>
      <c r="O10" s="185">
        <v>0.94568659125166832</v>
      </c>
      <c r="P10" s="88"/>
    </row>
    <row r="11" spans="1:16" ht="18.75">
      <c r="A11" s="209" t="s">
        <v>600</v>
      </c>
      <c r="B11" s="186">
        <v>290447.93604</v>
      </c>
      <c r="C11" s="187">
        <v>0.92147652073445496</v>
      </c>
      <c r="D11" s="186">
        <v>920398.56765999994</v>
      </c>
      <c r="E11" s="187">
        <v>0.73887339181902512</v>
      </c>
      <c r="F11" s="186">
        <v>127098.36229999999</v>
      </c>
      <c r="G11" s="187">
        <v>0.76479772196665718</v>
      </c>
      <c r="H11" s="186">
        <v>161186.91490999999</v>
      </c>
      <c r="I11" s="187">
        <v>0.86191938352445596</v>
      </c>
      <c r="J11" s="186">
        <v>104337.86811</v>
      </c>
      <c r="K11" s="187">
        <v>0.98701199296462772</v>
      </c>
      <c r="L11" s="186">
        <v>791074.01659000001</v>
      </c>
      <c r="M11" s="187">
        <v>0.85777669105078258</v>
      </c>
      <c r="N11" s="186">
        <v>2394543.66561</v>
      </c>
      <c r="O11" s="187">
        <v>0.81391137365444499</v>
      </c>
    </row>
    <row r="12" spans="1:16" ht="19.5">
      <c r="A12" s="210" t="s">
        <v>503</v>
      </c>
      <c r="B12" s="186">
        <v>5028.3786799999998</v>
      </c>
      <c r="C12" s="187">
        <v>1.5953058417821183E-2</v>
      </c>
      <c r="D12" s="186">
        <v>263203.16294999997</v>
      </c>
      <c r="E12" s="187">
        <v>0.21129304257913803</v>
      </c>
      <c r="F12" s="186">
        <v>19187.917710000002</v>
      </c>
      <c r="G12" s="187">
        <v>0.11546077768691815</v>
      </c>
      <c r="H12" s="186">
        <v>57714.328780000003</v>
      </c>
      <c r="I12" s="187">
        <v>0.30861747500013226</v>
      </c>
      <c r="J12" s="186">
        <v>0</v>
      </c>
      <c r="K12" s="187">
        <v>0</v>
      </c>
      <c r="L12" s="186">
        <v>136252.99979</v>
      </c>
      <c r="M12" s="187">
        <v>0.14774173447057265</v>
      </c>
      <c r="N12" s="186">
        <v>481386.78790999996</v>
      </c>
      <c r="O12" s="187">
        <v>0.16362457174365957</v>
      </c>
    </row>
    <row r="13" spans="1:16" ht="19.5">
      <c r="A13" s="210" t="s">
        <v>601</v>
      </c>
      <c r="B13" s="186">
        <v>285033.72168000002</v>
      </c>
      <c r="C13" s="187">
        <v>0.90429935818000584</v>
      </c>
      <c r="D13" s="186">
        <v>620265.93772000005</v>
      </c>
      <c r="E13" s="187">
        <v>0.49793427905711635</v>
      </c>
      <c r="F13" s="186">
        <v>105466.63873999999</v>
      </c>
      <c r="G13" s="187">
        <v>0.634631663163707</v>
      </c>
      <c r="H13" s="186">
        <v>90102.945970000001</v>
      </c>
      <c r="I13" s="187">
        <v>0.48181005069526067</v>
      </c>
      <c r="J13" s="186">
        <v>94774.792680000013</v>
      </c>
      <c r="K13" s="187">
        <v>0.89654752105224156</v>
      </c>
      <c r="L13" s="186">
        <v>597642.89752</v>
      </c>
      <c r="M13" s="187">
        <v>0.64803562791065872</v>
      </c>
      <c r="N13" s="186">
        <v>1793286.9343099999</v>
      </c>
      <c r="O13" s="187">
        <v>0.60954270871022076</v>
      </c>
    </row>
    <row r="14" spans="1:16" ht="19.5">
      <c r="A14" s="210" t="s">
        <v>602</v>
      </c>
      <c r="B14" s="186">
        <v>0</v>
      </c>
      <c r="C14" s="187">
        <v>0</v>
      </c>
      <c r="D14" s="186">
        <v>0</v>
      </c>
      <c r="E14" s="187">
        <v>0</v>
      </c>
      <c r="F14" s="186">
        <v>0</v>
      </c>
      <c r="G14" s="187">
        <v>0</v>
      </c>
      <c r="H14" s="186">
        <v>0</v>
      </c>
      <c r="I14" s="187">
        <v>0</v>
      </c>
      <c r="J14" s="186">
        <v>114.054</v>
      </c>
      <c r="K14" s="187">
        <v>1.0789243434311498E-3</v>
      </c>
      <c r="L14" s="186">
        <v>768.91856000000007</v>
      </c>
      <c r="M14" s="187">
        <v>8.3375310559109339E-4</v>
      </c>
      <c r="N14" s="186">
        <v>882.97256000000004</v>
      </c>
      <c r="O14" s="187">
        <v>3.0012457886238042E-4</v>
      </c>
    </row>
    <row r="15" spans="1:16" ht="19.5">
      <c r="A15" s="210" t="s">
        <v>603</v>
      </c>
      <c r="B15" s="186">
        <v>385.83567999999997</v>
      </c>
      <c r="C15" s="187">
        <v>1.2241041366279439E-3</v>
      </c>
      <c r="D15" s="186">
        <v>36929.466990000001</v>
      </c>
      <c r="E15" s="187">
        <v>2.964607018277074E-2</v>
      </c>
      <c r="F15" s="186">
        <v>2443.8058500000002</v>
      </c>
      <c r="G15" s="187">
        <v>1.4705281116032056E-2</v>
      </c>
      <c r="H15" s="186">
        <v>12145.82409</v>
      </c>
      <c r="I15" s="187">
        <v>6.4947711282237655E-2</v>
      </c>
      <c r="J15" s="186">
        <v>9449.0214299999989</v>
      </c>
      <c r="K15" s="187">
        <v>8.938554756895517E-2</v>
      </c>
      <c r="L15" s="186">
        <v>56409.200720000001</v>
      </c>
      <c r="M15" s="187">
        <v>6.1165575563960038E-2</v>
      </c>
      <c r="N15" s="186">
        <v>117763.15476</v>
      </c>
      <c r="O15" s="187">
        <v>4.0027990482343331E-2</v>
      </c>
    </row>
    <row r="16" spans="1:16" ht="19.5" customHeight="1">
      <c r="A16" s="568" t="s">
        <v>723</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68" t="s">
        <v>724</v>
      </c>
      <c r="B17" s="186">
        <v>0</v>
      </c>
      <c r="C17" s="187">
        <v>0</v>
      </c>
      <c r="D17" s="186">
        <v>0</v>
      </c>
      <c r="E17" s="187">
        <v>0</v>
      </c>
      <c r="F17" s="186">
        <v>0</v>
      </c>
      <c r="G17" s="187">
        <v>0</v>
      </c>
      <c r="H17" s="186">
        <v>1223.8160700000001</v>
      </c>
      <c r="I17" s="187">
        <v>6.5441465468254406E-3</v>
      </c>
      <c r="J17" s="186">
        <v>0</v>
      </c>
      <c r="K17" s="187">
        <v>0</v>
      </c>
      <c r="L17" s="186">
        <v>0</v>
      </c>
      <c r="M17" s="187">
        <v>0</v>
      </c>
      <c r="N17" s="186">
        <v>1223.8160700000001</v>
      </c>
      <c r="O17" s="187">
        <v>4.1597813935889861E-4</v>
      </c>
    </row>
    <row r="18" spans="1:15" ht="19.5">
      <c r="A18" s="183" t="s">
        <v>734</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643</v>
      </c>
      <c r="B19" s="186">
        <v>0</v>
      </c>
      <c r="C19" s="187">
        <v>0</v>
      </c>
      <c r="D19" s="186">
        <v>0</v>
      </c>
      <c r="E19" s="187">
        <v>0</v>
      </c>
      <c r="F19" s="186">
        <v>0</v>
      </c>
      <c r="G19" s="187">
        <v>0</v>
      </c>
      <c r="H19" s="186">
        <v>0</v>
      </c>
      <c r="I19" s="187">
        <v>0</v>
      </c>
      <c r="J19" s="186">
        <v>0</v>
      </c>
      <c r="K19" s="187">
        <v>0</v>
      </c>
      <c r="L19" s="186">
        <v>0</v>
      </c>
      <c r="M19" s="187">
        <v>0</v>
      </c>
      <c r="N19" s="186">
        <v>0</v>
      </c>
      <c r="O19" s="187">
        <v>0</v>
      </c>
    </row>
    <row r="20" spans="1:15" ht="19.5">
      <c r="A20" s="210" t="s">
        <v>810</v>
      </c>
      <c r="B20" s="186">
        <v>6580.0209000000004</v>
      </c>
      <c r="C20" s="187">
        <v>2.0875805998004975E-2</v>
      </c>
      <c r="D20" s="186">
        <v>228350.61077999999</v>
      </c>
      <c r="E20" s="187">
        <v>0.18331426866506326</v>
      </c>
      <c r="F20" s="186">
        <v>15345.52455</v>
      </c>
      <c r="G20" s="187">
        <v>9.233968090416074E-2</v>
      </c>
      <c r="H20" s="186">
        <v>26901.16877</v>
      </c>
      <c r="I20" s="187">
        <v>0.1438493863802294</v>
      </c>
      <c r="J20" s="186">
        <v>2455.7994199999998</v>
      </c>
      <c r="K20" s="187">
        <v>2.3231291991706544E-2</v>
      </c>
      <c r="L20" s="186">
        <v>108052.22167</v>
      </c>
      <c r="M20" s="187">
        <v>0.1171630912165519</v>
      </c>
      <c r="N20" s="186">
        <v>387685.34609000001</v>
      </c>
      <c r="O20" s="187">
        <v>0.13177521759722347</v>
      </c>
    </row>
    <row r="21" spans="1:15" ht="19.5">
      <c r="A21" s="210" t="s">
        <v>811</v>
      </c>
      <c r="B21" s="186">
        <v>6580.0209000000004</v>
      </c>
      <c r="C21" s="187">
        <v>2.0875805998004975E-2</v>
      </c>
      <c r="D21" s="186">
        <v>228350.61077999999</v>
      </c>
      <c r="E21" s="187">
        <v>0.18331426866506326</v>
      </c>
      <c r="F21" s="186">
        <v>11184.19428</v>
      </c>
      <c r="G21" s="187">
        <v>6.7299421901178325E-2</v>
      </c>
      <c r="H21" s="186">
        <v>13446.450449999998</v>
      </c>
      <c r="I21" s="187">
        <v>7.1902587681682326E-2</v>
      </c>
      <c r="J21" s="186">
        <v>0</v>
      </c>
      <c r="K21" s="187">
        <v>0</v>
      </c>
      <c r="L21" s="186">
        <v>30240.444909999998</v>
      </c>
      <c r="M21" s="187">
        <v>3.2790292977410859E-2</v>
      </c>
      <c r="N21" s="186">
        <v>289801.72132000001</v>
      </c>
      <c r="O21" s="187">
        <v>9.8504329018738623E-2</v>
      </c>
    </row>
    <row r="22" spans="1:15" ht="19.5">
      <c r="A22" s="210" t="s">
        <v>812</v>
      </c>
      <c r="B22" s="186">
        <v>0</v>
      </c>
      <c r="C22" s="187">
        <v>0</v>
      </c>
      <c r="D22" s="186">
        <v>0</v>
      </c>
      <c r="E22" s="187">
        <v>0</v>
      </c>
      <c r="F22" s="186">
        <v>0</v>
      </c>
      <c r="G22" s="187">
        <v>0</v>
      </c>
      <c r="H22" s="186">
        <v>0</v>
      </c>
      <c r="I22" s="187">
        <v>0</v>
      </c>
      <c r="J22" s="186">
        <v>0</v>
      </c>
      <c r="K22" s="187">
        <v>0</v>
      </c>
      <c r="L22" s="186">
        <v>0</v>
      </c>
      <c r="M22" s="187">
        <v>0</v>
      </c>
      <c r="N22" s="186">
        <v>0</v>
      </c>
      <c r="O22" s="187">
        <v>0</v>
      </c>
    </row>
    <row r="23" spans="1:15" ht="19.5">
      <c r="A23" s="210" t="s">
        <v>602</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813</v>
      </c>
      <c r="B24" s="186">
        <v>0</v>
      </c>
      <c r="C24" s="187">
        <v>0</v>
      </c>
      <c r="D24" s="186">
        <v>0</v>
      </c>
      <c r="E24" s="187">
        <v>0</v>
      </c>
      <c r="F24" s="186">
        <v>0</v>
      </c>
      <c r="G24" s="187">
        <v>0</v>
      </c>
      <c r="H24" s="186">
        <v>4297.6489800000008</v>
      </c>
      <c r="I24" s="187">
        <v>2.2980940863061947E-2</v>
      </c>
      <c r="J24" s="186">
        <v>2455.7994199999998</v>
      </c>
      <c r="K24" s="187">
        <v>2.3231291991706544E-2</v>
      </c>
      <c r="L24" s="186">
        <v>0</v>
      </c>
      <c r="M24" s="187">
        <v>0</v>
      </c>
      <c r="N24" s="186">
        <v>6753.4484000000011</v>
      </c>
      <c r="O24" s="187">
        <v>2.2955139816789065E-3</v>
      </c>
    </row>
    <row r="25" spans="1:15" ht="19.5">
      <c r="A25" s="568" t="s">
        <v>723</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68" t="s">
        <v>746</v>
      </c>
      <c r="B26" s="186">
        <v>0</v>
      </c>
      <c r="C26" s="187">
        <v>0</v>
      </c>
      <c r="D26" s="186">
        <v>0</v>
      </c>
      <c r="E26" s="187">
        <v>0</v>
      </c>
      <c r="F26" s="186">
        <v>4161.3302700000004</v>
      </c>
      <c r="G26" s="187">
        <v>2.5040259002982408E-2</v>
      </c>
      <c r="H26" s="186">
        <v>9157.06934</v>
      </c>
      <c r="I26" s="187">
        <v>4.896585783548512E-2</v>
      </c>
      <c r="J26" s="186">
        <v>0</v>
      </c>
      <c r="K26" s="187">
        <v>0</v>
      </c>
      <c r="L26" s="186">
        <v>77811.776760000008</v>
      </c>
      <c r="M26" s="187">
        <v>8.4372798239141053E-2</v>
      </c>
      <c r="N26" s="186">
        <v>91130.176370000001</v>
      </c>
      <c r="O26" s="187">
        <v>3.0975374596805928E-2</v>
      </c>
    </row>
    <row r="27" spans="1:15" ht="19.5">
      <c r="A27" s="183" t="s">
        <v>734</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643</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1110</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814</v>
      </c>
      <c r="B30" s="184">
        <v>315985.00783999998</v>
      </c>
      <c r="C30" s="185">
        <v>1.0024955577186572</v>
      </c>
      <c r="D30" s="184">
        <v>1248434.8833699999</v>
      </c>
      <c r="E30" s="185">
        <v>1.0022128990117392</v>
      </c>
      <c r="F30" s="184">
        <v>166585.68624000001</v>
      </c>
      <c r="G30" s="185">
        <v>1.0024075137009403</v>
      </c>
      <c r="H30" s="184">
        <v>192358.31174999999</v>
      </c>
      <c r="I30" s="185">
        <v>1.0286030821542766</v>
      </c>
      <c r="J30" s="184">
        <v>107422.39420000001</v>
      </c>
      <c r="K30" s="185">
        <v>1.0161908931912704</v>
      </c>
      <c r="L30" s="184">
        <v>926817.57683000003</v>
      </c>
      <c r="M30" s="185">
        <v>1.0049660304706707</v>
      </c>
      <c r="N30" s="184">
        <v>2957603.8602300002</v>
      </c>
      <c r="O30" s="185">
        <v>1.0052969403638992</v>
      </c>
    </row>
    <row r="31" spans="1:15" ht="19.5">
      <c r="A31" s="210" t="s">
        <v>1111</v>
      </c>
      <c r="B31" s="186">
        <v>786.59582999999998</v>
      </c>
      <c r="C31" s="187">
        <v>2.4955577186570486E-3</v>
      </c>
      <c r="D31" s="186">
        <v>2756.5603300000002</v>
      </c>
      <c r="E31" s="187">
        <v>2.2128990117390719E-3</v>
      </c>
      <c r="F31" s="186">
        <v>400.09409000000005</v>
      </c>
      <c r="G31" s="187">
        <v>2.4075137009402893E-3</v>
      </c>
      <c r="H31" s="186">
        <v>5349.0415199999998</v>
      </c>
      <c r="I31" s="187">
        <v>2.8603082154276583E-2</v>
      </c>
      <c r="J31" s="186">
        <v>1711.55294</v>
      </c>
      <c r="K31" s="187">
        <v>1.61908931912704E-2</v>
      </c>
      <c r="L31" s="186">
        <v>4579.8606</v>
      </c>
      <c r="M31" s="187">
        <v>4.9660304706707669E-3</v>
      </c>
      <c r="N31" s="186">
        <v>15583.705309999999</v>
      </c>
      <c r="O31" s="187">
        <v>5.2969403638989535E-3</v>
      </c>
    </row>
    <row r="32" spans="1:15" ht="22.5" customHeight="1">
      <c r="A32" s="487" t="s">
        <v>816</v>
      </c>
      <c r="B32" s="407">
        <v>315198.41200999997</v>
      </c>
      <c r="C32" s="675">
        <v>1</v>
      </c>
      <c r="D32" s="407">
        <v>1245678.3230399999</v>
      </c>
      <c r="E32" s="675">
        <v>1</v>
      </c>
      <c r="F32" s="407">
        <v>166185.59215000001</v>
      </c>
      <c r="G32" s="675">
        <v>1</v>
      </c>
      <c r="H32" s="407">
        <v>187009.27022999999</v>
      </c>
      <c r="I32" s="675">
        <v>1</v>
      </c>
      <c r="J32" s="407">
        <v>105710.84126</v>
      </c>
      <c r="K32" s="675">
        <v>1</v>
      </c>
      <c r="L32" s="407">
        <v>922237.71623000002</v>
      </c>
      <c r="M32" s="675">
        <v>1</v>
      </c>
      <c r="N32" s="407">
        <v>2942020.1549199997</v>
      </c>
      <c r="O32" s="675">
        <v>1</v>
      </c>
    </row>
    <row r="33" spans="1:15" ht="19.5">
      <c r="A33" s="183" t="s">
        <v>772</v>
      </c>
      <c r="B33" s="186">
        <v>34.53</v>
      </c>
      <c r="C33" s="187">
        <v>1.0955004430321972E-4</v>
      </c>
      <c r="D33" s="186">
        <v>124.30800000000001</v>
      </c>
      <c r="E33" s="187">
        <v>9.9791413000295388E-5</v>
      </c>
      <c r="F33" s="186">
        <v>0</v>
      </c>
      <c r="G33" s="187">
        <v>0</v>
      </c>
      <c r="H33" s="186">
        <v>152.46322000000001</v>
      </c>
      <c r="I33" s="187">
        <v>8.152709211286034E-4</v>
      </c>
      <c r="J33" s="186">
        <v>167.13325</v>
      </c>
      <c r="K33" s="187">
        <v>1.5810417172722063E-3</v>
      </c>
      <c r="L33" s="186">
        <v>0</v>
      </c>
      <c r="M33" s="187">
        <v>0</v>
      </c>
      <c r="N33" s="186">
        <v>478.43447000000003</v>
      </c>
      <c r="O33" s="187">
        <v>1.626210715109835E-4</v>
      </c>
    </row>
    <row r="34" spans="1:15" ht="19.5">
      <c r="A34" s="183" t="s">
        <v>773</v>
      </c>
      <c r="B34" s="186">
        <v>0</v>
      </c>
      <c r="C34" s="187">
        <v>0</v>
      </c>
      <c r="D34" s="186">
        <v>0</v>
      </c>
      <c r="E34" s="187">
        <v>0</v>
      </c>
      <c r="F34" s="186">
        <v>0</v>
      </c>
      <c r="G34" s="187">
        <v>0</v>
      </c>
      <c r="H34" s="186">
        <v>4723.3431500000006</v>
      </c>
      <c r="I34" s="187">
        <v>2.5257267429528114E-2</v>
      </c>
      <c r="J34" s="186">
        <v>1202.0813999999998</v>
      </c>
      <c r="K34" s="187">
        <v>1.1371410781259729E-2</v>
      </c>
      <c r="L34" s="186">
        <v>0</v>
      </c>
      <c r="M34" s="187">
        <v>0</v>
      </c>
      <c r="N34" s="186">
        <v>5925.4245500000006</v>
      </c>
      <c r="O34" s="187">
        <v>2.0140666066106971E-3</v>
      </c>
    </row>
    <row r="35" spans="1:15" ht="12.75" customHeight="1">
      <c r="A35" s="37" t="s">
        <v>501</v>
      </c>
    </row>
    <row r="36" spans="1:15" ht="12.75" customHeight="1"/>
    <row r="37" spans="1:15" ht="12.75" customHeight="1">
      <c r="A37" s="74" t="s">
        <v>327</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373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49" t="s">
        <v>944</v>
      </c>
      <c r="D1" s="373" t="str">
        <f>Naslovnica!A20</f>
        <v>Listopad 2015.</v>
      </c>
    </row>
    <row r="2" spans="1:5" ht="12.75" customHeight="1">
      <c r="A2" s="119" t="s">
        <v>945</v>
      </c>
      <c r="D2" s="118" t="str">
        <f>Naslovnica!A24</f>
        <v>October 2015</v>
      </c>
    </row>
    <row r="3" spans="1:5" ht="12.75" customHeight="1"/>
    <row r="4" spans="1:5" ht="19.5" customHeight="1">
      <c r="A4" s="743" t="s">
        <v>504</v>
      </c>
      <c r="B4" s="769" t="s">
        <v>506</v>
      </c>
      <c r="C4" s="769"/>
      <c r="D4" s="769"/>
    </row>
    <row r="5" spans="1:5" ht="15" customHeight="1">
      <c r="A5" s="768"/>
      <c r="B5" s="388" t="str">
        <f>Naslovnica!A20</f>
        <v>Listopad 2015.</v>
      </c>
      <c r="C5" s="390" t="str">
        <f>'5 Tablica 3,4'!A8</f>
        <v>Rujan 2015.</v>
      </c>
      <c r="D5" s="736" t="s">
        <v>505</v>
      </c>
    </row>
    <row r="6" spans="1:5" ht="15" customHeight="1">
      <c r="A6" s="768"/>
      <c r="B6" s="391" t="str">
        <f>Naslovnica!A24</f>
        <v>October 2015</v>
      </c>
      <c r="C6" s="392" t="str">
        <f>'5 Tablica 3,4'!B8</f>
        <v>September 2015</v>
      </c>
      <c r="D6" s="770"/>
    </row>
    <row r="7" spans="1:5" ht="45" customHeight="1">
      <c r="A7" s="410" t="s">
        <v>507</v>
      </c>
      <c r="B7" s="211">
        <v>24037</v>
      </c>
      <c r="C7" s="211">
        <v>24028</v>
      </c>
      <c r="D7" s="212">
        <v>3.745630098218745E-4</v>
      </c>
      <c r="E7" s="88"/>
    </row>
    <row r="8" spans="1:5" ht="2.25" customHeight="1">
      <c r="B8" s="211"/>
      <c r="C8" s="211"/>
      <c r="D8" s="212"/>
    </row>
    <row r="9" spans="1:5" ht="45" customHeight="1">
      <c r="A9" s="410" t="s">
        <v>508</v>
      </c>
      <c r="B9" s="211">
        <v>651725.52011000004</v>
      </c>
      <c r="C9" s="211">
        <v>646457.17532999988</v>
      </c>
      <c r="D9" s="212">
        <v>8.1495650153636297E-3</v>
      </c>
      <c r="E9" s="88"/>
    </row>
    <row r="10" spans="1:5" ht="2.25" customHeight="1">
      <c r="B10" s="211"/>
      <c r="C10" s="211"/>
      <c r="D10" s="212"/>
    </row>
    <row r="11" spans="1:5" ht="45" customHeight="1">
      <c r="A11" s="410" t="s">
        <v>509</v>
      </c>
      <c r="B11" s="211">
        <v>647145.14760000003</v>
      </c>
      <c r="C11" s="211">
        <v>631390.53191000014</v>
      </c>
      <c r="D11" s="212">
        <v>2.4952252043344846E-2</v>
      </c>
    </row>
    <row r="12" spans="1:5" ht="12.75" customHeight="1">
      <c r="A12" s="46" t="s">
        <v>510</v>
      </c>
    </row>
    <row r="13" spans="1:5" ht="12.75" customHeight="1">
      <c r="A13" s="50" t="s">
        <v>511</v>
      </c>
    </row>
    <row r="14" spans="1:5" ht="12.75" customHeight="1"/>
    <row r="15" spans="1:5" ht="12.75" customHeight="1"/>
    <row r="16" spans="1:5" ht="12.75" customHeight="1">
      <c r="A16" s="76" t="s">
        <v>327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512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2" t="s">
        <v>946</v>
      </c>
      <c r="G1" s="547" t="s">
        <v>149</v>
      </c>
      <c r="J1" s="373" t="s">
        <v>1219</v>
      </c>
    </row>
    <row r="2" spans="1:11">
      <c r="A2" s="117" t="s">
        <v>947</v>
      </c>
      <c r="G2" s="124" t="s">
        <v>150</v>
      </c>
      <c r="J2" s="118" t="s">
        <v>1220</v>
      </c>
    </row>
    <row r="3" spans="1:11" ht="12.75" customHeight="1"/>
    <row r="4" spans="1:11" ht="12.75" customHeight="1"/>
    <row r="5" spans="1:11">
      <c r="A5" s="374"/>
      <c r="B5" s="375"/>
      <c r="C5" s="375" t="s">
        <v>1170</v>
      </c>
      <c r="D5" s="375"/>
      <c r="E5" s="376"/>
      <c r="F5" s="375" t="s">
        <v>1143</v>
      </c>
      <c r="G5" s="376"/>
      <c r="H5" s="750" t="s">
        <v>496</v>
      </c>
      <c r="I5" s="753"/>
      <c r="J5" s="753"/>
    </row>
    <row r="6" spans="1:11" ht="24">
      <c r="A6" s="374"/>
      <c r="B6" s="376"/>
      <c r="C6" s="416" t="s">
        <v>1171</v>
      </c>
      <c r="D6" s="376"/>
      <c r="E6" s="376"/>
      <c r="F6" s="416" t="s">
        <v>1144</v>
      </c>
      <c r="G6" s="376"/>
      <c r="H6" s="754" t="s">
        <v>1120</v>
      </c>
      <c r="I6" s="754"/>
      <c r="J6" s="377" t="s">
        <v>1119</v>
      </c>
    </row>
    <row r="7" spans="1:11" ht="30" customHeight="1">
      <c r="A7" s="378" t="s">
        <v>492</v>
      </c>
      <c r="B7" s="378" t="s">
        <v>493</v>
      </c>
      <c r="C7" s="378" t="s">
        <v>494</v>
      </c>
      <c r="D7" s="378" t="s">
        <v>495</v>
      </c>
      <c r="E7" s="378" t="s">
        <v>493</v>
      </c>
      <c r="F7" s="378" t="s">
        <v>494</v>
      </c>
      <c r="G7" s="378" t="s">
        <v>495</v>
      </c>
      <c r="H7" s="378" t="s">
        <v>493</v>
      </c>
      <c r="I7" s="378" t="s">
        <v>494</v>
      </c>
      <c r="J7" s="378" t="s">
        <v>495</v>
      </c>
    </row>
    <row r="8" spans="1:11" ht="12.75" customHeight="1">
      <c r="A8" s="152" t="s">
        <v>30</v>
      </c>
      <c r="B8" s="153">
        <v>3</v>
      </c>
      <c r="C8" s="153">
        <v>1</v>
      </c>
      <c r="D8" s="153">
        <v>4</v>
      </c>
      <c r="E8" s="154">
        <v>3</v>
      </c>
      <c r="F8" s="154">
        <v>2</v>
      </c>
      <c r="G8" s="153">
        <v>5</v>
      </c>
      <c r="H8" s="153">
        <v>0</v>
      </c>
      <c r="I8" s="153">
        <v>-1</v>
      </c>
      <c r="J8" s="155">
        <v>-0.19999999999999996</v>
      </c>
      <c r="K8" s="88"/>
    </row>
    <row r="9" spans="1:11" ht="12.75" customHeight="1">
      <c r="A9" s="152" t="s">
        <v>31</v>
      </c>
      <c r="B9" s="153">
        <v>179</v>
      </c>
      <c r="C9" s="153">
        <v>101</v>
      </c>
      <c r="D9" s="153">
        <v>280</v>
      </c>
      <c r="E9" s="154">
        <v>161</v>
      </c>
      <c r="F9" s="154">
        <v>95</v>
      </c>
      <c r="G9" s="153">
        <v>256</v>
      </c>
      <c r="H9" s="153">
        <v>18</v>
      </c>
      <c r="I9" s="153">
        <v>6</v>
      </c>
      <c r="J9" s="155">
        <v>9.375E-2</v>
      </c>
      <c r="K9" s="88"/>
    </row>
    <row r="10" spans="1:11" ht="12.75" customHeight="1">
      <c r="A10" s="152" t="s">
        <v>32</v>
      </c>
      <c r="B10" s="153">
        <v>730</v>
      </c>
      <c r="C10" s="153">
        <v>539</v>
      </c>
      <c r="D10" s="153">
        <v>1269</v>
      </c>
      <c r="E10" s="154">
        <v>697</v>
      </c>
      <c r="F10" s="154">
        <v>512</v>
      </c>
      <c r="G10" s="153">
        <v>1209</v>
      </c>
      <c r="H10" s="153">
        <v>33</v>
      </c>
      <c r="I10" s="153">
        <v>27</v>
      </c>
      <c r="J10" s="155">
        <v>4.9627791563275458E-2</v>
      </c>
    </row>
    <row r="11" spans="1:11" ht="12.75" customHeight="1">
      <c r="A11" s="152" t="s">
        <v>33</v>
      </c>
      <c r="B11" s="153">
        <v>1564</v>
      </c>
      <c r="C11" s="153">
        <v>1360</v>
      </c>
      <c r="D11" s="153">
        <v>2924</v>
      </c>
      <c r="E11" s="154">
        <v>1431</v>
      </c>
      <c r="F11" s="154">
        <v>1318</v>
      </c>
      <c r="G11" s="153">
        <v>2749</v>
      </c>
      <c r="H11" s="153">
        <v>133</v>
      </c>
      <c r="I11" s="153">
        <v>42</v>
      </c>
      <c r="J11" s="155">
        <v>6.3659512550018116E-2</v>
      </c>
    </row>
    <row r="12" spans="1:11" ht="12.75" customHeight="1">
      <c r="A12" s="152" t="s">
        <v>34</v>
      </c>
      <c r="B12" s="153">
        <v>2176</v>
      </c>
      <c r="C12" s="153">
        <v>1661</v>
      </c>
      <c r="D12" s="153">
        <v>3837</v>
      </c>
      <c r="E12" s="154">
        <v>2058</v>
      </c>
      <c r="F12" s="154">
        <v>1600</v>
      </c>
      <c r="G12" s="153">
        <v>3658</v>
      </c>
      <c r="H12" s="153">
        <v>118</v>
      </c>
      <c r="I12" s="153">
        <v>61</v>
      </c>
      <c r="J12" s="155">
        <v>4.893384363039921E-2</v>
      </c>
    </row>
    <row r="13" spans="1:11" ht="12.75" customHeight="1">
      <c r="A13" s="152" t="s">
        <v>35</v>
      </c>
      <c r="B13" s="153">
        <v>2496</v>
      </c>
      <c r="C13" s="153">
        <v>1887</v>
      </c>
      <c r="D13" s="153">
        <v>4383</v>
      </c>
      <c r="E13" s="154">
        <v>2407</v>
      </c>
      <c r="F13" s="154">
        <v>1800</v>
      </c>
      <c r="G13" s="153">
        <v>4207</v>
      </c>
      <c r="H13" s="153">
        <v>89</v>
      </c>
      <c r="I13" s="153">
        <v>87</v>
      </c>
      <c r="J13" s="155">
        <v>4.183503684335621E-2</v>
      </c>
    </row>
    <row r="14" spans="1:11" ht="12.75" customHeight="1">
      <c r="A14" s="152" t="s">
        <v>36</v>
      </c>
      <c r="B14" s="153">
        <v>2769</v>
      </c>
      <c r="C14" s="153">
        <v>1875</v>
      </c>
      <c r="D14" s="153">
        <v>4644</v>
      </c>
      <c r="E14" s="154">
        <v>2132</v>
      </c>
      <c r="F14" s="154">
        <v>1614</v>
      </c>
      <c r="G14" s="153">
        <v>3746</v>
      </c>
      <c r="H14" s="153">
        <v>637</v>
      </c>
      <c r="I14" s="153">
        <v>261</v>
      </c>
      <c r="J14" s="155">
        <v>0.23972237052856382</v>
      </c>
    </row>
    <row r="15" spans="1:11" ht="12.75" customHeight="1">
      <c r="A15" s="152" t="s">
        <v>144</v>
      </c>
      <c r="B15" s="153">
        <v>3177</v>
      </c>
      <c r="C15" s="153">
        <v>2303</v>
      </c>
      <c r="D15" s="153">
        <v>5480</v>
      </c>
      <c r="E15" s="154">
        <v>3784</v>
      </c>
      <c r="F15" s="154">
        <v>2610</v>
      </c>
      <c r="G15" s="153">
        <v>6394</v>
      </c>
      <c r="H15" s="153">
        <v>-607</v>
      </c>
      <c r="I15" s="153">
        <v>-307</v>
      </c>
      <c r="J15" s="155">
        <v>-0.14294651235533318</v>
      </c>
    </row>
    <row r="16" spans="1:11" ht="12.75" customHeight="1">
      <c r="A16" s="152" t="s">
        <v>145</v>
      </c>
      <c r="B16" s="153">
        <v>753</v>
      </c>
      <c r="C16" s="153">
        <v>391</v>
      </c>
      <c r="D16" s="153">
        <v>1144</v>
      </c>
      <c r="E16" s="154">
        <v>1157</v>
      </c>
      <c r="F16" s="154">
        <v>499</v>
      </c>
      <c r="G16" s="153">
        <v>1656</v>
      </c>
      <c r="H16" s="153">
        <v>-404</v>
      </c>
      <c r="I16" s="153">
        <v>-108</v>
      </c>
      <c r="J16" s="155">
        <v>-0.3091787439613527</v>
      </c>
    </row>
    <row r="17" spans="1:11" ht="12.75" customHeight="1">
      <c r="A17" s="152" t="s">
        <v>146</v>
      </c>
      <c r="B17" s="153">
        <v>53</v>
      </c>
      <c r="C17" s="153">
        <v>11</v>
      </c>
      <c r="D17" s="153">
        <v>64</v>
      </c>
      <c r="E17" s="153">
        <v>61</v>
      </c>
      <c r="F17" s="153">
        <v>9</v>
      </c>
      <c r="G17" s="153">
        <v>70</v>
      </c>
      <c r="H17" s="153">
        <v>-8</v>
      </c>
      <c r="I17" s="153">
        <v>2</v>
      </c>
      <c r="J17" s="155">
        <v>-8.5714285714285743E-2</v>
      </c>
    </row>
    <row r="18" spans="1:11" ht="12.75" customHeight="1">
      <c r="A18" s="152" t="s">
        <v>147</v>
      </c>
      <c r="B18" s="153">
        <v>0</v>
      </c>
      <c r="C18" s="153">
        <v>1</v>
      </c>
      <c r="D18" s="153">
        <v>1</v>
      </c>
      <c r="E18" s="153">
        <v>0</v>
      </c>
      <c r="F18" s="153">
        <v>0</v>
      </c>
      <c r="G18" s="153">
        <v>0</v>
      </c>
      <c r="H18" s="153">
        <v>0</v>
      </c>
      <c r="I18" s="153">
        <v>1</v>
      </c>
      <c r="J18" s="155">
        <v>0</v>
      </c>
    </row>
    <row r="19" spans="1:11" ht="26.25" customHeight="1">
      <c r="A19" s="433" t="s">
        <v>148</v>
      </c>
      <c r="B19" s="379">
        <v>13900</v>
      </c>
      <c r="C19" s="379">
        <v>10130</v>
      </c>
      <c r="D19" s="379">
        <v>24030</v>
      </c>
      <c r="E19" s="379">
        <v>13891</v>
      </c>
      <c r="F19" s="379">
        <v>10059</v>
      </c>
      <c r="G19" s="379">
        <v>23950</v>
      </c>
      <c r="H19" s="379">
        <v>9</v>
      </c>
      <c r="I19" s="379">
        <v>71</v>
      </c>
      <c r="J19" s="380">
        <v>3.340292275574086E-3</v>
      </c>
    </row>
    <row r="20" spans="1:11" ht="12.75" customHeight="1">
      <c r="A20" s="36" t="s">
        <v>513</v>
      </c>
    </row>
    <row r="21" spans="1:11" ht="12.75" customHeight="1"/>
    <row r="22" spans="1:11" ht="12.75" customHeight="1"/>
    <row r="23" spans="1:11" ht="14.25" customHeight="1">
      <c r="A23" s="548" t="s">
        <v>1223</v>
      </c>
    </row>
    <row r="24" spans="1:11" ht="13.5" customHeight="1">
      <c r="A24" s="125" t="s">
        <v>1224</v>
      </c>
    </row>
    <row r="25" spans="1:11" ht="12.75" customHeight="1"/>
    <row r="26" spans="1:11" ht="12.75" customHeight="1">
      <c r="A26" s="674"/>
      <c r="B26" s="674"/>
      <c r="C26" s="674"/>
      <c r="D26" s="674"/>
      <c r="E26" s="674"/>
      <c r="F26" s="674"/>
      <c r="G26" s="674"/>
      <c r="H26" s="674"/>
      <c r="I26" s="674"/>
      <c r="J26" s="674"/>
    </row>
    <row r="27" spans="1:11" ht="12.75" customHeight="1">
      <c r="A27" s="674"/>
      <c r="B27" s="674"/>
      <c r="C27" s="674"/>
      <c r="D27" s="674"/>
      <c r="E27" s="674"/>
      <c r="F27" s="674"/>
      <c r="G27" s="674"/>
      <c r="H27" s="674"/>
      <c r="I27" s="674"/>
      <c r="J27" s="674"/>
      <c r="K27" s="88"/>
    </row>
    <row r="28" spans="1:11" ht="12.75" customHeight="1">
      <c r="A28" s="674"/>
      <c r="B28" s="674"/>
      <c r="C28" s="674"/>
      <c r="D28" s="674"/>
      <c r="E28" s="674"/>
      <c r="F28" s="674"/>
      <c r="G28" s="674"/>
      <c r="H28" s="674"/>
      <c r="I28" s="674"/>
      <c r="J28" s="674"/>
      <c r="K28" s="88"/>
    </row>
    <row r="29" spans="1:11" ht="12.75" customHeight="1">
      <c r="A29" s="674"/>
      <c r="B29" s="674"/>
      <c r="C29" s="674"/>
      <c r="D29" s="674"/>
      <c r="E29" s="674"/>
      <c r="F29" s="674"/>
      <c r="G29" s="674"/>
      <c r="H29" s="674"/>
      <c r="I29" s="674"/>
      <c r="J29" s="674"/>
      <c r="K29" s="88"/>
    </row>
    <row r="30" spans="1:11" ht="12.75" customHeight="1">
      <c r="A30" s="674"/>
      <c r="B30" s="674"/>
      <c r="C30" s="674"/>
      <c r="D30" s="674"/>
      <c r="E30" s="674"/>
      <c r="F30" s="674"/>
      <c r="G30" s="674"/>
      <c r="H30" s="674"/>
      <c r="I30" s="674"/>
      <c r="J30" s="674"/>
      <c r="K30" s="78"/>
    </row>
    <row r="31" spans="1:11" ht="12.75" customHeight="1">
      <c r="A31" s="674"/>
      <c r="B31" s="674"/>
      <c r="C31" s="674"/>
      <c r="D31" s="674"/>
      <c r="E31" s="674"/>
      <c r="F31" s="674"/>
      <c r="G31" s="674"/>
      <c r="H31" s="674"/>
      <c r="I31" s="674"/>
      <c r="J31" s="674"/>
    </row>
    <row r="32" spans="1:11" ht="12.75" customHeight="1">
      <c r="A32" s="674"/>
      <c r="B32" s="674"/>
      <c r="C32" s="674"/>
      <c r="D32" s="674"/>
      <c r="E32" s="674"/>
      <c r="F32" s="674"/>
      <c r="G32" s="674"/>
      <c r="H32" s="674"/>
      <c r="I32" s="674"/>
      <c r="J32" s="674"/>
    </row>
    <row r="33" spans="1:10" ht="12.75" customHeight="1">
      <c r="A33" s="674"/>
      <c r="B33" s="674"/>
      <c r="C33" s="674"/>
      <c r="D33" s="674"/>
      <c r="E33" s="674"/>
      <c r="F33" s="674"/>
      <c r="G33" s="674"/>
      <c r="H33" s="674"/>
      <c r="I33" s="674"/>
      <c r="J33" s="674"/>
    </row>
    <row r="34" spans="1:10" ht="12.75" customHeight="1">
      <c r="A34" s="674"/>
      <c r="B34" s="674"/>
      <c r="C34" s="674"/>
      <c r="D34" s="674"/>
      <c r="E34" s="674"/>
      <c r="F34" s="674"/>
      <c r="G34" s="674"/>
      <c r="H34" s="674"/>
      <c r="I34" s="674"/>
      <c r="J34" s="674"/>
    </row>
    <row r="35" spans="1:10" ht="12.75" customHeight="1">
      <c r="A35" s="674"/>
      <c r="B35" s="674"/>
      <c r="C35" s="674"/>
      <c r="D35" s="674"/>
      <c r="E35" s="674"/>
      <c r="F35" s="674"/>
      <c r="G35" s="674"/>
      <c r="H35" s="674"/>
      <c r="I35" s="674"/>
      <c r="J35" s="674"/>
    </row>
    <row r="36" spans="1:10" ht="12.75" customHeight="1">
      <c r="A36" s="674"/>
      <c r="B36" s="674"/>
      <c r="C36" s="674"/>
      <c r="D36" s="674"/>
      <c r="E36" s="674"/>
      <c r="F36" s="674"/>
      <c r="G36" s="674"/>
      <c r="H36" s="674"/>
      <c r="I36" s="674"/>
      <c r="J36" s="674"/>
    </row>
    <row r="37" spans="1:10" ht="12.75" customHeight="1">
      <c r="A37" s="674"/>
      <c r="B37" s="674"/>
      <c r="C37" s="674"/>
      <c r="D37" s="674"/>
      <c r="E37" s="674"/>
      <c r="F37" s="674"/>
      <c r="G37" s="674"/>
      <c r="H37" s="674"/>
      <c r="I37" s="674"/>
      <c r="J37" s="674"/>
    </row>
    <row r="38" spans="1:10" ht="12.75" customHeight="1">
      <c r="A38" s="674"/>
      <c r="B38" s="674"/>
      <c r="C38" s="674"/>
      <c r="D38" s="674"/>
      <c r="E38" s="674"/>
      <c r="F38" s="674"/>
      <c r="G38" s="674"/>
      <c r="H38" s="674"/>
      <c r="I38" s="674"/>
      <c r="J38" s="674"/>
    </row>
    <row r="39" spans="1:10" ht="12.75" customHeight="1">
      <c r="A39" s="674"/>
      <c r="B39" s="674"/>
      <c r="C39" s="674"/>
      <c r="D39" s="674"/>
      <c r="E39" s="674"/>
      <c r="F39" s="674"/>
      <c r="G39" s="674"/>
      <c r="H39" s="674"/>
      <c r="I39" s="674"/>
      <c r="J39" s="674"/>
    </row>
    <row r="40" spans="1:10" ht="12.75" customHeight="1">
      <c r="A40" s="674"/>
      <c r="B40" s="674"/>
      <c r="C40" s="674"/>
      <c r="D40" s="674"/>
      <c r="E40" s="674"/>
      <c r="F40" s="674"/>
      <c r="G40" s="674"/>
      <c r="H40" s="674"/>
      <c r="I40" s="674"/>
      <c r="J40" s="674"/>
    </row>
    <row r="41" spans="1:10" ht="12.75" customHeight="1">
      <c r="A41" s="674"/>
      <c r="B41" s="674"/>
      <c r="C41" s="674"/>
      <c r="D41" s="674"/>
      <c r="E41" s="674"/>
      <c r="F41" s="674"/>
      <c r="G41" s="674"/>
      <c r="H41" s="674"/>
      <c r="I41" s="674"/>
      <c r="J41" s="674"/>
    </row>
    <row r="42" spans="1:10" ht="12.75" customHeight="1">
      <c r="A42" s="674"/>
      <c r="B42" s="674"/>
      <c r="C42" s="674"/>
      <c r="D42" s="674"/>
      <c r="E42" s="674"/>
      <c r="F42" s="674"/>
      <c r="G42" s="674"/>
      <c r="H42" s="674"/>
      <c r="I42" s="674"/>
      <c r="J42" s="674"/>
    </row>
    <row r="43" spans="1:10" ht="12.75" customHeight="1">
      <c r="A43" s="674"/>
      <c r="B43" s="674"/>
      <c r="C43" s="674"/>
      <c r="D43" s="674"/>
      <c r="E43" s="674"/>
      <c r="F43" s="674"/>
      <c r="G43" s="674"/>
      <c r="H43" s="674"/>
      <c r="I43" s="674"/>
      <c r="J43" s="674"/>
    </row>
    <row r="44" spans="1:10" ht="12.75" customHeight="1">
      <c r="A44" s="674"/>
      <c r="B44" s="674"/>
      <c r="C44" s="674"/>
      <c r="D44" s="674"/>
      <c r="E44" s="674"/>
      <c r="F44" s="674"/>
      <c r="G44" s="674"/>
      <c r="H44" s="674"/>
      <c r="I44" s="674"/>
      <c r="J44" s="674"/>
    </row>
    <row r="45" spans="1:10" ht="12.75" customHeight="1">
      <c r="A45" s="674"/>
      <c r="B45" s="674"/>
      <c r="C45" s="674"/>
      <c r="D45" s="674"/>
      <c r="E45" s="674"/>
      <c r="F45" s="674"/>
      <c r="G45" s="674"/>
      <c r="H45" s="674"/>
      <c r="I45" s="674"/>
      <c r="J45" s="674"/>
    </row>
    <row r="46" spans="1:10" ht="12.75" customHeight="1">
      <c r="A46" s="674"/>
      <c r="B46" s="674"/>
      <c r="C46" s="674"/>
      <c r="D46" s="674"/>
      <c r="E46" s="674"/>
      <c r="F46" s="674"/>
      <c r="G46" s="674"/>
      <c r="H46" s="674"/>
      <c r="I46" s="674"/>
      <c r="J46" s="674"/>
    </row>
    <row r="47" spans="1:10" ht="12.75" customHeight="1">
      <c r="A47" s="674"/>
      <c r="B47" s="674"/>
      <c r="C47" s="674"/>
      <c r="D47" s="674"/>
      <c r="E47" s="674"/>
      <c r="F47" s="674"/>
      <c r="G47" s="674"/>
      <c r="H47" s="674"/>
      <c r="I47" s="674"/>
      <c r="J47" s="674"/>
    </row>
    <row r="48" spans="1:10" ht="12.75" customHeight="1">
      <c r="A48" s="674"/>
      <c r="B48" s="674"/>
      <c r="C48" s="674"/>
      <c r="D48" s="674"/>
      <c r="E48" s="674"/>
      <c r="F48" s="674"/>
      <c r="G48" s="674"/>
      <c r="H48" s="674"/>
      <c r="I48" s="674"/>
      <c r="J48" s="674"/>
    </row>
    <row r="49" spans="1:10" ht="12.75" customHeight="1">
      <c r="A49" s="674"/>
      <c r="B49" s="674"/>
      <c r="C49" s="674"/>
      <c r="D49" s="674"/>
      <c r="E49" s="674"/>
      <c r="F49" s="674"/>
      <c r="G49" s="674"/>
      <c r="H49" s="674"/>
      <c r="I49" s="674"/>
      <c r="J49" s="674"/>
    </row>
    <row r="50" spans="1:10" ht="12.75" customHeight="1">
      <c r="A50" s="674"/>
      <c r="B50" s="674"/>
      <c r="C50" s="674"/>
      <c r="D50" s="674"/>
      <c r="E50" s="674"/>
      <c r="F50" s="674"/>
      <c r="G50" s="674"/>
      <c r="H50" s="674"/>
      <c r="I50" s="674"/>
      <c r="J50" s="674"/>
    </row>
    <row r="51" spans="1:10" ht="12.75" customHeight="1">
      <c r="A51" s="674"/>
      <c r="B51" s="674"/>
      <c r="C51" s="674"/>
      <c r="D51" s="674"/>
      <c r="E51" s="674"/>
      <c r="F51" s="674"/>
      <c r="G51" s="674"/>
      <c r="H51" s="674"/>
      <c r="I51" s="674"/>
      <c r="J51" s="674"/>
    </row>
    <row r="52" spans="1:10" ht="12.75" customHeight="1">
      <c r="A52" s="674"/>
      <c r="B52" s="674"/>
      <c r="C52" s="674"/>
      <c r="D52" s="674"/>
      <c r="E52" s="674"/>
      <c r="F52" s="674"/>
      <c r="G52" s="674"/>
      <c r="H52" s="674"/>
      <c r="I52" s="674"/>
      <c r="J52" s="674"/>
    </row>
    <row r="53" spans="1:10" ht="12.75" customHeight="1">
      <c r="A53" s="674"/>
      <c r="B53" s="674"/>
      <c r="C53" s="674"/>
      <c r="D53" s="674"/>
      <c r="E53" s="674"/>
      <c r="F53" s="674"/>
      <c r="G53" s="674"/>
      <c r="H53" s="674"/>
      <c r="I53" s="674"/>
      <c r="J53" s="674"/>
    </row>
    <row r="54" spans="1:10" ht="12.75" customHeight="1">
      <c r="A54" s="674"/>
      <c r="B54" s="674"/>
      <c r="C54" s="674"/>
      <c r="D54" s="674"/>
      <c r="E54" s="674"/>
      <c r="F54" s="674"/>
      <c r="G54" s="674"/>
      <c r="H54" s="674"/>
      <c r="I54" s="674"/>
      <c r="J54" s="674"/>
    </row>
    <row r="55" spans="1:10" ht="12.75" customHeight="1">
      <c r="A55" s="674"/>
      <c r="B55" s="674"/>
      <c r="C55" s="674"/>
      <c r="D55" s="674"/>
      <c r="E55" s="674"/>
      <c r="F55" s="674"/>
      <c r="G55" s="674"/>
      <c r="H55" s="674"/>
      <c r="I55" s="674"/>
      <c r="J55" s="674"/>
    </row>
    <row r="56" spans="1:10" ht="12.75" customHeight="1">
      <c r="A56" s="674"/>
      <c r="B56" s="674"/>
      <c r="C56" s="674"/>
      <c r="D56" s="674"/>
      <c r="E56" s="674"/>
      <c r="F56" s="674"/>
      <c r="G56" s="674"/>
      <c r="H56" s="674"/>
      <c r="I56" s="674"/>
      <c r="J56" s="674"/>
    </row>
    <row r="57" spans="1:10" ht="12.75" customHeight="1">
      <c r="A57" s="674"/>
      <c r="B57" s="674"/>
      <c r="C57" s="674"/>
      <c r="D57" s="674"/>
      <c r="E57" s="674"/>
      <c r="F57" s="674"/>
      <c r="G57" s="674"/>
      <c r="H57" s="674"/>
      <c r="I57" s="674"/>
      <c r="J57" s="674"/>
    </row>
    <row r="58" spans="1:10" ht="12.75" customHeight="1">
      <c r="A58" s="674"/>
      <c r="B58" s="674"/>
      <c r="C58" s="674"/>
      <c r="D58" s="674"/>
      <c r="E58" s="674"/>
      <c r="F58" s="674"/>
      <c r="G58" s="674"/>
      <c r="H58" s="674"/>
      <c r="I58" s="674"/>
      <c r="J58" s="674"/>
    </row>
    <row r="59" spans="1:10" ht="12.75" customHeight="1">
      <c r="A59" s="674"/>
      <c r="B59" s="674"/>
      <c r="C59" s="674"/>
      <c r="D59" s="674"/>
      <c r="E59" s="674"/>
      <c r="F59" s="674"/>
      <c r="G59" s="674"/>
      <c r="H59" s="674"/>
      <c r="I59" s="674"/>
      <c r="J59" s="674"/>
    </row>
    <row r="60" spans="1:10" ht="12.75" customHeight="1">
      <c r="A60" s="674"/>
      <c r="B60" s="674"/>
      <c r="C60" s="674"/>
      <c r="D60" s="674"/>
      <c r="E60" s="674"/>
      <c r="F60" s="674"/>
      <c r="G60" s="674"/>
      <c r="H60" s="674"/>
      <c r="I60" s="674"/>
      <c r="J60" s="674"/>
    </row>
    <row r="61" spans="1:10" ht="12.75" customHeight="1">
      <c r="A61" s="674"/>
      <c r="B61" s="674"/>
      <c r="C61" s="674"/>
      <c r="D61" s="674"/>
      <c r="E61" s="674"/>
      <c r="F61" s="674"/>
      <c r="G61" s="674"/>
      <c r="H61" s="674"/>
      <c r="I61" s="674"/>
      <c r="J61" s="674"/>
    </row>
    <row r="62" spans="1:10" ht="12.75" customHeight="1">
      <c r="A62" s="674"/>
      <c r="B62" s="674"/>
      <c r="C62" s="674"/>
      <c r="D62" s="674"/>
      <c r="E62" s="674"/>
      <c r="F62" s="674"/>
      <c r="G62" s="674"/>
      <c r="H62" s="674"/>
      <c r="I62" s="674"/>
      <c r="J62" s="674"/>
    </row>
    <row r="63" spans="1:10" ht="12.75" customHeight="1">
      <c r="A63" s="674"/>
      <c r="B63" s="674"/>
      <c r="C63" s="674"/>
      <c r="D63" s="674"/>
      <c r="E63" s="674"/>
      <c r="F63" s="674"/>
      <c r="G63" s="674"/>
      <c r="H63" s="674"/>
      <c r="I63" s="674"/>
      <c r="J63" s="674"/>
    </row>
    <row r="64" spans="1:10" ht="12.75" customHeight="1">
      <c r="A64" s="674"/>
      <c r="B64" s="674"/>
      <c r="C64" s="674"/>
      <c r="D64" s="674"/>
      <c r="E64" s="674"/>
      <c r="F64" s="674"/>
      <c r="G64" s="674"/>
      <c r="H64" s="674"/>
      <c r="I64" s="674"/>
      <c r="J64" s="674"/>
    </row>
    <row r="65" spans="1:10" ht="12.75" customHeight="1">
      <c r="A65" s="674"/>
      <c r="B65" s="674"/>
      <c r="C65" s="674"/>
      <c r="D65" s="674"/>
      <c r="E65" s="674"/>
      <c r="F65" s="674"/>
      <c r="G65" s="674"/>
      <c r="H65" s="674"/>
      <c r="I65" s="674"/>
      <c r="J65" s="674"/>
    </row>
    <row r="66" spans="1:10" ht="12.75" customHeight="1">
      <c r="A66" s="674"/>
      <c r="B66" s="674"/>
      <c r="C66" s="674"/>
      <c r="D66" s="674"/>
      <c r="E66" s="674"/>
      <c r="F66" s="674"/>
      <c r="G66" s="674"/>
      <c r="H66" s="674"/>
      <c r="I66" s="674"/>
      <c r="J66" s="674"/>
    </row>
    <row r="67" spans="1:10" ht="12.75" customHeight="1">
      <c r="A67" s="36" t="s">
        <v>513</v>
      </c>
    </row>
    <row r="68" spans="1:10" ht="12.75" customHeight="1"/>
    <row r="69" spans="1:10" ht="12.75" customHeight="1"/>
    <row r="70" spans="1:10" ht="12.75" customHeight="1">
      <c r="A70" s="75" t="s">
        <v>327</v>
      </c>
    </row>
    <row r="71" spans="1:10" ht="12.75" customHeight="1"/>
    <row r="75" spans="1:10">
      <c r="J75" s="21" t="s">
        <v>374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91"/>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4" t="s">
        <v>134</v>
      </c>
    </row>
    <row r="4" spans="1:1">
      <c r="A4" s="2"/>
    </row>
    <row r="5" spans="1:1">
      <c r="A5" s="72" t="s">
        <v>1012</v>
      </c>
    </row>
    <row r="6" spans="1:1">
      <c r="A6" s="73" t="s">
        <v>6</v>
      </c>
    </row>
    <row r="7" spans="1:1">
      <c r="A7" s="72" t="s">
        <v>1013</v>
      </c>
    </row>
    <row r="8" spans="1:1">
      <c r="A8" s="116" t="s">
        <v>897</v>
      </c>
    </row>
    <row r="9" spans="1:1">
      <c r="A9" s="72" t="s">
        <v>7</v>
      </c>
    </row>
    <row r="10" spans="1:1">
      <c r="A10" s="73" t="s">
        <v>8</v>
      </c>
    </row>
    <row r="11" spans="1:1">
      <c r="A11" s="72" t="s">
        <v>1014</v>
      </c>
    </row>
    <row r="12" spans="1:1">
      <c r="A12" s="116" t="s">
        <v>1015</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1016</v>
      </c>
    </row>
    <row r="28" spans="1:1">
      <c r="A28" s="116" t="s">
        <v>1017</v>
      </c>
    </row>
    <row r="29" spans="1:1">
      <c r="A29" s="72" t="s">
        <v>1018</v>
      </c>
    </row>
    <row r="30" spans="1:1">
      <c r="A30" s="116" t="s">
        <v>1019</v>
      </c>
    </row>
    <row r="31" spans="1:1">
      <c r="A31" s="72" t="s">
        <v>23</v>
      </c>
    </row>
    <row r="32" spans="1:1">
      <c r="A32" s="116" t="s">
        <v>24</v>
      </c>
    </row>
    <row r="33" spans="1:2">
      <c r="A33" s="94" t="s">
        <v>929</v>
      </c>
    </row>
    <row r="34" spans="1:2">
      <c r="A34" s="116" t="s">
        <v>930</v>
      </c>
    </row>
    <row r="35" spans="1:2">
      <c r="A35" s="72" t="s">
        <v>1020</v>
      </c>
      <c r="B35" s="93"/>
    </row>
    <row r="36" spans="1:2">
      <c r="A36" s="116" t="s">
        <v>1023</v>
      </c>
      <c r="B36" s="93"/>
    </row>
    <row r="37" spans="1:2">
      <c r="A37" s="72" t="s">
        <v>1021</v>
      </c>
      <c r="B37" s="93"/>
    </row>
    <row r="38" spans="1:2">
      <c r="A38" s="116" t="s">
        <v>1024</v>
      </c>
      <c r="B38" s="93"/>
    </row>
    <row r="39" spans="1:2">
      <c r="A39" s="72" t="s">
        <v>1022</v>
      </c>
      <c r="B39" s="93"/>
    </row>
    <row r="40" spans="1:2">
      <c r="A40" s="116" t="s">
        <v>1025</v>
      </c>
      <c r="B40" s="93"/>
    </row>
    <row r="41" spans="1:2">
      <c r="A41" s="72" t="s">
        <v>1027</v>
      </c>
    </row>
    <row r="42" spans="1:2">
      <c r="A42" s="116" t="s">
        <v>1026</v>
      </c>
    </row>
    <row r="43" spans="1:2">
      <c r="A43" s="72" t="s">
        <v>1029</v>
      </c>
    </row>
    <row r="44" spans="1:2">
      <c r="A44" s="116" t="s">
        <v>1028</v>
      </c>
    </row>
    <row r="45" spans="1:2">
      <c r="A45" s="72" t="s">
        <v>356</v>
      </c>
    </row>
    <row r="46" spans="1:2">
      <c r="A46" s="116" t="s">
        <v>357</v>
      </c>
    </row>
    <row r="47" spans="1:2">
      <c r="A47" s="72" t="s">
        <v>935</v>
      </c>
    </row>
    <row r="48" spans="1:2">
      <c r="A48" s="116" t="s">
        <v>936</v>
      </c>
    </row>
    <row r="49" spans="1:1">
      <c r="A49" s="72" t="s">
        <v>379</v>
      </c>
    </row>
    <row r="50" spans="1:1">
      <c r="A50" s="116" t="s">
        <v>380</v>
      </c>
    </row>
    <row r="51" spans="1:1">
      <c r="A51" s="72" t="s">
        <v>1030</v>
      </c>
    </row>
    <row r="52" spans="1:1">
      <c r="A52" s="116" t="s">
        <v>1031</v>
      </c>
    </row>
    <row r="53" spans="1:1">
      <c r="A53" s="72" t="s">
        <v>381</v>
      </c>
    </row>
    <row r="54" spans="1:1">
      <c r="A54" s="116" t="s">
        <v>382</v>
      </c>
    </row>
    <row r="55" spans="1:1">
      <c r="A55" s="72" t="s">
        <v>939</v>
      </c>
    </row>
    <row r="56" spans="1:1">
      <c r="A56" s="116" t="s">
        <v>940</v>
      </c>
    </row>
    <row r="57" spans="1:1">
      <c r="A57" s="72" t="s">
        <v>360</v>
      </c>
    </row>
    <row r="58" spans="1:1">
      <c r="A58" s="116" t="s">
        <v>361</v>
      </c>
    </row>
    <row r="59" spans="1:1">
      <c r="A59" s="72" t="s">
        <v>362</v>
      </c>
    </row>
    <row r="60" spans="1:1">
      <c r="A60" s="116" t="s">
        <v>363</v>
      </c>
    </row>
    <row r="61" spans="1:1">
      <c r="A61" s="72" t="s">
        <v>1033</v>
      </c>
    </row>
    <row r="62" spans="1:1">
      <c r="A62" s="116" t="s">
        <v>1034</v>
      </c>
    </row>
    <row r="63" spans="1:1">
      <c r="A63" s="72" t="s">
        <v>1035</v>
      </c>
    </row>
    <row r="64" spans="1:1">
      <c r="A64" s="116" t="s">
        <v>1036</v>
      </c>
    </row>
    <row r="65" spans="1:1">
      <c r="A65" s="72" t="s">
        <v>1037</v>
      </c>
    </row>
    <row r="66" spans="1:1">
      <c r="A66" s="116" t="s">
        <v>1038</v>
      </c>
    </row>
    <row r="67" spans="1:1">
      <c r="A67" s="72" t="s">
        <v>1039</v>
      </c>
    </row>
    <row r="68" spans="1:1">
      <c r="A68" s="116" t="s">
        <v>947</v>
      </c>
    </row>
    <row r="69" spans="1:1">
      <c r="A69" s="72" t="s">
        <v>383</v>
      </c>
    </row>
    <row r="70" spans="1:1">
      <c r="A70" s="116" t="s">
        <v>466</v>
      </c>
    </row>
    <row r="71" spans="1:1">
      <c r="A71" s="72" t="s">
        <v>1082</v>
      </c>
    </row>
    <row r="72" spans="1:1">
      <c r="A72" s="116" t="s">
        <v>1083</v>
      </c>
    </row>
    <row r="73" spans="1:1">
      <c r="A73" s="72" t="s">
        <v>364</v>
      </c>
    </row>
    <row r="74" spans="1:1">
      <c r="A74" s="116" t="s">
        <v>365</v>
      </c>
    </row>
    <row r="75" spans="1:1">
      <c r="A75" s="73"/>
    </row>
    <row r="76" spans="1:1">
      <c r="A76" s="114" t="s">
        <v>469</v>
      </c>
    </row>
    <row r="77" spans="1:1">
      <c r="A77" s="72"/>
    </row>
    <row r="78" spans="1:1">
      <c r="A78" s="108" t="s">
        <v>426</v>
      </c>
    </row>
    <row r="79" spans="1:1">
      <c r="A79" s="109" t="s">
        <v>427</v>
      </c>
    </row>
    <row r="80" spans="1:1">
      <c r="A80" s="72" t="s">
        <v>950</v>
      </c>
    </row>
    <row r="81" spans="1:1">
      <c r="A81" s="137" t="s">
        <v>1040</v>
      </c>
    </row>
    <row r="82" spans="1:1">
      <c r="A82" s="115" t="s">
        <v>464</v>
      </c>
    </row>
    <row r="83" spans="1:1">
      <c r="A83" s="143" t="s">
        <v>465</v>
      </c>
    </row>
    <row r="84" spans="1:1">
      <c r="A84" s="72" t="s">
        <v>952</v>
      </c>
    </row>
    <row r="85" spans="1:1">
      <c r="A85" s="116" t="s">
        <v>1041</v>
      </c>
    </row>
    <row r="86" spans="1:1">
      <c r="A86" s="115" t="s">
        <v>639</v>
      </c>
    </row>
    <row r="87" spans="1:1">
      <c r="A87" s="143" t="s">
        <v>640</v>
      </c>
    </row>
    <row r="88" spans="1:1">
      <c r="A88" s="72"/>
    </row>
    <row r="89" spans="1:1">
      <c r="A89" s="108" t="s">
        <v>431</v>
      </c>
    </row>
    <row r="90" spans="1:1">
      <c r="A90" s="109" t="s">
        <v>432</v>
      </c>
    </row>
    <row r="91" spans="1:1">
      <c r="A91" s="72" t="s">
        <v>954</v>
      </c>
    </row>
    <row r="92" spans="1:1">
      <c r="A92" s="116" t="s">
        <v>1042</v>
      </c>
    </row>
    <row r="93" spans="1:1">
      <c r="A93" s="107" t="s">
        <v>467</v>
      </c>
    </row>
    <row r="94" spans="1:1">
      <c r="A94" s="116" t="s">
        <v>468</v>
      </c>
    </row>
    <row r="95" spans="1:1">
      <c r="A95" s="72" t="s">
        <v>956</v>
      </c>
    </row>
    <row r="96" spans="1:1">
      <c r="A96" s="116" t="s">
        <v>1043</v>
      </c>
    </row>
    <row r="97" spans="1:1">
      <c r="A97" s="107" t="s">
        <v>641</v>
      </c>
    </row>
    <row r="98" spans="1:1">
      <c r="A98" s="144" t="s">
        <v>642</v>
      </c>
    </row>
    <row r="99" spans="1:1">
      <c r="A99" s="72"/>
    </row>
    <row r="100" spans="1:1">
      <c r="A100" s="114" t="s">
        <v>439</v>
      </c>
    </row>
    <row r="101" spans="1:1">
      <c r="A101" s="34"/>
    </row>
    <row r="102" spans="1:1">
      <c r="A102" s="72" t="s">
        <v>1044</v>
      </c>
    </row>
    <row r="103" spans="1:1">
      <c r="A103" s="116" t="s">
        <v>1045</v>
      </c>
    </row>
    <row r="104" spans="1:1">
      <c r="A104" s="72" t="s">
        <v>1046</v>
      </c>
    </row>
    <row r="105" spans="1:1">
      <c r="A105" s="116" t="s">
        <v>1047</v>
      </c>
    </row>
    <row r="106" spans="1:1">
      <c r="A106" s="72" t="s">
        <v>434</v>
      </c>
    </row>
    <row r="107" spans="1:1">
      <c r="A107" s="116" t="s">
        <v>435</v>
      </c>
    </row>
    <row r="108" spans="1:1">
      <c r="A108" s="72" t="s">
        <v>452</v>
      </c>
    </row>
    <row r="109" spans="1:1">
      <c r="A109" s="116" t="s">
        <v>453</v>
      </c>
    </row>
    <row r="110" spans="1:1">
      <c r="A110" s="3"/>
    </row>
    <row r="111" spans="1:1">
      <c r="A111" s="114" t="s">
        <v>440</v>
      </c>
    </row>
    <row r="112" spans="1:1">
      <c r="A112" s="4"/>
    </row>
    <row r="113" spans="1:1">
      <c r="A113" s="72" t="s">
        <v>958</v>
      </c>
    </row>
    <row r="114" spans="1:1">
      <c r="A114" s="116" t="s">
        <v>1048</v>
      </c>
    </row>
    <row r="115" spans="1:1">
      <c r="A115" s="72" t="s">
        <v>960</v>
      </c>
    </row>
    <row r="116" spans="1:1">
      <c r="A116" s="116" t="s">
        <v>961</v>
      </c>
    </row>
    <row r="117" spans="1:1">
      <c r="A117" s="72" t="s">
        <v>962</v>
      </c>
    </row>
    <row r="118" spans="1:1">
      <c r="A118" s="116" t="s">
        <v>1049</v>
      </c>
    </row>
    <row r="119" spans="1:1">
      <c r="A119" s="72" t="s">
        <v>964</v>
      </c>
    </row>
    <row r="120" spans="1:1">
      <c r="A120" s="137" t="s">
        <v>965</v>
      </c>
    </row>
    <row r="121" spans="1:1">
      <c r="A121" s="72" t="s">
        <v>966</v>
      </c>
    </row>
    <row r="122" spans="1:1">
      <c r="A122" s="116" t="s">
        <v>967</v>
      </c>
    </row>
    <row r="123" spans="1:1">
      <c r="A123" s="72" t="s">
        <v>968</v>
      </c>
    </row>
    <row r="124" spans="1:1">
      <c r="A124" s="116" t="s">
        <v>969</v>
      </c>
    </row>
    <row r="125" spans="1:1">
      <c r="A125" s="35"/>
    </row>
    <row r="126" spans="1:1">
      <c r="A126" s="114" t="s">
        <v>441</v>
      </c>
    </row>
    <row r="127" spans="1:1">
      <c r="A127" s="34"/>
    </row>
    <row r="128" spans="1:1">
      <c r="A128" s="72" t="s">
        <v>1050</v>
      </c>
    </row>
    <row r="129" spans="1:1">
      <c r="A129" s="116" t="s">
        <v>1051</v>
      </c>
    </row>
    <row r="130" spans="1:1">
      <c r="A130" s="72" t="s">
        <v>1052</v>
      </c>
    </row>
    <row r="131" spans="1:1">
      <c r="A131" s="116" t="s">
        <v>1053</v>
      </c>
    </row>
    <row r="132" spans="1:1">
      <c r="A132" s="590" t="s">
        <v>974</v>
      </c>
    </row>
    <row r="133" spans="1:1">
      <c r="A133" s="137" t="s">
        <v>975</v>
      </c>
    </row>
    <row r="134" spans="1:1">
      <c r="A134" s="72" t="s">
        <v>1054</v>
      </c>
    </row>
    <row r="135" spans="1:1">
      <c r="A135" s="73" t="s">
        <v>1055</v>
      </c>
    </row>
    <row r="136" spans="1:1">
      <c r="A136" s="72" t="s">
        <v>1135</v>
      </c>
    </row>
    <row r="137" spans="1:1">
      <c r="A137" s="73" t="s">
        <v>1136</v>
      </c>
    </row>
    <row r="138" spans="1:1">
      <c r="A138" s="72" t="s">
        <v>977</v>
      </c>
    </row>
    <row r="139" spans="1:1">
      <c r="A139" s="73" t="s">
        <v>1056</v>
      </c>
    </row>
    <row r="140" spans="1:1">
      <c r="A140" s="72" t="s">
        <v>1057</v>
      </c>
    </row>
    <row r="141" spans="1:1">
      <c r="A141" s="73" t="s">
        <v>1058</v>
      </c>
    </row>
    <row r="142" spans="1:1">
      <c r="A142" s="72" t="s">
        <v>1059</v>
      </c>
    </row>
    <row r="143" spans="1:1">
      <c r="A143" s="116" t="s">
        <v>983</v>
      </c>
    </row>
    <row r="144" spans="1:1">
      <c r="A144" s="72" t="s">
        <v>1060</v>
      </c>
    </row>
    <row r="145" spans="1:1">
      <c r="A145" s="116" t="s">
        <v>1061</v>
      </c>
    </row>
    <row r="146" spans="1:1">
      <c r="A146" s="72" t="s">
        <v>1062</v>
      </c>
    </row>
    <row r="147" spans="1:1">
      <c r="A147" s="116" t="s">
        <v>1063</v>
      </c>
    </row>
    <row r="148" spans="1:1">
      <c r="A148" s="72" t="s">
        <v>1064</v>
      </c>
    </row>
    <row r="149" spans="1:1">
      <c r="A149" s="116" t="s">
        <v>1065</v>
      </c>
    </row>
    <row r="150" spans="1:1">
      <c r="A150" s="35"/>
    </row>
    <row r="151" spans="1:1">
      <c r="A151" s="114" t="s">
        <v>442</v>
      </c>
    </row>
    <row r="152" spans="1:1">
      <c r="A152" s="35"/>
    </row>
    <row r="153" spans="1:1">
      <c r="A153" s="72" t="s">
        <v>1066</v>
      </c>
    </row>
    <row r="154" spans="1:1">
      <c r="A154" s="667" t="s">
        <v>1067</v>
      </c>
    </row>
    <row r="155" spans="1:1">
      <c r="A155" s="72" t="s">
        <v>992</v>
      </c>
    </row>
    <row r="156" spans="1:1">
      <c r="A156" s="116" t="s">
        <v>1068</v>
      </c>
    </row>
    <row r="157" spans="1:1">
      <c r="A157" s="72" t="s">
        <v>1069</v>
      </c>
    </row>
    <row r="158" spans="1:1">
      <c r="A158" s="116" t="s">
        <v>1070</v>
      </c>
    </row>
    <row r="159" spans="1:1">
      <c r="A159" s="72" t="s">
        <v>454</v>
      </c>
    </row>
    <row r="160" spans="1:1">
      <c r="A160" s="116" t="s">
        <v>455</v>
      </c>
    </row>
    <row r="161" spans="1:1">
      <c r="A161" s="72" t="s">
        <v>633</v>
      </c>
    </row>
    <row r="162" spans="1:1">
      <c r="A162" s="116" t="s">
        <v>634</v>
      </c>
    </row>
    <row r="163" spans="1:1">
      <c r="A163" s="72" t="s">
        <v>1071</v>
      </c>
    </row>
    <row r="164" spans="1:1">
      <c r="A164" s="116" t="s">
        <v>997</v>
      </c>
    </row>
    <row r="165" spans="1:1">
      <c r="A165" s="72" t="s">
        <v>998</v>
      </c>
    </row>
    <row r="166" spans="1:1">
      <c r="A166" s="116" t="s">
        <v>999</v>
      </c>
    </row>
    <row r="167" spans="1:1">
      <c r="A167" s="72" t="s">
        <v>1072</v>
      </c>
    </row>
    <row r="168" spans="1:1">
      <c r="A168" s="116" t="s">
        <v>1073</v>
      </c>
    </row>
    <row r="169" spans="1:1">
      <c r="A169" s="94" t="s">
        <v>1074</v>
      </c>
    </row>
    <row r="170" spans="1:1">
      <c r="A170" s="137" t="s">
        <v>1003</v>
      </c>
    </row>
    <row r="171" spans="1:1">
      <c r="A171" s="94" t="s">
        <v>1004</v>
      </c>
    </row>
    <row r="172" spans="1:1">
      <c r="A172" s="137" t="s">
        <v>1005</v>
      </c>
    </row>
    <row r="173" spans="1:1">
      <c r="A173" s="5"/>
    </row>
    <row r="174" spans="1:1">
      <c r="A174" s="114" t="s">
        <v>828</v>
      </c>
    </row>
    <row r="175" spans="1:1">
      <c r="A175" s="5"/>
    </row>
    <row r="176" spans="1:1">
      <c r="A176" s="110" t="s">
        <v>1075</v>
      </c>
    </row>
    <row r="177" spans="1:1">
      <c r="A177" s="583" t="s">
        <v>1007</v>
      </c>
    </row>
    <row r="178" spans="1:1">
      <c r="A178" s="110" t="s">
        <v>1008</v>
      </c>
    </row>
    <row r="179" spans="1:1">
      <c r="A179" s="583" t="s">
        <v>1009</v>
      </c>
    </row>
    <row r="180" spans="1:1">
      <c r="A180" s="110" t="s">
        <v>1076</v>
      </c>
    </row>
    <row r="181" spans="1:1">
      <c r="A181" s="583" t="s">
        <v>1077</v>
      </c>
    </row>
    <row r="182" spans="1:1">
      <c r="A182" s="5"/>
    </row>
    <row r="187" spans="1:1">
      <c r="A187" s="41" t="s">
        <v>135</v>
      </c>
    </row>
    <row r="188" spans="1:1" ht="25.5">
      <c r="A188" s="71" t="s">
        <v>766</v>
      </c>
    </row>
    <row r="189" spans="1:1">
      <c r="A189" s="6"/>
    </row>
    <row r="190" spans="1:1">
      <c r="A190" s="42" t="s">
        <v>25</v>
      </c>
    </row>
    <row r="191" spans="1:1">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Graf 19,20 '!A1" display="Tablica 44: Broj registriranih leasing društava"/>
    <hyperlink ref="A154" location="'32 Tablica 44,45,46-Graf 19,20 '!A1" display="Table 44: Number of registrated leasing companies"/>
    <hyperlink ref="A155" location="'32 Tablica 44,45,46-Graf 19,20 '!A1" display="Tablica 45: Izvještaj o strukturi portfelja po vrstama leasinga/zajma - aktivni ugovori"/>
    <hyperlink ref="A156" location="'32 Tablica 44,45,46-Graf 19,20 '!A1" display="Table 45: Report on the portfolio structure by type of leasing/loan - active contracts"/>
    <hyperlink ref="A157" location="'32 Tablica 44,45,46-Graf 19,20 '!A1" display="Tablica 46: Izvještaj o strukturi portfelja po vrstama leasinga - novozaključeni ugovori"/>
    <hyperlink ref="A158" location="'32 Tablica 44,45,46-Graf 19,20 '!A1" display="Table 46: Report on the portfolio structure by type of leasing -  newly concluded contracts"/>
    <hyperlink ref="A159" location="'32 Tablica 44,45,46-Graf 19,20 '!A1" display="Grafikon 19: Udjel broja aktivnih ugovora u ukupnom broju ugovora "/>
    <hyperlink ref="A160" location="'32 Tablica 44,45,46-Graf 19,20 '!A1" display="Chart 19: Share of the number of active contracts in total number of contracts "/>
    <hyperlink ref="A161" location="'32 Tablica 44,45,46-Graf 19,20 '!A1" display="Grafikon 20: Godišnja promjena vrijednosti aktivnih ugovora "/>
    <hyperlink ref="A162" location="'32 Tablica 44,45,46-Graf 19,20 '!A1" display="Chart 20: Annual change in value of active contracts "/>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6" location="'37 Tablica 52,53,54'!A1" display="Tablica 52: Skraćeni prikaz agregirane bilance faktoring društava "/>
    <hyperlink ref="A177" location="'37 Tablica 52,53,54'!A1" display="Table 52: Abbreviated overview of the aggregate balance sheet of factoring companies "/>
    <hyperlink ref="A178" location="'37 Tablica 52,53,54'!A1" display="Tablica 53: Skraćeni prikaz agregiranog računa dobiti i gubitka faktoring društava "/>
    <hyperlink ref="A179" location="'37 Tablica 52,53,54'!A1" display="Table 53: Abbreviated overview of the aggregate profit and loss account of factoring companies "/>
    <hyperlink ref="A180" location="'37 Tablica 52,53,54'!A1" display="Tablica 54: Skraćeni prikaz agregiranog volumena transakcija faktoring društava "/>
    <hyperlink ref="A181"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57" t="s">
        <v>948</v>
      </c>
      <c r="J1" s="373" t="str">
        <f>Naslovnica!A20</f>
        <v>Listopad 2015.</v>
      </c>
    </row>
    <row r="2" spans="1:11" ht="12.75" customHeight="1">
      <c r="A2" s="117" t="s">
        <v>949</v>
      </c>
      <c r="J2" s="118" t="str">
        <f>Naslovnica!A24</f>
        <v>October 2015</v>
      </c>
    </row>
    <row r="3" spans="1:11" ht="12.75" customHeight="1"/>
    <row r="4" spans="1:11" ht="51" customHeight="1">
      <c r="A4" s="743" t="s">
        <v>514</v>
      </c>
      <c r="B4" s="736" t="s">
        <v>515</v>
      </c>
      <c r="C4" s="726" t="s">
        <v>851</v>
      </c>
      <c r="D4" s="726"/>
      <c r="E4" s="749" t="s">
        <v>1128</v>
      </c>
      <c r="F4" s="749"/>
      <c r="G4" s="749"/>
      <c r="H4" s="749"/>
      <c r="I4" s="749"/>
      <c r="J4" s="378"/>
    </row>
    <row r="5" spans="1:11" ht="33.75" customHeight="1">
      <c r="A5" s="771"/>
      <c r="B5" s="736"/>
      <c r="C5" s="388" t="str">
        <f>Naslovnica!A20</f>
        <v>Listopad 2015.</v>
      </c>
      <c r="D5" s="390" t="str">
        <f>'5 Tablica 3,4'!A8</f>
        <v>Rujan 2015.</v>
      </c>
      <c r="E5" s="388" t="str">
        <f>Naslovnica!A20</f>
        <v>Listopad 2015.</v>
      </c>
      <c r="F5" s="390" t="str">
        <f>'5 Tablica 3,4'!A8</f>
        <v>Rujan 2015.</v>
      </c>
      <c r="G5" s="434" t="s">
        <v>192</v>
      </c>
      <c r="H5" s="434" t="s">
        <v>193</v>
      </c>
      <c r="I5" s="430" t="s">
        <v>165</v>
      </c>
      <c r="J5" s="430" t="s">
        <v>194</v>
      </c>
    </row>
    <row r="6" spans="1:11" ht="46.5" customHeight="1">
      <c r="A6" s="771"/>
      <c r="B6" s="736"/>
      <c r="C6" s="391" t="str">
        <f>Naslovnica!A24</f>
        <v>October 2015</v>
      </c>
      <c r="D6" s="392" t="str">
        <f>'5 Tablica 3,4'!B8</f>
        <v>September 2015</v>
      </c>
      <c r="E6" s="391" t="str">
        <f>Naslovnica!A24</f>
        <v>October 2015</v>
      </c>
      <c r="F6" s="392" t="str">
        <f>'5 Tablica 3,4'!B8</f>
        <v>September 2015</v>
      </c>
      <c r="G6" s="391" t="s">
        <v>167</v>
      </c>
      <c r="H6" s="391" t="s">
        <v>195</v>
      </c>
      <c r="I6" s="393" t="s">
        <v>196</v>
      </c>
      <c r="J6" s="420" t="s">
        <v>170</v>
      </c>
    </row>
    <row r="7" spans="1:11" ht="12.75" customHeight="1">
      <c r="A7" s="213" t="s">
        <v>177</v>
      </c>
      <c r="B7" s="213" t="s">
        <v>607</v>
      </c>
      <c r="C7" s="214">
        <v>147.5069</v>
      </c>
      <c r="D7" s="214">
        <v>143.39189999999999</v>
      </c>
      <c r="E7" s="174">
        <v>2.8697576362402683E-2</v>
      </c>
      <c r="F7" s="174">
        <v>-2.6090827519528359E-3</v>
      </c>
      <c r="G7" s="174">
        <v>6.3558912639391812E-2</v>
      </c>
      <c r="H7" s="174">
        <v>7.1463645304739087E-2</v>
      </c>
      <c r="I7" s="174">
        <v>0.10649384716470145</v>
      </c>
      <c r="J7" s="215" t="s">
        <v>606</v>
      </c>
      <c r="K7" s="88"/>
    </row>
    <row r="8" spans="1:11" ht="12.75" customHeight="1">
      <c r="A8" s="213" t="s">
        <v>177</v>
      </c>
      <c r="B8" s="213" t="s">
        <v>608</v>
      </c>
      <c r="C8" s="214">
        <v>244.38399999999999</v>
      </c>
      <c r="D8" s="214">
        <v>237.77610000000001</v>
      </c>
      <c r="E8" s="174">
        <v>2.7790429736209703E-2</v>
      </c>
      <c r="F8" s="174">
        <v>3.5328600142168408E-5</v>
      </c>
      <c r="G8" s="174">
        <v>6.4052861287884288E-2</v>
      </c>
      <c r="H8" s="174">
        <v>6.6936765450640007E-2</v>
      </c>
      <c r="I8" s="174">
        <v>8.5556152614974179E-2</v>
      </c>
      <c r="J8" s="215" t="s">
        <v>179</v>
      </c>
      <c r="K8" s="88"/>
    </row>
    <row r="9" spans="1:11" ht="12.75" customHeight="1">
      <c r="A9" s="216" t="s">
        <v>177</v>
      </c>
      <c r="B9" s="213" t="s">
        <v>609</v>
      </c>
      <c r="C9" s="214">
        <v>238.1174</v>
      </c>
      <c r="D9" s="214">
        <v>231.7978</v>
      </c>
      <c r="E9" s="174">
        <v>2.7263416650201204E-2</v>
      </c>
      <c r="F9" s="174">
        <v>-1.3605407007602995E-3</v>
      </c>
      <c r="G9" s="174">
        <v>5.9757310611708185E-2</v>
      </c>
      <c r="H9" s="174">
        <v>6.2887450184976282E-2</v>
      </c>
      <c r="I9" s="174">
        <v>8.4971105334135988E-2</v>
      </c>
      <c r="J9" s="215" t="s">
        <v>180</v>
      </c>
      <c r="K9" s="88"/>
    </row>
    <row r="10" spans="1:11" ht="12.75" customHeight="1">
      <c r="A10" s="216" t="s">
        <v>177</v>
      </c>
      <c r="B10" s="216" t="s">
        <v>610</v>
      </c>
      <c r="C10" s="214">
        <v>257.28269999999998</v>
      </c>
      <c r="D10" s="214">
        <v>250.84289999999999</v>
      </c>
      <c r="E10" s="174">
        <v>2.567264211982875E-2</v>
      </c>
      <c r="F10" s="174">
        <v>-1.2140261630800807E-3</v>
      </c>
      <c r="G10" s="174">
        <v>5.8371922832793521E-2</v>
      </c>
      <c r="H10" s="174">
        <v>6.2356641372922954E-2</v>
      </c>
      <c r="I10" s="174">
        <v>8.4460864958928461E-2</v>
      </c>
      <c r="J10" s="215" t="s">
        <v>178</v>
      </c>
    </row>
    <row r="11" spans="1:11" ht="12.75" customHeight="1">
      <c r="A11" s="216" t="s">
        <v>177</v>
      </c>
      <c r="B11" s="216" t="s">
        <v>611</v>
      </c>
      <c r="C11" s="214">
        <v>126.27979999999999</v>
      </c>
      <c r="D11" s="214">
        <v>122.2503</v>
      </c>
      <c r="E11" s="174">
        <v>3.2961064308226637E-2</v>
      </c>
      <c r="F11" s="174">
        <v>-1.833845138881595E-3</v>
      </c>
      <c r="G11" s="174">
        <v>7.2869062699389697E-2</v>
      </c>
      <c r="H11" s="174">
        <v>8.0424504490938478E-2</v>
      </c>
      <c r="I11" s="174">
        <v>7.8714375350504406E-2</v>
      </c>
      <c r="J11" s="215" t="s">
        <v>604</v>
      </c>
    </row>
    <row r="12" spans="1:11" ht="12.75" customHeight="1">
      <c r="A12" s="216" t="s">
        <v>177</v>
      </c>
      <c r="B12" s="216" t="s">
        <v>612</v>
      </c>
      <c r="C12" s="214">
        <v>190.03720000000001</v>
      </c>
      <c r="D12" s="214">
        <v>184.91409999999999</v>
      </c>
      <c r="E12" s="174">
        <v>2.7705296675591653E-2</v>
      </c>
      <c r="F12" s="174">
        <v>-1.4736455582736434E-3</v>
      </c>
      <c r="G12" s="174">
        <v>6.0887487550968476E-2</v>
      </c>
      <c r="H12" s="174">
        <v>6.5744099877687839E-2</v>
      </c>
      <c r="I12" s="174">
        <v>9.5162850293201817E-2</v>
      </c>
      <c r="J12" s="215" t="s">
        <v>181</v>
      </c>
    </row>
    <row r="13" spans="1:11" ht="12.75" customHeight="1">
      <c r="A13" s="216" t="s">
        <v>183</v>
      </c>
      <c r="B13" s="216" t="s">
        <v>613</v>
      </c>
      <c r="C13" s="214">
        <v>132.67359999999999</v>
      </c>
      <c r="D13" s="214">
        <v>130.1362</v>
      </c>
      <c r="E13" s="174">
        <v>1.9498033598645041E-2</v>
      </c>
      <c r="F13" s="174">
        <v>2.100668856660071E-3</v>
      </c>
      <c r="G13" s="174">
        <v>3.0874902874902913E-2</v>
      </c>
      <c r="H13" s="174">
        <v>3.2869215229094119E-2</v>
      </c>
      <c r="I13" s="174">
        <v>2.8337054884356228E-2</v>
      </c>
      <c r="J13" s="215" t="s">
        <v>184</v>
      </c>
    </row>
    <row r="14" spans="1:11" ht="12.75" customHeight="1">
      <c r="A14" s="216" t="s">
        <v>183</v>
      </c>
      <c r="B14" s="216" t="s">
        <v>614</v>
      </c>
      <c r="C14" s="214">
        <v>121.6618</v>
      </c>
      <c r="D14" s="214">
        <v>119.9325</v>
      </c>
      <c r="E14" s="174">
        <v>1.4418943989327287E-2</v>
      </c>
      <c r="F14" s="174">
        <v>1.9716533064876936E-3</v>
      </c>
      <c r="G14" s="174">
        <v>2.166492136924247E-2</v>
      </c>
      <c r="H14" s="174">
        <v>2.6199499475773817E-2</v>
      </c>
      <c r="I14" s="174">
        <v>5.9070465709103903E-2</v>
      </c>
      <c r="J14" s="215" t="s">
        <v>605</v>
      </c>
    </row>
    <row r="15" spans="1:11" ht="12.75" customHeight="1">
      <c r="A15" s="216" t="s">
        <v>183</v>
      </c>
      <c r="B15" s="216" t="s">
        <v>615</v>
      </c>
      <c r="C15" s="214">
        <v>153.548</v>
      </c>
      <c r="D15" s="214">
        <v>150.8912</v>
      </c>
      <c r="E15" s="174">
        <v>1.7607388634990007E-2</v>
      </c>
      <c r="F15" s="174">
        <v>1.1000136672385025E-3</v>
      </c>
      <c r="G15" s="174">
        <v>3.1706836902191782E-2</v>
      </c>
      <c r="H15" s="174">
        <v>3.6502509442049941E-2</v>
      </c>
      <c r="I15" s="174">
        <v>5.9550415111585542E-2</v>
      </c>
      <c r="J15" s="215" t="s">
        <v>186</v>
      </c>
    </row>
    <row r="16" spans="1:11" ht="12.75" customHeight="1">
      <c r="A16" s="216" t="s">
        <v>183</v>
      </c>
      <c r="B16" s="216" t="s">
        <v>616</v>
      </c>
      <c r="C16" s="214">
        <v>141.3339</v>
      </c>
      <c r="D16" s="214">
        <v>138.86439999999999</v>
      </c>
      <c r="E16" s="174">
        <v>1.7783535592995836E-2</v>
      </c>
      <c r="F16" s="174">
        <v>3.0597916221229097E-3</v>
      </c>
      <c r="G16" s="174">
        <v>3.3614016919998699E-2</v>
      </c>
      <c r="H16" s="174">
        <v>3.5800189081634799E-2</v>
      </c>
      <c r="I16" s="174">
        <v>3.7147512596830801E-2</v>
      </c>
      <c r="J16" s="215" t="s">
        <v>185</v>
      </c>
    </row>
    <row r="17" spans="1:10" ht="12.75" customHeight="1">
      <c r="A17" s="213" t="s">
        <v>1109</v>
      </c>
      <c r="B17" s="213" t="s">
        <v>617</v>
      </c>
      <c r="C17" s="214">
        <v>167.51589999999999</v>
      </c>
      <c r="D17" s="214">
        <v>164.12860000000001</v>
      </c>
      <c r="E17" s="174">
        <v>2.0638085013824414E-2</v>
      </c>
      <c r="F17" s="174">
        <v>-8.578739320369547E-3</v>
      </c>
      <c r="G17" s="174">
        <v>6.9695373288250762E-2</v>
      </c>
      <c r="H17" s="174">
        <v>7.7147982870149998E-2</v>
      </c>
      <c r="I17" s="174">
        <v>7.8362071899347185E-2</v>
      </c>
      <c r="J17" s="215" t="s">
        <v>182</v>
      </c>
    </row>
    <row r="18" spans="1:10" ht="12.75" customHeight="1">
      <c r="A18" s="216" t="s">
        <v>1108</v>
      </c>
      <c r="B18" s="213" t="s">
        <v>618</v>
      </c>
      <c r="C18" s="214">
        <v>222.172</v>
      </c>
      <c r="D18" s="214">
        <v>219.4982</v>
      </c>
      <c r="E18" s="174">
        <v>1.2181421077712711E-2</v>
      </c>
      <c r="F18" s="174">
        <v>-3.5002624061830478E-3</v>
      </c>
      <c r="G18" s="174">
        <v>5.844879120585942E-2</v>
      </c>
      <c r="H18" s="174">
        <v>7.0113811458018788E-2</v>
      </c>
      <c r="I18" s="174">
        <v>7.7490179432993633E-2</v>
      </c>
      <c r="J18" s="215" t="s">
        <v>188</v>
      </c>
    </row>
    <row r="19" spans="1:10" ht="12.75" customHeight="1">
      <c r="A19" s="216" t="s">
        <v>1108</v>
      </c>
      <c r="B19" s="213" t="s">
        <v>619</v>
      </c>
      <c r="C19" s="214">
        <v>234.99979999999999</v>
      </c>
      <c r="D19" s="214">
        <v>231.85079999999999</v>
      </c>
      <c r="E19" s="174">
        <v>1.3582010499855947E-2</v>
      </c>
      <c r="F19" s="174">
        <v>-2.1871328418525487E-3</v>
      </c>
      <c r="G19" s="174">
        <v>5.5640855402235352E-2</v>
      </c>
      <c r="H19" s="174">
        <v>6.7321715110245331E-2</v>
      </c>
      <c r="I19" s="174">
        <v>7.8258254908162073E-2</v>
      </c>
      <c r="J19" s="215" t="s">
        <v>187</v>
      </c>
    </row>
    <row r="20" spans="1:10" ht="12.75" customHeight="1">
      <c r="A20" s="216" t="s">
        <v>1108</v>
      </c>
      <c r="B20" s="216" t="s">
        <v>620</v>
      </c>
      <c r="C20" s="214">
        <v>202.3126</v>
      </c>
      <c r="D20" s="214">
        <v>199.8312</v>
      </c>
      <c r="E20" s="174">
        <v>1.2417480353418324E-2</v>
      </c>
      <c r="F20" s="174">
        <v>-3.258108860340247E-3</v>
      </c>
      <c r="G20" s="174">
        <v>5.5698040114027091E-2</v>
      </c>
      <c r="H20" s="174">
        <v>6.6097063067069889E-2</v>
      </c>
      <c r="I20" s="174">
        <v>7.2614882444807183E-2</v>
      </c>
      <c r="J20" s="215" t="s">
        <v>189</v>
      </c>
    </row>
    <row r="21" spans="1:10" ht="12.75" customHeight="1">
      <c r="A21" s="216" t="s">
        <v>1108</v>
      </c>
      <c r="B21" s="216" t="s">
        <v>621</v>
      </c>
      <c r="C21" s="214">
        <v>157.08150000000001</v>
      </c>
      <c r="D21" s="214">
        <v>157.24469999999999</v>
      </c>
      <c r="E21" s="174">
        <v>-1.0378728186068538E-3</v>
      </c>
      <c r="F21" s="174">
        <v>9.8113949096083012E-3</v>
      </c>
      <c r="G21" s="174">
        <v>5.9991376011952063E-2</v>
      </c>
      <c r="H21" s="174">
        <v>6.7284192617545979E-2</v>
      </c>
      <c r="I21" s="174">
        <v>5.8340127643683681E-2</v>
      </c>
      <c r="J21" s="215" t="s">
        <v>191</v>
      </c>
    </row>
    <row r="22" spans="1:10" ht="12.75" customHeight="1">
      <c r="A22" s="216" t="s">
        <v>1108</v>
      </c>
      <c r="B22" s="213" t="s">
        <v>622</v>
      </c>
      <c r="C22" s="214">
        <v>192.16220000000001</v>
      </c>
      <c r="D22" s="214">
        <v>189.15</v>
      </c>
      <c r="E22" s="174">
        <v>1.5924927306370643E-2</v>
      </c>
      <c r="F22" s="174">
        <v>-3.9782944675113866E-3</v>
      </c>
      <c r="G22" s="174">
        <v>6.0106395596769301E-2</v>
      </c>
      <c r="H22" s="174">
        <v>7.518306046548591E-2</v>
      </c>
      <c r="I22" s="174">
        <v>7.6430608146714762E-2</v>
      </c>
      <c r="J22" s="215" t="s">
        <v>190</v>
      </c>
    </row>
    <row r="23" spans="1:10" ht="12.75" customHeight="1">
      <c r="A23" s="51" t="s">
        <v>516</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2" t="s">
        <v>364</v>
      </c>
      <c r="J31" s="373" t="str">
        <f>Naslovnica!A20</f>
        <v>Listopad 2015.</v>
      </c>
    </row>
    <row r="32" spans="1:10" ht="12.75" customHeight="1">
      <c r="A32" s="128" t="s">
        <v>365</v>
      </c>
      <c r="J32" s="118" t="str">
        <f>Naslovnica!A24</f>
        <v>October 2015</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516</v>
      </c>
    </row>
    <row r="66" spans="1:10" ht="12.75" customHeight="1"/>
    <row r="67" spans="1:10" ht="12.75" customHeight="1">
      <c r="A67" s="75" t="s">
        <v>327</v>
      </c>
    </row>
    <row r="68" spans="1:10" ht="12.75" customHeight="1"/>
    <row r="69" spans="1:10" ht="12.75" customHeight="1"/>
    <row r="70" spans="1:10" ht="12.75" customHeight="1"/>
    <row r="71" spans="1:10" ht="12.75" customHeight="1"/>
    <row r="72" spans="1:10" ht="12.75" customHeight="1"/>
    <row r="73" spans="1:10">
      <c r="J73" s="40" t="s">
        <v>375</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54" t="s">
        <v>424</v>
      </c>
      <c r="B1" s="555"/>
      <c r="C1" s="555"/>
      <c r="D1" s="555"/>
      <c r="E1" s="555"/>
      <c r="F1" s="555"/>
      <c r="G1" s="555"/>
      <c r="H1" s="555"/>
      <c r="I1" s="555"/>
    </row>
    <row r="2" spans="1:9">
      <c r="A2" s="556" t="s">
        <v>425</v>
      </c>
      <c r="B2" s="555"/>
      <c r="C2" s="555"/>
      <c r="D2" s="555"/>
      <c r="E2" s="555"/>
      <c r="F2" s="555"/>
      <c r="G2" s="555"/>
      <c r="H2" s="555"/>
      <c r="I2" s="555"/>
    </row>
    <row r="4" spans="1:9">
      <c r="A4" s="102" t="s">
        <v>426</v>
      </c>
      <c r="I4" s="103"/>
    </row>
    <row r="5" spans="1:9">
      <c r="A5" s="104" t="s">
        <v>427</v>
      </c>
      <c r="I5" s="105"/>
    </row>
    <row r="7" spans="1:9" ht="26.25" customHeight="1">
      <c r="A7" s="775" t="s">
        <v>950</v>
      </c>
      <c r="B7" s="775"/>
      <c r="C7" s="775"/>
      <c r="D7" s="102"/>
      <c r="E7" s="775" t="s">
        <v>461</v>
      </c>
      <c r="F7" s="775"/>
      <c r="G7" s="775"/>
      <c r="H7" s="775"/>
      <c r="I7" s="102"/>
    </row>
    <row r="8" spans="1:9" ht="27.75" customHeight="1">
      <c r="A8" s="774" t="s">
        <v>951</v>
      </c>
      <c r="B8" s="774"/>
      <c r="C8" s="774"/>
      <c r="E8" s="774" t="s">
        <v>460</v>
      </c>
      <c r="F8" s="774"/>
      <c r="G8" s="774"/>
      <c r="H8" s="774"/>
    </row>
    <row r="10" spans="1:9" ht="26.25" customHeight="1">
      <c r="A10" s="435" t="s">
        <v>428</v>
      </c>
      <c r="B10" s="435" t="s">
        <v>459</v>
      </c>
      <c r="C10" s="435" t="s">
        <v>429</v>
      </c>
    </row>
    <row r="11" spans="1:9">
      <c r="A11" s="217" t="s">
        <v>457</v>
      </c>
      <c r="B11" s="218">
        <v>602</v>
      </c>
      <c r="C11" s="218">
        <v>602</v>
      </c>
    </row>
    <row r="12" spans="1:9">
      <c r="A12" s="217" t="s">
        <v>458</v>
      </c>
      <c r="B12" s="671" t="s">
        <v>1084</v>
      </c>
      <c r="C12" s="218">
        <v>214</v>
      </c>
    </row>
    <row r="13" spans="1:9">
      <c r="A13" s="217" t="s">
        <v>655</v>
      </c>
      <c r="B13" s="218">
        <v>49</v>
      </c>
      <c r="C13" s="218">
        <v>49</v>
      </c>
    </row>
    <row r="14" spans="1:9">
      <c r="A14" s="217" t="s">
        <v>722</v>
      </c>
      <c r="B14" s="218">
        <v>59</v>
      </c>
      <c r="C14" s="218">
        <v>59</v>
      </c>
    </row>
    <row r="15" spans="1:9">
      <c r="A15" s="217" t="s">
        <v>1106</v>
      </c>
      <c r="B15" s="218">
        <v>96</v>
      </c>
      <c r="C15" s="218">
        <v>95</v>
      </c>
    </row>
    <row r="16" spans="1:9">
      <c r="A16" s="51" t="s">
        <v>516</v>
      </c>
    </row>
    <row r="17" spans="1:9">
      <c r="A17" s="51"/>
    </row>
    <row r="23" spans="1:9">
      <c r="E23" s="51" t="s">
        <v>516</v>
      </c>
    </row>
    <row r="24" spans="1:9">
      <c r="E24" s="51"/>
    </row>
    <row r="25" spans="1:9" ht="27" customHeight="1">
      <c r="A25" s="775" t="s">
        <v>952</v>
      </c>
      <c r="B25" s="775"/>
      <c r="C25" s="775"/>
      <c r="E25" s="775" t="s">
        <v>635</v>
      </c>
      <c r="F25" s="775"/>
      <c r="G25" s="775"/>
      <c r="H25" s="776" t="s">
        <v>708</v>
      </c>
      <c r="I25" s="776"/>
    </row>
    <row r="26" spans="1:9" ht="30" customHeight="1">
      <c r="A26" s="774" t="s">
        <v>953</v>
      </c>
      <c r="B26" s="774"/>
      <c r="C26" s="774"/>
      <c r="E26" s="774" t="s">
        <v>636</v>
      </c>
      <c r="F26" s="774"/>
      <c r="G26" s="774"/>
      <c r="H26" s="145"/>
      <c r="I26" s="146"/>
    </row>
    <row r="28" spans="1:9" ht="27" customHeight="1">
      <c r="A28" s="435" t="s">
        <v>430</v>
      </c>
      <c r="B28" s="435" t="s">
        <v>459</v>
      </c>
      <c r="C28" s="435" t="s">
        <v>429</v>
      </c>
    </row>
    <row r="29" spans="1:9">
      <c r="A29" s="219" t="s">
        <v>1085</v>
      </c>
      <c r="B29" s="218">
        <v>87</v>
      </c>
      <c r="C29" s="218">
        <v>86</v>
      </c>
    </row>
    <row r="30" spans="1:9">
      <c r="A30" s="219" t="s">
        <v>1107</v>
      </c>
      <c r="B30" s="218">
        <v>96</v>
      </c>
      <c r="C30" s="218">
        <v>95</v>
      </c>
    </row>
    <row r="31" spans="1:9">
      <c r="A31" s="219" t="s">
        <v>1130</v>
      </c>
      <c r="B31" s="218">
        <v>108</v>
      </c>
      <c r="C31" s="218">
        <v>107</v>
      </c>
    </row>
    <row r="32" spans="1:9">
      <c r="A32" s="219" t="s">
        <v>1149</v>
      </c>
      <c r="B32" s="218">
        <v>118</v>
      </c>
      <c r="C32" s="218">
        <v>117</v>
      </c>
    </row>
    <row r="33" spans="1:9">
      <c r="A33" s="219" t="s">
        <v>1174</v>
      </c>
      <c r="B33" s="218">
        <v>126</v>
      </c>
      <c r="C33" s="218">
        <v>124</v>
      </c>
    </row>
    <row r="34" spans="1:9" ht="15">
      <c r="A34" s="51" t="s">
        <v>516</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516</v>
      </c>
    </row>
    <row r="41" spans="1:9">
      <c r="E41" s="51"/>
    </row>
    <row r="42" spans="1:9" ht="68.25" customHeight="1">
      <c r="A42" s="772" t="s">
        <v>1087</v>
      </c>
      <c r="B42" s="772"/>
      <c r="C42" s="772"/>
      <c r="D42" s="772"/>
      <c r="E42" s="772"/>
      <c r="F42" s="772"/>
      <c r="G42" s="772"/>
      <c r="H42" s="772"/>
      <c r="I42" s="772"/>
    </row>
    <row r="44" spans="1:9" ht="69" customHeight="1">
      <c r="A44" s="773" t="s">
        <v>1086</v>
      </c>
      <c r="B44" s="773"/>
      <c r="C44" s="773"/>
      <c r="D44" s="773"/>
      <c r="E44" s="773"/>
      <c r="F44" s="773"/>
      <c r="G44" s="773"/>
      <c r="H44" s="773"/>
      <c r="I44" s="773"/>
    </row>
    <row r="45" spans="1:9">
      <c r="A45" s="75" t="s">
        <v>327</v>
      </c>
    </row>
    <row r="46" spans="1:9">
      <c r="I46" s="106"/>
    </row>
    <row r="47" spans="1:9">
      <c r="I47" s="106" t="s">
        <v>1172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431</v>
      </c>
      <c r="I1" s="103"/>
    </row>
    <row r="2" spans="1:9">
      <c r="A2" s="104" t="s">
        <v>432</v>
      </c>
      <c r="I2" s="105"/>
    </row>
    <row r="4" spans="1:9" ht="26.25" customHeight="1">
      <c r="A4" s="775" t="s">
        <v>954</v>
      </c>
      <c r="B4" s="775"/>
      <c r="C4" s="775"/>
      <c r="D4" s="102"/>
      <c r="E4" s="775" t="s">
        <v>462</v>
      </c>
      <c r="F4" s="775"/>
      <c r="G4" s="775"/>
      <c r="H4" s="775"/>
      <c r="I4" s="102"/>
    </row>
    <row r="5" spans="1:9" ht="27.75" customHeight="1">
      <c r="A5" s="774" t="s">
        <v>955</v>
      </c>
      <c r="B5" s="774"/>
      <c r="C5" s="774"/>
      <c r="E5" s="774" t="s">
        <v>463</v>
      </c>
      <c r="F5" s="774"/>
      <c r="G5" s="774"/>
      <c r="H5" s="774"/>
    </row>
    <row r="7" spans="1:9" ht="26.25" customHeight="1">
      <c r="A7" s="435" t="s">
        <v>428</v>
      </c>
      <c r="B7" s="435" t="s">
        <v>459</v>
      </c>
      <c r="C7" s="435" t="s">
        <v>429</v>
      </c>
    </row>
    <row r="8" spans="1:9">
      <c r="A8" s="217" t="s">
        <v>457</v>
      </c>
      <c r="B8" s="218">
        <v>5641</v>
      </c>
      <c r="C8" s="218">
        <v>5877</v>
      </c>
    </row>
    <row r="9" spans="1:9">
      <c r="A9" s="217" t="s">
        <v>458</v>
      </c>
      <c r="B9" s="218">
        <v>8027</v>
      </c>
      <c r="C9" s="218">
        <v>8367</v>
      </c>
    </row>
    <row r="10" spans="1:9">
      <c r="A10" s="217" t="s">
        <v>655</v>
      </c>
      <c r="B10" s="218">
        <v>10639</v>
      </c>
      <c r="C10" s="218">
        <v>11091</v>
      </c>
    </row>
    <row r="11" spans="1:9">
      <c r="A11" s="217" t="s">
        <v>722</v>
      </c>
      <c r="B11" s="218">
        <v>13311</v>
      </c>
      <c r="C11" s="218">
        <v>13874</v>
      </c>
    </row>
    <row r="12" spans="1:9">
      <c r="A12" s="217" t="s">
        <v>1106</v>
      </c>
      <c r="B12" s="218">
        <v>14706</v>
      </c>
      <c r="C12" s="218">
        <v>15335</v>
      </c>
    </row>
    <row r="13" spans="1:9">
      <c r="A13" s="51" t="s">
        <v>516</v>
      </c>
    </row>
    <row r="14" spans="1:9">
      <c r="A14" s="51"/>
    </row>
    <row r="20" spans="1:9">
      <c r="E20" s="51" t="s">
        <v>516</v>
      </c>
    </row>
    <row r="22" spans="1:9" ht="27" customHeight="1">
      <c r="A22" s="775" t="s">
        <v>956</v>
      </c>
      <c r="B22" s="775"/>
      <c r="C22" s="775"/>
      <c r="E22" s="775" t="s">
        <v>637</v>
      </c>
      <c r="F22" s="775"/>
      <c r="G22" s="775"/>
      <c r="H22" s="776" t="s">
        <v>708</v>
      </c>
      <c r="I22" s="776"/>
    </row>
    <row r="23" spans="1:9" ht="30" customHeight="1">
      <c r="A23" s="774" t="s">
        <v>957</v>
      </c>
      <c r="B23" s="774"/>
      <c r="C23" s="774"/>
      <c r="E23" s="774" t="s">
        <v>638</v>
      </c>
      <c r="F23" s="774"/>
      <c r="G23" s="774"/>
      <c r="H23" s="145"/>
    </row>
    <row r="25" spans="1:9" ht="27" customHeight="1">
      <c r="A25" s="435" t="s">
        <v>430</v>
      </c>
      <c r="B25" s="435" t="s">
        <v>459</v>
      </c>
      <c r="C25" s="435" t="s">
        <v>429</v>
      </c>
    </row>
    <row r="26" spans="1:9">
      <c r="A26" s="219" t="s">
        <v>1085</v>
      </c>
      <c r="B26" s="218">
        <v>14494</v>
      </c>
      <c r="C26" s="218">
        <v>15107</v>
      </c>
    </row>
    <row r="27" spans="1:9">
      <c r="A27" s="219" t="s">
        <v>1107</v>
      </c>
      <c r="B27" s="218">
        <v>14706</v>
      </c>
      <c r="C27" s="218">
        <v>15335</v>
      </c>
    </row>
    <row r="28" spans="1:9">
      <c r="A28" s="219" t="s">
        <v>1130</v>
      </c>
      <c r="B28" s="218">
        <v>14630</v>
      </c>
      <c r="C28" s="218">
        <v>15252</v>
      </c>
    </row>
    <row r="29" spans="1:9">
      <c r="A29" s="219" t="s">
        <v>1149</v>
      </c>
      <c r="B29" s="218">
        <v>14763</v>
      </c>
      <c r="C29" s="218">
        <v>15403</v>
      </c>
    </row>
    <row r="30" spans="1:9">
      <c r="A30" s="219" t="s">
        <v>1174</v>
      </c>
      <c r="B30" s="218">
        <v>14547</v>
      </c>
      <c r="C30" s="218">
        <v>15181</v>
      </c>
    </row>
    <row r="31" spans="1:9" ht="15">
      <c r="A31" s="51" t="s">
        <v>516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516</v>
      </c>
    </row>
    <row r="38" spans="1:5" ht="15">
      <c r="A38"/>
      <c r="B38"/>
      <c r="C38"/>
      <c r="E38" s="51"/>
    </row>
    <row r="39" spans="1:5">
      <c r="A39" s="75" t="s">
        <v>327</v>
      </c>
    </row>
    <row r="54" spans="9:9">
      <c r="I54" s="106"/>
    </row>
    <row r="55" spans="9:9">
      <c r="I55" s="106" t="s">
        <v>1173</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0" t="s">
        <v>443</v>
      </c>
      <c r="B1" s="356"/>
      <c r="C1" s="356"/>
      <c r="D1" s="357"/>
      <c r="E1" s="357"/>
      <c r="F1" s="357"/>
      <c r="G1" s="357"/>
      <c r="H1" s="357"/>
      <c r="I1" s="357"/>
      <c r="J1" s="357"/>
      <c r="K1" s="357"/>
      <c r="L1" s="357"/>
      <c r="M1" s="357"/>
      <c r="N1" s="357"/>
      <c r="O1" s="357"/>
      <c r="P1" s="357"/>
    </row>
    <row r="2" spans="1:16" ht="18">
      <c r="A2" s="358" t="s">
        <v>444</v>
      </c>
      <c r="B2" s="356"/>
      <c r="C2" s="356"/>
      <c r="D2" s="357"/>
      <c r="E2" s="357"/>
      <c r="F2" s="357"/>
      <c r="G2" s="357"/>
      <c r="H2" s="357"/>
      <c r="I2" s="357"/>
      <c r="J2" s="357"/>
      <c r="K2" s="357"/>
      <c r="L2" s="357"/>
      <c r="M2" s="357"/>
      <c r="N2" s="357"/>
      <c r="O2" s="357"/>
      <c r="P2" s="357"/>
    </row>
    <row r="3" spans="1:16" ht="12.75" customHeight="1">
      <c r="A3" s="509" t="s">
        <v>1181</v>
      </c>
    </row>
    <row r="4" spans="1:16" ht="12.75" customHeight="1">
      <c r="A4" s="129" t="s">
        <v>1182</v>
      </c>
      <c r="H4" s="88"/>
      <c r="J4" s="88"/>
    </row>
    <row r="5" spans="1:16" ht="12.75" customHeight="1">
      <c r="L5" s="777" t="s">
        <v>132</v>
      </c>
      <c r="M5" s="778"/>
      <c r="N5" s="778"/>
      <c r="O5" s="778"/>
      <c r="P5" s="778"/>
    </row>
    <row r="6" spans="1:16" ht="24" customHeight="1">
      <c r="A6" s="779" t="s">
        <v>519</v>
      </c>
      <c r="B6" s="781" t="s">
        <v>711</v>
      </c>
      <c r="C6" s="781"/>
      <c r="D6" s="781"/>
      <c r="E6" s="781"/>
      <c r="F6" s="781"/>
      <c r="G6" s="781" t="s">
        <v>712</v>
      </c>
      <c r="H6" s="781"/>
      <c r="I6" s="781"/>
      <c r="J6" s="781"/>
      <c r="K6" s="781"/>
      <c r="L6" s="781" t="s">
        <v>710</v>
      </c>
      <c r="M6" s="781"/>
      <c r="N6" s="781"/>
      <c r="O6" s="781"/>
      <c r="P6" s="781"/>
    </row>
    <row r="7" spans="1:16" ht="48" customHeight="1">
      <c r="A7" s="780"/>
      <c r="B7" s="779" t="s">
        <v>517</v>
      </c>
      <c r="C7" s="779"/>
      <c r="D7" s="779"/>
      <c r="E7" s="779" t="s">
        <v>1123</v>
      </c>
      <c r="F7" s="779"/>
      <c r="G7" s="779" t="s">
        <v>517</v>
      </c>
      <c r="H7" s="779"/>
      <c r="I7" s="779"/>
      <c r="J7" s="779" t="s">
        <v>1124</v>
      </c>
      <c r="K7" s="779"/>
      <c r="L7" s="779" t="s">
        <v>518</v>
      </c>
      <c r="M7" s="779"/>
      <c r="N7" s="779"/>
      <c r="O7" s="779" t="s">
        <v>1124</v>
      </c>
      <c r="P7" s="779"/>
    </row>
    <row r="8" spans="1:16" ht="24">
      <c r="A8" s="780"/>
      <c r="B8" s="436" t="s">
        <v>1183</v>
      </c>
      <c r="C8" s="436" t="s">
        <v>1184</v>
      </c>
      <c r="D8" s="437" t="s">
        <v>520</v>
      </c>
      <c r="E8" s="689" t="s">
        <v>1183</v>
      </c>
      <c r="F8" s="689" t="s">
        <v>1184</v>
      </c>
      <c r="G8" s="689" t="s">
        <v>1183</v>
      </c>
      <c r="H8" s="689" t="s">
        <v>1184</v>
      </c>
      <c r="I8" s="437" t="s">
        <v>520</v>
      </c>
      <c r="J8" s="689" t="s">
        <v>1183</v>
      </c>
      <c r="K8" s="689" t="s">
        <v>1184</v>
      </c>
      <c r="L8" s="689" t="s">
        <v>1183</v>
      </c>
      <c r="M8" s="689" t="s">
        <v>1184</v>
      </c>
      <c r="N8" s="437" t="s">
        <v>520</v>
      </c>
      <c r="O8" s="689" t="s">
        <v>1183</v>
      </c>
      <c r="P8" s="689" t="s">
        <v>1184</v>
      </c>
    </row>
    <row r="9" spans="1:16" ht="14.25" customHeight="1">
      <c r="A9" s="220" t="s">
        <v>1227</v>
      </c>
      <c r="B9" s="221">
        <v>0</v>
      </c>
      <c r="C9" s="221">
        <v>0</v>
      </c>
      <c r="D9" s="222" t="s">
        <v>1089</v>
      </c>
      <c r="E9" s="223" t="s">
        <v>1089</v>
      </c>
      <c r="F9" s="224" t="s">
        <v>1089</v>
      </c>
      <c r="G9" s="221">
        <v>162090.05463999999</v>
      </c>
      <c r="H9" s="221">
        <v>167213.48858999999</v>
      </c>
      <c r="I9" s="222">
        <v>103.1609</v>
      </c>
      <c r="J9" s="223">
        <v>7.5999999999999998E-2</v>
      </c>
      <c r="K9" s="224">
        <v>6.9800000000000001E-2</v>
      </c>
      <c r="L9" s="221">
        <v>162090.05463999999</v>
      </c>
      <c r="M9" s="221">
        <v>167213.48858999999</v>
      </c>
      <c r="N9" s="225">
        <v>103.1609</v>
      </c>
      <c r="O9" s="226">
        <v>2.24E-2</v>
      </c>
      <c r="P9" s="224">
        <v>2.2700000000000001E-2</v>
      </c>
    </row>
    <row r="10" spans="1:16" ht="14.25" customHeight="1">
      <c r="A10" s="220" t="s">
        <v>1228</v>
      </c>
      <c r="B10" s="221">
        <v>592578.24598000001</v>
      </c>
      <c r="C10" s="221">
        <v>585909.62621000002</v>
      </c>
      <c r="D10" s="222">
        <v>98.874600000000001</v>
      </c>
      <c r="E10" s="223">
        <v>0.1163</v>
      </c>
      <c r="F10" s="224">
        <v>0.1179</v>
      </c>
      <c r="G10" s="221">
        <v>452452.44566000003</v>
      </c>
      <c r="H10" s="221">
        <v>451736.87163000001</v>
      </c>
      <c r="I10" s="222">
        <v>99.841800000000006</v>
      </c>
      <c r="J10" s="223">
        <v>0.21210000000000001</v>
      </c>
      <c r="K10" s="224">
        <v>0.18859999999999999</v>
      </c>
      <c r="L10" s="221">
        <v>1045030.69164</v>
      </c>
      <c r="M10" s="221">
        <v>1037646.4978400001</v>
      </c>
      <c r="N10" s="225">
        <v>99.293400000000005</v>
      </c>
      <c r="O10" s="226">
        <v>0.14460000000000001</v>
      </c>
      <c r="P10" s="224">
        <v>0.1409</v>
      </c>
    </row>
    <row r="11" spans="1:16" ht="14.25" customHeight="1">
      <c r="A11" s="220" t="s">
        <v>1229</v>
      </c>
      <c r="B11" s="221">
        <v>47873.842400000001</v>
      </c>
      <c r="C11" s="221">
        <v>54813.055240000002</v>
      </c>
      <c r="D11" s="222">
        <v>114.4948</v>
      </c>
      <c r="E11" s="223">
        <v>9.4000000000000004E-3</v>
      </c>
      <c r="F11" s="224">
        <v>1.0999999999999999E-2</v>
      </c>
      <c r="G11" s="221">
        <v>0</v>
      </c>
      <c r="H11" s="221">
        <v>0</v>
      </c>
      <c r="I11" s="222" t="s">
        <v>1089</v>
      </c>
      <c r="J11" s="223" t="s">
        <v>1089</v>
      </c>
      <c r="K11" s="224" t="s">
        <v>1089</v>
      </c>
      <c r="L11" s="221">
        <v>47873.842400000001</v>
      </c>
      <c r="M11" s="221">
        <v>54813.055240000002</v>
      </c>
      <c r="N11" s="225">
        <v>114.4948</v>
      </c>
      <c r="O11" s="226">
        <v>6.6E-3</v>
      </c>
      <c r="P11" s="224">
        <v>7.4000000000000003E-3</v>
      </c>
    </row>
    <row r="12" spans="1:16" ht="14.25" customHeight="1">
      <c r="A12" s="220" t="s">
        <v>1230</v>
      </c>
      <c r="B12" s="221">
        <v>1707942.8012300001</v>
      </c>
      <c r="C12" s="221">
        <v>1597166.6663599999</v>
      </c>
      <c r="D12" s="222">
        <v>93.514099999999999</v>
      </c>
      <c r="E12" s="223">
        <v>0.3352</v>
      </c>
      <c r="F12" s="224">
        <v>0.32150000000000001</v>
      </c>
      <c r="G12" s="221">
        <v>296892.88631000003</v>
      </c>
      <c r="H12" s="221">
        <v>418658.05141000001</v>
      </c>
      <c r="I12" s="222">
        <v>141.01320000000001</v>
      </c>
      <c r="J12" s="223">
        <v>0.1391</v>
      </c>
      <c r="K12" s="224">
        <v>0.17480000000000001</v>
      </c>
      <c r="L12" s="221">
        <v>2004835.6875400001</v>
      </c>
      <c r="M12" s="221">
        <v>2015824.71777</v>
      </c>
      <c r="N12" s="225">
        <v>100.54810000000001</v>
      </c>
      <c r="O12" s="226">
        <v>0.27729999999999999</v>
      </c>
      <c r="P12" s="224">
        <v>0.27379999999999999</v>
      </c>
    </row>
    <row r="13" spans="1:16" ht="14.25" customHeight="1">
      <c r="A13" s="220" t="s">
        <v>1231</v>
      </c>
      <c r="B13" s="221">
        <v>151399.43844999999</v>
      </c>
      <c r="C13" s="221">
        <v>197237.75813999999</v>
      </c>
      <c r="D13" s="222">
        <v>130.2764</v>
      </c>
      <c r="E13" s="223">
        <v>2.9700000000000001E-2</v>
      </c>
      <c r="F13" s="224">
        <v>3.9699999999999999E-2</v>
      </c>
      <c r="G13" s="221">
        <v>0</v>
      </c>
      <c r="H13" s="221">
        <v>0</v>
      </c>
      <c r="I13" s="222" t="s">
        <v>1089</v>
      </c>
      <c r="J13" s="223" t="s">
        <v>1089</v>
      </c>
      <c r="K13" s="224" t="s">
        <v>1089</v>
      </c>
      <c r="L13" s="221">
        <v>151399.43844999999</v>
      </c>
      <c r="M13" s="221">
        <v>197237.75813999999</v>
      </c>
      <c r="N13" s="225">
        <v>130.2764</v>
      </c>
      <c r="O13" s="226">
        <v>2.0899999999999998E-2</v>
      </c>
      <c r="P13" s="224">
        <v>2.6800000000000001E-2</v>
      </c>
    </row>
    <row r="14" spans="1:16" ht="14.25" customHeight="1">
      <c r="A14" s="220" t="s">
        <v>1232</v>
      </c>
      <c r="B14" s="221">
        <v>13547.814</v>
      </c>
      <c r="C14" s="221">
        <v>34104.17757</v>
      </c>
      <c r="D14" s="222">
        <v>251.732</v>
      </c>
      <c r="E14" s="223">
        <v>2.7000000000000001E-3</v>
      </c>
      <c r="F14" s="224">
        <v>6.8999999999999999E-3</v>
      </c>
      <c r="G14" s="221">
        <v>0</v>
      </c>
      <c r="H14" s="221">
        <v>0</v>
      </c>
      <c r="I14" s="222" t="s">
        <v>1089</v>
      </c>
      <c r="J14" s="223" t="s">
        <v>1089</v>
      </c>
      <c r="K14" s="224" t="s">
        <v>1089</v>
      </c>
      <c r="L14" s="221">
        <v>13547.814</v>
      </c>
      <c r="M14" s="221">
        <v>34104.17757</v>
      </c>
      <c r="N14" s="225">
        <v>251.732</v>
      </c>
      <c r="O14" s="226">
        <v>1.9E-3</v>
      </c>
      <c r="P14" s="224">
        <v>4.5999999999999999E-3</v>
      </c>
    </row>
    <row r="15" spans="1:16" ht="14.25" customHeight="1">
      <c r="A15" s="220" t="s">
        <v>1233</v>
      </c>
      <c r="B15" s="221">
        <v>0</v>
      </c>
      <c r="C15" s="221">
        <v>0</v>
      </c>
      <c r="D15" s="222" t="s">
        <v>1089</v>
      </c>
      <c r="E15" s="223" t="s">
        <v>1089</v>
      </c>
      <c r="F15" s="224" t="s">
        <v>1089</v>
      </c>
      <c r="G15" s="221">
        <v>1170.6048700000001</v>
      </c>
      <c r="H15" s="221">
        <v>817.9889300000001</v>
      </c>
      <c r="I15" s="222">
        <v>69.877499999999998</v>
      </c>
      <c r="J15" s="223">
        <v>5.0000000000000001E-4</v>
      </c>
      <c r="K15" s="224">
        <v>2.9999999999999997E-4</v>
      </c>
      <c r="L15" s="221">
        <v>1170.6048700000001</v>
      </c>
      <c r="M15" s="221">
        <v>817.9889300000001</v>
      </c>
      <c r="N15" s="225">
        <v>69.877499999999998</v>
      </c>
      <c r="O15" s="226">
        <v>2.0000000000000001E-4</v>
      </c>
      <c r="P15" s="224">
        <v>1E-4</v>
      </c>
    </row>
    <row r="16" spans="1:16" ht="14.25" customHeight="1">
      <c r="A16" s="220" t="s">
        <v>1234</v>
      </c>
      <c r="B16" s="221">
        <v>0</v>
      </c>
      <c r="C16" s="221">
        <v>0</v>
      </c>
      <c r="D16" s="222" t="s">
        <v>1089</v>
      </c>
      <c r="E16" s="223" t="s">
        <v>1089</v>
      </c>
      <c r="F16" s="224" t="s">
        <v>1089</v>
      </c>
      <c r="G16" s="221">
        <v>135677.38055</v>
      </c>
      <c r="H16" s="221">
        <v>153798.94937000002</v>
      </c>
      <c r="I16" s="222">
        <v>113.35639999999999</v>
      </c>
      <c r="J16" s="223">
        <v>6.3600000000000004E-2</v>
      </c>
      <c r="K16" s="224">
        <v>6.4199999999999993E-2</v>
      </c>
      <c r="L16" s="221">
        <v>135677.38055</v>
      </c>
      <c r="M16" s="221">
        <v>153798.94937000002</v>
      </c>
      <c r="N16" s="225">
        <v>113.35639999999999</v>
      </c>
      <c r="O16" s="226">
        <v>1.8800000000000001E-2</v>
      </c>
      <c r="P16" s="224">
        <v>2.0899999999999998E-2</v>
      </c>
    </row>
    <row r="17" spans="1:16" ht="14.25" customHeight="1">
      <c r="A17" s="220" t="s">
        <v>1235</v>
      </c>
      <c r="B17" s="221">
        <v>716827.90058999998</v>
      </c>
      <c r="C17" s="221">
        <v>667089.16276999994</v>
      </c>
      <c r="D17" s="222">
        <v>93.061300000000003</v>
      </c>
      <c r="E17" s="223">
        <v>0.14069999999999999</v>
      </c>
      <c r="F17" s="224">
        <v>0.1343</v>
      </c>
      <c r="G17" s="221">
        <v>0</v>
      </c>
      <c r="H17" s="221">
        <v>0</v>
      </c>
      <c r="I17" s="222" t="s">
        <v>1089</v>
      </c>
      <c r="J17" s="223" t="s">
        <v>1089</v>
      </c>
      <c r="K17" s="224" t="s">
        <v>1089</v>
      </c>
      <c r="L17" s="221">
        <v>716827.90058999998</v>
      </c>
      <c r="M17" s="221">
        <v>667089.16276999994</v>
      </c>
      <c r="N17" s="225">
        <v>93.061300000000003</v>
      </c>
      <c r="O17" s="226">
        <v>9.9199999999999997E-2</v>
      </c>
      <c r="P17" s="224">
        <v>9.06E-2</v>
      </c>
    </row>
    <row r="18" spans="1:16" ht="14.25" customHeight="1">
      <c r="A18" s="220" t="s">
        <v>1236</v>
      </c>
      <c r="B18" s="221">
        <v>221824.96252999999</v>
      </c>
      <c r="C18" s="221">
        <v>230908.82981</v>
      </c>
      <c r="D18" s="222">
        <v>104.0951</v>
      </c>
      <c r="E18" s="223">
        <v>4.3499999999999997E-2</v>
      </c>
      <c r="F18" s="224">
        <v>4.65E-2</v>
      </c>
      <c r="G18" s="221">
        <v>92673.935389999999</v>
      </c>
      <c r="H18" s="221">
        <v>182187.36872999999</v>
      </c>
      <c r="I18" s="222">
        <v>196.58969999999999</v>
      </c>
      <c r="J18" s="223">
        <v>4.3400000000000001E-2</v>
      </c>
      <c r="K18" s="224">
        <v>7.6100000000000001E-2</v>
      </c>
      <c r="L18" s="221">
        <v>314498.89792000002</v>
      </c>
      <c r="M18" s="221">
        <v>413096.19854000001</v>
      </c>
      <c r="N18" s="225">
        <v>131.35059999999999</v>
      </c>
      <c r="O18" s="226">
        <v>4.3499999999999997E-2</v>
      </c>
      <c r="P18" s="224">
        <v>5.6099999999999997E-2</v>
      </c>
    </row>
    <row r="19" spans="1:16" ht="14.25" customHeight="1">
      <c r="A19" s="220" t="s">
        <v>1237</v>
      </c>
      <c r="B19" s="221">
        <v>126442.62241</v>
      </c>
      <c r="C19" s="221">
        <v>117456.39945</v>
      </c>
      <c r="D19" s="222">
        <v>92.893000000000001</v>
      </c>
      <c r="E19" s="223">
        <v>2.4799999999999999E-2</v>
      </c>
      <c r="F19" s="224">
        <v>2.3599999999999999E-2</v>
      </c>
      <c r="G19" s="221">
        <v>194279.87818</v>
      </c>
      <c r="H19" s="221">
        <v>200538.88474000001</v>
      </c>
      <c r="I19" s="222">
        <v>103.2216</v>
      </c>
      <c r="J19" s="223">
        <v>9.11E-2</v>
      </c>
      <c r="K19" s="224">
        <v>8.3699999999999997E-2</v>
      </c>
      <c r="L19" s="221">
        <v>320722.50058999995</v>
      </c>
      <c r="M19" s="221">
        <v>317995.28418999998</v>
      </c>
      <c r="N19" s="225">
        <v>99.149699999999996</v>
      </c>
      <c r="O19" s="226">
        <v>4.4400000000000002E-2</v>
      </c>
      <c r="P19" s="224">
        <v>4.3200000000000002E-2</v>
      </c>
    </row>
    <row r="20" spans="1:16" ht="14.25" customHeight="1">
      <c r="A20" s="220" t="s">
        <v>1238</v>
      </c>
      <c r="B20" s="221">
        <v>153483.97656000001</v>
      </c>
      <c r="C20" s="221">
        <v>152005.01757</v>
      </c>
      <c r="D20" s="222">
        <v>99.0364</v>
      </c>
      <c r="E20" s="223">
        <v>3.0099999999999998E-2</v>
      </c>
      <c r="F20" s="224">
        <v>3.0599999999999999E-2</v>
      </c>
      <c r="G20" s="221">
        <v>0</v>
      </c>
      <c r="H20" s="221">
        <v>0</v>
      </c>
      <c r="I20" s="222" t="s">
        <v>1089</v>
      </c>
      <c r="J20" s="222" t="s">
        <v>1089</v>
      </c>
      <c r="K20" s="224" t="s">
        <v>1089</v>
      </c>
      <c r="L20" s="221">
        <v>153483.97656000001</v>
      </c>
      <c r="M20" s="221">
        <v>152005.01757</v>
      </c>
      <c r="N20" s="225">
        <v>99.0364</v>
      </c>
      <c r="O20" s="226">
        <v>2.12E-2</v>
      </c>
      <c r="P20" s="224">
        <v>2.06E-2</v>
      </c>
    </row>
    <row r="21" spans="1:16" ht="14.25" customHeight="1">
      <c r="A21" s="220" t="s">
        <v>1239</v>
      </c>
      <c r="B21" s="221">
        <v>8847.19859</v>
      </c>
      <c r="C21" s="221">
        <v>9857.2788099999998</v>
      </c>
      <c r="D21" s="222">
        <v>111.417</v>
      </c>
      <c r="E21" s="223">
        <v>1.6999999999999999E-3</v>
      </c>
      <c r="F21" s="224">
        <v>2E-3</v>
      </c>
      <c r="G21" s="221">
        <v>0</v>
      </c>
      <c r="H21" s="221">
        <v>0</v>
      </c>
      <c r="I21" s="222" t="s">
        <v>1089</v>
      </c>
      <c r="J21" s="222" t="s">
        <v>1089</v>
      </c>
      <c r="K21" s="224" t="s">
        <v>1089</v>
      </c>
      <c r="L21" s="221">
        <v>8847.19859</v>
      </c>
      <c r="M21" s="221">
        <v>9857.2788099999998</v>
      </c>
      <c r="N21" s="225">
        <v>111.417</v>
      </c>
      <c r="O21" s="226">
        <v>1.1999999999999999E-3</v>
      </c>
      <c r="P21" s="224">
        <v>1.2999999999999999E-3</v>
      </c>
    </row>
    <row r="22" spans="1:16" ht="14.25" customHeight="1">
      <c r="A22" s="220" t="s">
        <v>1240</v>
      </c>
      <c r="B22" s="221">
        <v>34532.975279999999</v>
      </c>
      <c r="C22" s="221">
        <v>39042.177189999995</v>
      </c>
      <c r="D22" s="222">
        <v>113.0577</v>
      </c>
      <c r="E22" s="223">
        <v>6.7999999999999996E-3</v>
      </c>
      <c r="F22" s="224">
        <v>7.9000000000000008E-3</v>
      </c>
      <c r="G22" s="221">
        <v>0</v>
      </c>
      <c r="H22" s="221">
        <v>0</v>
      </c>
      <c r="I22" s="222" t="s">
        <v>1089</v>
      </c>
      <c r="J22" s="222" t="s">
        <v>1089</v>
      </c>
      <c r="K22" s="224" t="s">
        <v>1089</v>
      </c>
      <c r="L22" s="221">
        <v>34532.975279999999</v>
      </c>
      <c r="M22" s="221">
        <v>39042.177189999995</v>
      </c>
      <c r="N22" s="225">
        <v>113.0577</v>
      </c>
      <c r="O22" s="226">
        <v>4.7999999999999996E-3</v>
      </c>
      <c r="P22" s="224">
        <v>5.3E-3</v>
      </c>
    </row>
    <row r="23" spans="1:16" ht="14.25" customHeight="1">
      <c r="A23" s="220" t="s">
        <v>1241</v>
      </c>
      <c r="B23" s="221">
        <v>456774.55018999998</v>
      </c>
      <c r="C23" s="221">
        <v>413797.47852</v>
      </c>
      <c r="D23" s="222">
        <v>90.591200000000001</v>
      </c>
      <c r="E23" s="223">
        <v>8.9700000000000002E-2</v>
      </c>
      <c r="F23" s="224">
        <v>8.3299999999999999E-2</v>
      </c>
      <c r="G23" s="221">
        <v>0</v>
      </c>
      <c r="H23" s="221">
        <v>0</v>
      </c>
      <c r="I23" s="222" t="s">
        <v>1089</v>
      </c>
      <c r="J23" s="222" t="s">
        <v>1089</v>
      </c>
      <c r="K23" s="224" t="s">
        <v>1089</v>
      </c>
      <c r="L23" s="221">
        <v>456774.55018999998</v>
      </c>
      <c r="M23" s="221">
        <v>413797.47852</v>
      </c>
      <c r="N23" s="225">
        <v>90.591200000000001</v>
      </c>
      <c r="O23" s="226">
        <v>6.3200000000000006E-2</v>
      </c>
      <c r="P23" s="224">
        <v>5.62E-2</v>
      </c>
    </row>
    <row r="24" spans="1:16" ht="14.25" customHeight="1">
      <c r="A24" s="220" t="s">
        <v>1242</v>
      </c>
      <c r="B24" s="221">
        <v>0</v>
      </c>
      <c r="C24" s="221">
        <v>0</v>
      </c>
      <c r="D24" s="222" t="s">
        <v>1089</v>
      </c>
      <c r="E24" s="223" t="s">
        <v>1089</v>
      </c>
      <c r="F24" s="224" t="s">
        <v>1089</v>
      </c>
      <c r="G24" s="221">
        <v>12983.01081</v>
      </c>
      <c r="H24" s="221">
        <v>12573.855230000001</v>
      </c>
      <c r="I24" s="222">
        <v>96.848500000000001</v>
      </c>
      <c r="J24" s="223">
        <v>6.1000000000000004E-3</v>
      </c>
      <c r="K24" s="224">
        <v>5.1999999999999998E-3</v>
      </c>
      <c r="L24" s="221">
        <v>12983.01081</v>
      </c>
      <c r="M24" s="221">
        <v>12573.855230000001</v>
      </c>
      <c r="N24" s="225">
        <v>96.848500000000001</v>
      </c>
      <c r="O24" s="226">
        <v>1.8E-3</v>
      </c>
      <c r="P24" s="224">
        <v>1.6999999999999999E-3</v>
      </c>
    </row>
    <row r="25" spans="1:16" ht="14.25" customHeight="1">
      <c r="A25" s="220" t="s">
        <v>1243</v>
      </c>
      <c r="B25" s="221">
        <v>22712.979139999999</v>
      </c>
      <c r="C25" s="221">
        <v>21985.791739999997</v>
      </c>
      <c r="D25" s="222">
        <v>96.798400000000001</v>
      </c>
      <c r="E25" s="223">
        <v>4.4999999999999997E-3</v>
      </c>
      <c r="F25" s="224">
        <v>4.4000000000000003E-3</v>
      </c>
      <c r="G25" s="221">
        <v>189774.29638999997</v>
      </c>
      <c r="H25" s="221">
        <v>197347.31052</v>
      </c>
      <c r="I25" s="222">
        <v>103.9905</v>
      </c>
      <c r="J25" s="223">
        <v>8.8900000000000007E-2</v>
      </c>
      <c r="K25" s="224">
        <v>8.2400000000000001E-2</v>
      </c>
      <c r="L25" s="221">
        <v>212487.27553000001</v>
      </c>
      <c r="M25" s="221">
        <v>219333.10225999999</v>
      </c>
      <c r="N25" s="225">
        <v>103.2218</v>
      </c>
      <c r="O25" s="226">
        <v>2.9399999999999999E-2</v>
      </c>
      <c r="P25" s="224">
        <v>2.98E-2</v>
      </c>
    </row>
    <row r="26" spans="1:16" ht="14.25" customHeight="1">
      <c r="A26" s="220" t="s">
        <v>1244</v>
      </c>
      <c r="B26" s="221">
        <v>0</v>
      </c>
      <c r="C26" s="221">
        <v>0</v>
      </c>
      <c r="D26" s="222" t="s">
        <v>1089</v>
      </c>
      <c r="E26" s="223" t="s">
        <v>1089</v>
      </c>
      <c r="F26" s="224" t="s">
        <v>1089</v>
      </c>
      <c r="G26" s="221">
        <v>33662.131860000001</v>
      </c>
      <c r="H26" s="221">
        <v>33056.950819999998</v>
      </c>
      <c r="I26" s="222">
        <v>98.202200000000005</v>
      </c>
      <c r="J26" s="223">
        <v>1.5800000000000002E-2</v>
      </c>
      <c r="K26" s="224">
        <v>1.38E-2</v>
      </c>
      <c r="L26" s="221">
        <v>33662.131860000001</v>
      </c>
      <c r="M26" s="221">
        <v>33056.950819999998</v>
      </c>
      <c r="N26" s="225">
        <v>98.202200000000005</v>
      </c>
      <c r="O26" s="226">
        <v>4.7000000000000002E-3</v>
      </c>
      <c r="P26" s="224">
        <v>4.4999999999999997E-3</v>
      </c>
    </row>
    <row r="27" spans="1:16" ht="14.25" customHeight="1">
      <c r="A27" s="220" t="s">
        <v>1245</v>
      </c>
      <c r="B27" s="221">
        <v>41800.309000000001</v>
      </c>
      <c r="C27" s="221">
        <v>47317.438000000002</v>
      </c>
      <c r="D27" s="222">
        <v>113.19880000000001</v>
      </c>
      <c r="E27" s="223">
        <v>8.2000000000000007E-3</v>
      </c>
      <c r="F27" s="224">
        <v>9.4999999999999998E-3</v>
      </c>
      <c r="G27" s="221">
        <v>0</v>
      </c>
      <c r="H27" s="221">
        <v>0</v>
      </c>
      <c r="I27" s="222" t="s">
        <v>1089</v>
      </c>
      <c r="J27" s="223" t="s">
        <v>1089</v>
      </c>
      <c r="K27" s="224" t="s">
        <v>1089</v>
      </c>
      <c r="L27" s="221">
        <v>41800.309000000001</v>
      </c>
      <c r="M27" s="221">
        <v>47317.438000000002</v>
      </c>
      <c r="N27" s="225">
        <v>113.19880000000001</v>
      </c>
      <c r="O27" s="226">
        <v>5.7999999999999996E-3</v>
      </c>
      <c r="P27" s="224">
        <v>6.4000000000000003E-3</v>
      </c>
    </row>
    <row r="28" spans="1:16" ht="14.25" customHeight="1">
      <c r="A28" s="220" t="s">
        <v>1246</v>
      </c>
      <c r="B28" s="221">
        <v>222928.56194999997</v>
      </c>
      <c r="C28" s="221">
        <v>248529.48818000001</v>
      </c>
      <c r="D28" s="222">
        <v>111.48390000000001</v>
      </c>
      <c r="E28" s="223">
        <v>4.3799999999999999E-2</v>
      </c>
      <c r="F28" s="224">
        <v>0.05</v>
      </c>
      <c r="G28" s="221">
        <v>50913.501840000004</v>
      </c>
      <c r="H28" s="221">
        <v>48896.775990000002</v>
      </c>
      <c r="I28" s="222">
        <v>96.038899999999998</v>
      </c>
      <c r="J28" s="223">
        <v>2.3900000000000001E-2</v>
      </c>
      <c r="K28" s="224">
        <v>2.0400000000000001E-2</v>
      </c>
      <c r="L28" s="221">
        <v>273842.06379000004</v>
      </c>
      <c r="M28" s="221">
        <v>297426.26417000004</v>
      </c>
      <c r="N28" s="225">
        <v>108.6123</v>
      </c>
      <c r="O28" s="226">
        <v>3.7900000000000003E-2</v>
      </c>
      <c r="P28" s="224">
        <v>4.0399999999999998E-2</v>
      </c>
    </row>
    <row r="29" spans="1:16" ht="14.25" customHeight="1">
      <c r="A29" s="220" t="s">
        <v>1247</v>
      </c>
      <c r="B29" s="221">
        <v>285099.39322000003</v>
      </c>
      <c r="C29" s="221">
        <v>270893.44558999996</v>
      </c>
      <c r="D29" s="222">
        <v>95.017200000000003</v>
      </c>
      <c r="E29" s="223">
        <v>5.6000000000000001E-2</v>
      </c>
      <c r="F29" s="224">
        <v>5.45E-2</v>
      </c>
      <c r="G29" s="221">
        <v>250636.70376</v>
      </c>
      <c r="H29" s="221">
        <v>275639.08677999995</v>
      </c>
      <c r="I29" s="222">
        <v>109.9755</v>
      </c>
      <c r="J29" s="223">
        <v>0.11749999999999999</v>
      </c>
      <c r="K29" s="224">
        <v>0.11509999999999999</v>
      </c>
      <c r="L29" s="221">
        <v>535736.09698000003</v>
      </c>
      <c r="M29" s="221">
        <v>546532.53237000003</v>
      </c>
      <c r="N29" s="225">
        <v>102.0153</v>
      </c>
      <c r="O29" s="226">
        <v>7.4099999999999999E-2</v>
      </c>
      <c r="P29" s="224">
        <v>7.4200000000000002E-2</v>
      </c>
    </row>
    <row r="30" spans="1:16" ht="14.25" customHeight="1">
      <c r="A30" s="220" t="s">
        <v>1248</v>
      </c>
      <c r="B30" s="221">
        <v>48345.535320000003</v>
      </c>
      <c r="C30" s="221">
        <v>45235.73891</v>
      </c>
      <c r="D30" s="222">
        <v>93.567599999999999</v>
      </c>
      <c r="E30" s="223">
        <v>9.4999999999999998E-3</v>
      </c>
      <c r="F30" s="224">
        <v>9.1000000000000004E-3</v>
      </c>
      <c r="G30" s="221">
        <v>0</v>
      </c>
      <c r="H30" s="221">
        <v>0</v>
      </c>
      <c r="I30" s="222" t="s">
        <v>1089</v>
      </c>
      <c r="J30" s="223" t="s">
        <v>1089</v>
      </c>
      <c r="K30" s="224" t="s">
        <v>1089</v>
      </c>
      <c r="L30" s="221">
        <v>48345.535320000003</v>
      </c>
      <c r="M30" s="221">
        <v>45235.73891</v>
      </c>
      <c r="N30" s="225">
        <v>93.567599999999999</v>
      </c>
      <c r="O30" s="226">
        <v>6.7000000000000002E-3</v>
      </c>
      <c r="P30" s="224">
        <v>6.1000000000000004E-3</v>
      </c>
    </row>
    <row r="31" spans="1:16" ht="14.25" customHeight="1">
      <c r="A31" s="220" t="s">
        <v>1249</v>
      </c>
      <c r="B31" s="221">
        <v>0</v>
      </c>
      <c r="C31" s="221">
        <v>0</v>
      </c>
      <c r="D31" s="222" t="s">
        <v>1089</v>
      </c>
      <c r="E31" s="223" t="s">
        <v>1089</v>
      </c>
      <c r="F31" s="224" t="s">
        <v>1089</v>
      </c>
      <c r="G31" s="221">
        <v>16410.13925</v>
      </c>
      <c r="H31" s="221">
        <v>19852.306789999999</v>
      </c>
      <c r="I31" s="222">
        <v>120.9759</v>
      </c>
      <c r="J31" s="223">
        <v>7.7000000000000002E-3</v>
      </c>
      <c r="K31" s="224">
        <v>8.3000000000000001E-3</v>
      </c>
      <c r="L31" s="221">
        <v>16410.13925</v>
      </c>
      <c r="M31" s="221">
        <v>19852.306789999999</v>
      </c>
      <c r="N31" s="225">
        <v>120.9759</v>
      </c>
      <c r="O31" s="226">
        <v>2.3E-3</v>
      </c>
      <c r="P31" s="224">
        <v>2.7000000000000001E-3</v>
      </c>
    </row>
    <row r="32" spans="1:16" ht="14.25" customHeight="1">
      <c r="A32" s="220" t="s">
        <v>1250</v>
      </c>
      <c r="B32" s="221">
        <v>242002.95377000002</v>
      </c>
      <c r="C32" s="221">
        <v>234619.63443000001</v>
      </c>
      <c r="D32" s="222">
        <v>96.949100000000001</v>
      </c>
      <c r="E32" s="223">
        <v>4.7500000000000001E-2</v>
      </c>
      <c r="F32" s="224">
        <v>4.7199999999999999E-2</v>
      </c>
      <c r="G32" s="221">
        <v>226247.50055000003</v>
      </c>
      <c r="H32" s="221">
        <v>212150.36582000001</v>
      </c>
      <c r="I32" s="222">
        <v>93.769199999999998</v>
      </c>
      <c r="J32" s="223">
        <v>0.106</v>
      </c>
      <c r="K32" s="224">
        <v>8.8599999999999998E-2</v>
      </c>
      <c r="L32" s="221">
        <v>468250.45432000002</v>
      </c>
      <c r="M32" s="221">
        <v>446770.00024999998</v>
      </c>
      <c r="N32" s="225">
        <v>95.412599999999998</v>
      </c>
      <c r="O32" s="226">
        <v>6.4799999999999996E-2</v>
      </c>
      <c r="P32" s="224">
        <v>6.0699999999999997E-2</v>
      </c>
    </row>
    <row r="33" spans="1:16" ht="14.25" customHeight="1">
      <c r="A33" s="220" t="s">
        <v>1251</v>
      </c>
      <c r="B33" s="221">
        <v>0</v>
      </c>
      <c r="C33" s="221">
        <v>0</v>
      </c>
      <c r="D33" s="222" t="s">
        <v>1089</v>
      </c>
      <c r="E33" s="223" t="s">
        <v>1089</v>
      </c>
      <c r="F33" s="224" t="s">
        <v>1089</v>
      </c>
      <c r="G33" s="221">
        <v>17817.743579999998</v>
      </c>
      <c r="H33" s="221">
        <v>20771.44959</v>
      </c>
      <c r="I33" s="222">
        <v>116.57729999999999</v>
      </c>
      <c r="J33" s="223">
        <v>8.3999999999999995E-3</v>
      </c>
      <c r="K33" s="224">
        <v>8.6999999999999994E-3</v>
      </c>
      <c r="L33" s="221">
        <v>17817.743579999998</v>
      </c>
      <c r="M33" s="221">
        <v>20771.44959</v>
      </c>
      <c r="N33" s="225">
        <v>116.57729999999999</v>
      </c>
      <c r="O33" s="226">
        <v>2.5000000000000001E-3</v>
      </c>
      <c r="P33" s="224">
        <v>2.8E-3</v>
      </c>
    </row>
    <row r="34" spans="1:16" ht="18.75" customHeight="1">
      <c r="A34" s="694" t="s">
        <v>332</v>
      </c>
      <c r="B34" s="438">
        <v>5094966.06061</v>
      </c>
      <c r="C34" s="438">
        <v>4967969.1644899994</v>
      </c>
      <c r="D34" s="439">
        <v>97.507400000000004</v>
      </c>
      <c r="E34" s="440">
        <v>1</v>
      </c>
      <c r="F34" s="441">
        <v>1</v>
      </c>
      <c r="G34" s="442">
        <v>2133682.2136400002</v>
      </c>
      <c r="H34" s="438">
        <v>2395239.7049400001</v>
      </c>
      <c r="I34" s="439">
        <v>112.2585</v>
      </c>
      <c r="J34" s="440">
        <v>1</v>
      </c>
      <c r="K34" s="441">
        <v>1</v>
      </c>
      <c r="L34" s="443">
        <v>7228648.2742499998</v>
      </c>
      <c r="M34" s="444">
        <v>7363208.86943</v>
      </c>
      <c r="N34" s="445">
        <v>101.86150000000001</v>
      </c>
      <c r="O34" s="446">
        <v>1</v>
      </c>
      <c r="P34" s="441">
        <v>1</v>
      </c>
    </row>
    <row r="35" spans="1:16" ht="12.75" customHeight="1">
      <c r="A35" s="51" t="s">
        <v>516</v>
      </c>
    </row>
    <row r="36" spans="1:16" ht="12.75" customHeight="1"/>
    <row r="37" spans="1:16" ht="12.75" customHeight="1">
      <c r="A37" s="75" t="s">
        <v>327</v>
      </c>
    </row>
    <row r="38" spans="1:16" ht="12.75" customHeight="1">
      <c r="A38" s="670"/>
    </row>
    <row r="39" spans="1:16" ht="12.75" customHeight="1">
      <c r="A39" s="353"/>
    </row>
    <row r="40" spans="1:16" ht="12.75" customHeight="1">
      <c r="A40" s="354"/>
    </row>
    <row r="41" spans="1:16" ht="12.75" customHeight="1">
      <c r="A41" s="354"/>
    </row>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433</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7"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06" t="s">
        <v>1185</v>
      </c>
    </row>
    <row r="2" spans="1:7" ht="12.75" customHeight="1">
      <c r="A2" s="130" t="s">
        <v>1186</v>
      </c>
    </row>
    <row r="3" spans="1:7" ht="12.75" customHeight="1"/>
    <row r="4" spans="1:7" ht="12.75" customHeight="1">
      <c r="B4" s="777" t="s">
        <v>481</v>
      </c>
      <c r="C4" s="778"/>
      <c r="D4" s="778"/>
      <c r="E4" s="778"/>
      <c r="F4" s="778"/>
    </row>
    <row r="5" spans="1:7">
      <c r="A5" s="782" t="s">
        <v>691</v>
      </c>
      <c r="B5" s="782" t="s">
        <v>521</v>
      </c>
      <c r="C5" s="783" t="s">
        <v>522</v>
      </c>
      <c r="D5" s="783"/>
      <c r="E5" s="780" t="s">
        <v>523</v>
      </c>
      <c r="F5" s="780"/>
    </row>
    <row r="6" spans="1:7" ht="65.25">
      <c r="A6" s="782"/>
      <c r="B6" s="782"/>
      <c r="C6" s="447" t="s">
        <v>690</v>
      </c>
      <c r="D6" s="447" t="s">
        <v>524</v>
      </c>
      <c r="E6" s="447" t="s">
        <v>525</v>
      </c>
      <c r="F6" s="447" t="s">
        <v>526</v>
      </c>
    </row>
    <row r="7" spans="1:7" ht="22.5">
      <c r="A7" s="227">
        <v>1</v>
      </c>
      <c r="B7" s="228" t="s">
        <v>527</v>
      </c>
      <c r="C7" s="229">
        <v>2043611</v>
      </c>
      <c r="D7" s="229">
        <v>387295.50943999999</v>
      </c>
      <c r="E7" s="229">
        <v>13867</v>
      </c>
      <c r="F7" s="229">
        <v>88061.19614</v>
      </c>
      <c r="G7" s="88"/>
    </row>
    <row r="8" spans="1:7" ht="22.5">
      <c r="A8" s="227">
        <v>2</v>
      </c>
      <c r="B8" s="228" t="s">
        <v>528</v>
      </c>
      <c r="C8" s="229">
        <v>169851</v>
      </c>
      <c r="D8" s="229">
        <v>288084.29317000002</v>
      </c>
      <c r="E8" s="229">
        <v>1335257</v>
      </c>
      <c r="F8" s="229">
        <v>163604.44897</v>
      </c>
      <c r="G8" s="88"/>
    </row>
    <row r="9" spans="1:7" ht="22.5">
      <c r="A9" s="227">
        <v>3</v>
      </c>
      <c r="B9" s="228" t="s">
        <v>529</v>
      </c>
      <c r="C9" s="229">
        <v>454065</v>
      </c>
      <c r="D9" s="229">
        <v>592996.37978999992</v>
      </c>
      <c r="E9" s="229">
        <v>82491</v>
      </c>
      <c r="F9" s="229">
        <v>456542.45314</v>
      </c>
      <c r="G9" s="88"/>
    </row>
    <row r="10" spans="1:7" ht="33.75">
      <c r="A10" s="227">
        <v>4</v>
      </c>
      <c r="B10" s="228" t="s">
        <v>530</v>
      </c>
      <c r="C10" s="229">
        <v>103</v>
      </c>
      <c r="D10" s="229">
        <v>3735.6087799999996</v>
      </c>
      <c r="E10" s="229">
        <v>216</v>
      </c>
      <c r="F10" s="229">
        <v>454.42290000000003</v>
      </c>
    </row>
    <row r="11" spans="1:7" ht="22.5">
      <c r="A11" s="227">
        <v>5</v>
      </c>
      <c r="B11" s="230" t="s">
        <v>531</v>
      </c>
      <c r="C11" s="229">
        <v>122</v>
      </c>
      <c r="D11" s="229">
        <v>9228.7105199999987</v>
      </c>
      <c r="E11" s="229">
        <v>13</v>
      </c>
      <c r="F11" s="229">
        <v>2583.8429799999999</v>
      </c>
    </row>
    <row r="12" spans="1:7" ht="22.5">
      <c r="A12" s="227">
        <v>6</v>
      </c>
      <c r="B12" s="228" t="s">
        <v>532</v>
      </c>
      <c r="C12" s="229">
        <v>18052</v>
      </c>
      <c r="D12" s="229">
        <v>154934.78211</v>
      </c>
      <c r="E12" s="229">
        <v>1576</v>
      </c>
      <c r="F12" s="229">
        <v>131439.42613000001</v>
      </c>
    </row>
    <row r="13" spans="1:7" ht="22.5">
      <c r="A13" s="227">
        <v>7</v>
      </c>
      <c r="B13" s="228" t="s">
        <v>533</v>
      </c>
      <c r="C13" s="229">
        <v>13969</v>
      </c>
      <c r="D13" s="229">
        <v>33382.268770000002</v>
      </c>
      <c r="E13" s="229">
        <v>4949</v>
      </c>
      <c r="F13" s="229">
        <v>14251.848679999999</v>
      </c>
    </row>
    <row r="14" spans="1:7" ht="22.5">
      <c r="A14" s="227">
        <v>8</v>
      </c>
      <c r="B14" s="228" t="s">
        <v>534</v>
      </c>
      <c r="C14" s="229">
        <v>450704</v>
      </c>
      <c r="D14" s="229">
        <v>499893.89929000003</v>
      </c>
      <c r="E14" s="229">
        <v>25550</v>
      </c>
      <c r="F14" s="229">
        <v>175888.78505999999</v>
      </c>
    </row>
    <row r="15" spans="1:7" ht="22.5">
      <c r="A15" s="227">
        <v>9</v>
      </c>
      <c r="B15" s="228" t="s">
        <v>535</v>
      </c>
      <c r="C15" s="229">
        <v>532428</v>
      </c>
      <c r="D15" s="229">
        <v>543509.41639000003</v>
      </c>
      <c r="E15" s="229">
        <v>53711</v>
      </c>
      <c r="F15" s="229">
        <v>283040.75270999997</v>
      </c>
    </row>
    <row r="16" spans="1:7" ht="33.75">
      <c r="A16" s="227">
        <v>10</v>
      </c>
      <c r="B16" s="228" t="s">
        <v>536</v>
      </c>
      <c r="C16" s="229">
        <v>2306615</v>
      </c>
      <c r="D16" s="229">
        <v>1797339.9721900001</v>
      </c>
      <c r="E16" s="229">
        <v>63201</v>
      </c>
      <c r="F16" s="229">
        <v>814190.57803999993</v>
      </c>
    </row>
    <row r="17" spans="1:6" ht="33.75">
      <c r="A17" s="227">
        <v>11</v>
      </c>
      <c r="B17" s="228" t="s">
        <v>537</v>
      </c>
      <c r="C17" s="229">
        <v>196</v>
      </c>
      <c r="D17" s="229">
        <v>4838.3906699999998</v>
      </c>
      <c r="E17" s="229">
        <v>2</v>
      </c>
      <c r="F17" s="229">
        <v>110.46047999999999</v>
      </c>
    </row>
    <row r="18" spans="1:6" ht="22.5">
      <c r="A18" s="227">
        <v>12</v>
      </c>
      <c r="B18" s="228" t="s">
        <v>538</v>
      </c>
      <c r="C18" s="229">
        <v>37722</v>
      </c>
      <c r="D18" s="229">
        <v>43752.052689999997</v>
      </c>
      <c r="E18" s="229">
        <v>237</v>
      </c>
      <c r="F18" s="229">
        <v>9228.7983899999999</v>
      </c>
    </row>
    <row r="19" spans="1:6" ht="22.5">
      <c r="A19" s="227">
        <v>13</v>
      </c>
      <c r="B19" s="228" t="s">
        <v>539</v>
      </c>
      <c r="C19" s="229">
        <v>133907</v>
      </c>
      <c r="D19" s="229">
        <v>312583.95536000002</v>
      </c>
      <c r="E19" s="229">
        <v>8463</v>
      </c>
      <c r="F19" s="229">
        <v>92903.206650000007</v>
      </c>
    </row>
    <row r="20" spans="1:6" ht="22.5">
      <c r="A20" s="227">
        <v>14</v>
      </c>
      <c r="B20" s="228" t="s">
        <v>540</v>
      </c>
      <c r="C20" s="229">
        <v>27049</v>
      </c>
      <c r="D20" s="229">
        <v>131977.54316999999</v>
      </c>
      <c r="E20" s="229">
        <v>3284</v>
      </c>
      <c r="F20" s="229">
        <v>54962.005799999999</v>
      </c>
    </row>
    <row r="21" spans="1:6" ht="22.5">
      <c r="A21" s="227">
        <v>15</v>
      </c>
      <c r="B21" s="228" t="s">
        <v>541</v>
      </c>
      <c r="C21" s="229">
        <v>596</v>
      </c>
      <c r="D21" s="229">
        <v>3686.73533</v>
      </c>
      <c r="E21" s="229">
        <v>310</v>
      </c>
      <c r="F21" s="229">
        <v>3132.1251200000002</v>
      </c>
    </row>
    <row r="22" spans="1:6" ht="22.5">
      <c r="A22" s="227">
        <v>16</v>
      </c>
      <c r="B22" s="228" t="s">
        <v>542</v>
      </c>
      <c r="C22" s="229">
        <v>86766</v>
      </c>
      <c r="D22" s="229">
        <v>100713.56348</v>
      </c>
      <c r="E22" s="229">
        <v>1992</v>
      </c>
      <c r="F22" s="229">
        <v>21103.964030000003</v>
      </c>
    </row>
    <row r="23" spans="1:6" ht="22.5">
      <c r="A23" s="227">
        <v>17</v>
      </c>
      <c r="B23" s="228" t="s">
        <v>543</v>
      </c>
      <c r="C23" s="229">
        <v>36132</v>
      </c>
      <c r="D23" s="229">
        <v>2046.0561299999999</v>
      </c>
      <c r="E23" s="229">
        <v>1</v>
      </c>
      <c r="F23" s="229">
        <v>35.15307</v>
      </c>
    </row>
    <row r="24" spans="1:6" ht="22.5">
      <c r="A24" s="227">
        <v>18</v>
      </c>
      <c r="B24" s="228" t="s">
        <v>544</v>
      </c>
      <c r="C24" s="229">
        <v>356687</v>
      </c>
      <c r="D24" s="229">
        <v>57970.02721</v>
      </c>
      <c r="E24" s="229">
        <v>129798</v>
      </c>
      <c r="F24" s="229">
        <v>18741.821199999998</v>
      </c>
    </row>
    <row r="25" spans="1:6" ht="22.5">
      <c r="A25" s="227">
        <v>19</v>
      </c>
      <c r="B25" s="228" t="s">
        <v>545</v>
      </c>
      <c r="C25" s="229">
        <v>797248</v>
      </c>
      <c r="D25" s="229">
        <v>2048864.8985899999</v>
      </c>
      <c r="E25" s="229">
        <v>38654</v>
      </c>
      <c r="F25" s="229">
        <v>1120330.13374</v>
      </c>
    </row>
    <row r="26" spans="1:6" ht="22.5">
      <c r="A26" s="227">
        <v>20</v>
      </c>
      <c r="B26" s="228" t="s">
        <v>546</v>
      </c>
      <c r="C26" s="229">
        <v>2531</v>
      </c>
      <c r="D26" s="229">
        <v>53974.856540000001</v>
      </c>
      <c r="E26" s="229">
        <v>1278</v>
      </c>
      <c r="F26" s="229">
        <v>9722.4879899999996</v>
      </c>
    </row>
    <row r="27" spans="1:6" ht="33.75">
      <c r="A27" s="227">
        <v>21</v>
      </c>
      <c r="B27" s="228" t="s">
        <v>547</v>
      </c>
      <c r="C27" s="229">
        <v>657345</v>
      </c>
      <c r="D27" s="229">
        <v>119425.21406</v>
      </c>
      <c r="E27" s="229">
        <v>3144</v>
      </c>
      <c r="F27" s="229">
        <v>18192.823260000001</v>
      </c>
    </row>
    <row r="28" spans="1:6" ht="22.5">
      <c r="A28" s="227">
        <v>22</v>
      </c>
      <c r="B28" s="228" t="s">
        <v>548</v>
      </c>
      <c r="C28" s="229">
        <v>3329</v>
      </c>
      <c r="D28" s="229">
        <v>4992.50335</v>
      </c>
      <c r="E28" s="229">
        <v>190</v>
      </c>
      <c r="F28" s="229">
        <v>5519.7401600000003</v>
      </c>
    </row>
    <row r="29" spans="1:6" ht="45">
      <c r="A29" s="227">
        <v>23</v>
      </c>
      <c r="B29" s="228" t="s">
        <v>549</v>
      </c>
      <c r="C29" s="229">
        <v>39954</v>
      </c>
      <c r="D29" s="229">
        <v>167982.23240000001</v>
      </c>
      <c r="E29" s="229">
        <v>4552</v>
      </c>
      <c r="F29" s="229">
        <v>92240.805710000001</v>
      </c>
    </row>
    <row r="30" spans="1:6" ht="22.5">
      <c r="A30" s="227">
        <v>24</v>
      </c>
      <c r="B30" s="228" t="s">
        <v>550</v>
      </c>
      <c r="C30" s="229">
        <v>0</v>
      </c>
      <c r="D30" s="229">
        <v>0</v>
      </c>
      <c r="E30" s="229">
        <v>0</v>
      </c>
      <c r="F30" s="229">
        <v>0</v>
      </c>
    </row>
    <row r="31" spans="1:6" ht="22.5">
      <c r="A31" s="227">
        <v>25</v>
      </c>
      <c r="B31" s="228" t="s">
        <v>551</v>
      </c>
      <c r="C31" s="229">
        <v>0</v>
      </c>
      <c r="D31" s="229">
        <v>0</v>
      </c>
      <c r="E31" s="229">
        <v>0</v>
      </c>
      <c r="F31" s="229">
        <v>0</v>
      </c>
    </row>
    <row r="32" spans="1:6" ht="22.5">
      <c r="A32" s="448"/>
      <c r="B32" s="449" t="s">
        <v>552</v>
      </c>
      <c r="C32" s="450">
        <v>6668575</v>
      </c>
      <c r="D32" s="450">
        <v>4967969.1644899994</v>
      </c>
      <c r="E32" s="450">
        <v>1724918</v>
      </c>
      <c r="F32" s="450">
        <v>2330275.2894899999</v>
      </c>
    </row>
    <row r="33" spans="1:7" ht="22.5">
      <c r="A33" s="448"/>
      <c r="B33" s="449" t="s">
        <v>553</v>
      </c>
      <c r="C33" s="450">
        <v>1500407</v>
      </c>
      <c r="D33" s="450">
        <v>2395239.7049400001</v>
      </c>
      <c r="E33" s="450">
        <v>47818</v>
      </c>
      <c r="F33" s="450">
        <v>1246005.9908599998</v>
      </c>
    </row>
    <row r="34" spans="1:7">
      <c r="A34" s="448"/>
      <c r="B34" s="451" t="s">
        <v>554</v>
      </c>
      <c r="C34" s="452">
        <v>8168982</v>
      </c>
      <c r="D34" s="452">
        <v>7363208.86943</v>
      </c>
      <c r="E34" s="452">
        <v>1772736</v>
      </c>
      <c r="F34" s="452">
        <v>3576281.2803500001</v>
      </c>
    </row>
    <row r="35" spans="1:7" ht="12.75" customHeight="1">
      <c r="A35" s="51" t="s">
        <v>556</v>
      </c>
    </row>
    <row r="36" spans="1:7" ht="12.75" customHeight="1"/>
    <row r="37" spans="1:7" ht="12.75" customHeight="1">
      <c r="A37" s="509" t="s">
        <v>434</v>
      </c>
    </row>
    <row r="38" spans="1:7" ht="12.75" customHeight="1">
      <c r="A38" s="129" t="s">
        <v>435</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555</v>
      </c>
    </row>
    <row r="66" spans="1:1" ht="12.75" customHeight="1"/>
    <row r="67" spans="1:1" ht="12.75" customHeight="1"/>
    <row r="68" spans="1:1" ht="12.75" customHeight="1">
      <c r="A68" s="75" t="s">
        <v>327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436</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2" t="s">
        <v>1187</v>
      </c>
    </row>
    <row r="2" spans="1:18" ht="12.75" customHeight="1">
      <c r="A2" s="117" t="s">
        <v>1188</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556</v>
      </c>
    </row>
    <row r="43" spans="1:17" ht="12.75" customHeight="1">
      <c r="A43" s="54"/>
      <c r="Q43" s="88"/>
    </row>
    <row r="44" spans="1:17" ht="12.75" customHeight="1">
      <c r="A44" s="551" t="s">
        <v>197</v>
      </c>
    </row>
    <row r="45" spans="1:17" ht="12.75" customHeight="1">
      <c r="A45" s="551" t="s">
        <v>198</v>
      </c>
    </row>
    <row r="46" spans="1:17" ht="12.75" customHeight="1">
      <c r="A46" s="551" t="s">
        <v>199</v>
      </c>
    </row>
    <row r="47" spans="1:17" ht="12.75" customHeight="1">
      <c r="A47" s="55"/>
    </row>
    <row r="48" spans="1:17" ht="12.75" customHeight="1">
      <c r="A48" s="131" t="s">
        <v>200</v>
      </c>
    </row>
    <row r="49" spans="1:8" ht="12.75" customHeight="1">
      <c r="A49" s="131" t="s">
        <v>201</v>
      </c>
    </row>
    <row r="50" spans="1:8" ht="12.75" customHeight="1">
      <c r="A50" s="132" t="s">
        <v>202</v>
      </c>
    </row>
    <row r="51" spans="1:8" ht="12.75" customHeight="1">
      <c r="A51" s="56"/>
    </row>
    <row r="52" spans="1:8" ht="12.75" customHeight="1">
      <c r="A52" s="57" t="s">
        <v>1114</v>
      </c>
    </row>
    <row r="53" spans="1:8" ht="12.75" customHeight="1">
      <c r="A53" s="57" t="s">
        <v>673</v>
      </c>
      <c r="B53" s="30"/>
      <c r="C53" s="30"/>
      <c r="D53" s="30"/>
      <c r="E53" s="30"/>
      <c r="F53" s="30"/>
      <c r="G53" s="30"/>
      <c r="H53" s="30"/>
    </row>
    <row r="54" spans="1:8" ht="12.75" customHeight="1">
      <c r="A54" s="57" t="s">
        <v>792</v>
      </c>
      <c r="B54" s="30"/>
      <c r="C54" s="30"/>
      <c r="D54" s="30"/>
      <c r="E54" s="30"/>
      <c r="F54" s="30"/>
      <c r="G54" s="30"/>
      <c r="H54" s="30"/>
    </row>
    <row r="55" spans="1:8" ht="12.75" customHeight="1">
      <c r="A55" s="57" t="s">
        <v>795</v>
      </c>
      <c r="B55" s="30"/>
      <c r="C55" s="30"/>
      <c r="D55" s="30"/>
      <c r="E55" s="30"/>
      <c r="F55" s="30"/>
      <c r="G55" s="30"/>
      <c r="H55" s="30"/>
    </row>
    <row r="56" spans="1:8" ht="12.75" customHeight="1">
      <c r="A56" s="57" t="s">
        <v>793</v>
      </c>
      <c r="H56" s="30"/>
    </row>
    <row r="57" spans="1:8" ht="12.75" customHeight="1">
      <c r="A57" s="57" t="s">
        <v>794</v>
      </c>
      <c r="B57" s="30"/>
      <c r="C57" s="30"/>
      <c r="D57" s="30"/>
      <c r="E57" s="30"/>
      <c r="F57" s="30"/>
      <c r="G57" s="30"/>
      <c r="H57" s="30"/>
    </row>
    <row r="58" spans="1:8" ht="12.75" customHeight="1">
      <c r="A58" s="57" t="s">
        <v>796</v>
      </c>
      <c r="B58" s="30"/>
      <c r="C58" s="30"/>
      <c r="D58" s="30"/>
      <c r="E58" s="30"/>
      <c r="F58" s="30"/>
      <c r="G58" s="30"/>
      <c r="H58" s="30"/>
    </row>
    <row r="59" spans="1:8" ht="12.75" customHeight="1">
      <c r="A59" s="57" t="s">
        <v>674</v>
      </c>
      <c r="B59" s="30"/>
      <c r="C59" s="30"/>
      <c r="D59" s="30"/>
      <c r="E59" s="30"/>
      <c r="F59" s="30"/>
      <c r="G59" s="30"/>
      <c r="H59" s="30"/>
    </row>
    <row r="60" spans="1:8" ht="12.75" customHeight="1">
      <c r="A60" s="582" t="s">
        <v>744</v>
      </c>
      <c r="B60" s="30"/>
      <c r="C60" s="30"/>
      <c r="D60" s="30"/>
      <c r="E60" s="30"/>
      <c r="F60" s="30"/>
      <c r="G60" s="30"/>
      <c r="H60" s="30"/>
    </row>
    <row r="61" spans="1:8" ht="12.75" customHeight="1">
      <c r="A61" s="582"/>
    </row>
    <row r="62" spans="1:8" ht="12.75" customHeight="1"/>
    <row r="63" spans="1:8" ht="12.75" customHeight="1">
      <c r="A63" s="75" t="s">
        <v>327</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73" t="s">
        <v>376</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33" t="s">
        <v>445</v>
      </c>
      <c r="B1" s="534"/>
      <c r="C1" s="534"/>
      <c r="D1" s="534"/>
      <c r="E1" s="534"/>
      <c r="F1" s="534"/>
      <c r="G1" s="534"/>
    </row>
    <row r="2" spans="1:12">
      <c r="A2" s="531" t="s">
        <v>446</v>
      </c>
      <c r="B2" s="534"/>
      <c r="C2" s="534"/>
      <c r="D2" s="534"/>
      <c r="E2" s="534"/>
      <c r="F2" s="534"/>
      <c r="G2" s="534"/>
    </row>
    <row r="3" spans="1:12" ht="12.75" customHeight="1">
      <c r="A3" s="38" t="s">
        <v>958</v>
      </c>
      <c r="G3" s="373" t="str">
        <f>Naslovnica!A20</f>
        <v>Listopad 2015.</v>
      </c>
    </row>
    <row r="4" spans="1:12" ht="12.75" customHeight="1">
      <c r="A4" s="128" t="s">
        <v>959</v>
      </c>
      <c r="G4" s="118" t="str">
        <f>Naslovnica!A24</f>
        <v>October 2015</v>
      </c>
    </row>
    <row r="5" spans="1:12" ht="12.75" customHeight="1"/>
    <row r="6" spans="1:12" ht="23.25" customHeight="1">
      <c r="A6" s="784" t="s">
        <v>557</v>
      </c>
      <c r="B6" s="784"/>
      <c r="C6" s="784"/>
      <c r="D6" s="784"/>
      <c r="E6" s="784"/>
      <c r="F6" s="784"/>
      <c r="G6" s="784"/>
    </row>
    <row r="7" spans="1:12" ht="26.25" customHeight="1">
      <c r="A7" s="133" t="s">
        <v>564</v>
      </c>
      <c r="B7" s="133"/>
      <c r="C7" s="133"/>
      <c r="D7" s="133"/>
      <c r="E7" s="133"/>
      <c r="F7" s="133"/>
      <c r="G7" s="134" t="s">
        <v>206</v>
      </c>
    </row>
    <row r="8" spans="1:12" ht="18.75" customHeight="1">
      <c r="A8" s="566" t="s">
        <v>719</v>
      </c>
      <c r="B8" s="232"/>
      <c r="C8" s="232"/>
      <c r="D8" s="232"/>
      <c r="E8" s="232"/>
      <c r="F8" s="233"/>
      <c r="G8" s="234"/>
      <c r="H8" s="88"/>
    </row>
    <row r="9" spans="1:12" ht="18.75" customHeight="1">
      <c r="A9" s="231" t="s">
        <v>558</v>
      </c>
      <c r="B9" s="232"/>
      <c r="C9" s="232"/>
      <c r="D9" s="232"/>
      <c r="E9" s="232"/>
      <c r="F9" s="235">
        <v>234292864</v>
      </c>
      <c r="G9" s="236">
        <v>6.1316350763986907E-2</v>
      </c>
      <c r="H9" s="88"/>
    </row>
    <row r="10" spans="1:12" ht="18.75" customHeight="1">
      <c r="A10" s="231" t="s">
        <v>559</v>
      </c>
      <c r="B10" s="232"/>
      <c r="C10" s="232"/>
      <c r="D10" s="232"/>
      <c r="E10" s="232"/>
      <c r="F10" s="235">
        <v>6047090</v>
      </c>
      <c r="G10" s="236">
        <v>-0.69818919707093652</v>
      </c>
      <c r="H10" s="78"/>
    </row>
    <row r="11" spans="1:12" ht="18.75" customHeight="1">
      <c r="A11" s="231" t="s">
        <v>560</v>
      </c>
      <c r="B11" s="232"/>
      <c r="C11" s="232"/>
      <c r="D11" s="232"/>
      <c r="E11" s="232"/>
      <c r="F11" s="235">
        <v>0</v>
      </c>
      <c r="G11" s="236" t="s">
        <v>1089</v>
      </c>
    </row>
    <row r="12" spans="1:12" ht="18.75" customHeight="1">
      <c r="A12" s="231" t="s">
        <v>561</v>
      </c>
      <c r="B12" s="232"/>
      <c r="C12" s="232"/>
      <c r="D12" s="232"/>
      <c r="E12" s="232"/>
      <c r="F12" s="235">
        <v>0</v>
      </c>
      <c r="G12" s="236" t="s">
        <v>1089</v>
      </c>
    </row>
    <row r="13" spans="1:12" ht="18.75" customHeight="1">
      <c r="A13" s="231" t="s">
        <v>349</v>
      </c>
      <c r="B13" s="232"/>
      <c r="C13" s="232"/>
      <c r="D13" s="232"/>
      <c r="E13" s="232"/>
      <c r="F13" s="235">
        <v>5197197</v>
      </c>
      <c r="G13" s="236">
        <v>-0.10298690413973888</v>
      </c>
    </row>
    <row r="14" spans="1:12" ht="18.75" customHeight="1">
      <c r="A14" s="231" t="s">
        <v>562</v>
      </c>
      <c r="B14" s="232"/>
      <c r="C14" s="232"/>
      <c r="D14" s="232"/>
      <c r="E14" s="232"/>
      <c r="F14" s="235">
        <v>55661450</v>
      </c>
      <c r="G14" s="236">
        <v>2.2707100152748638</v>
      </c>
    </row>
    <row r="15" spans="1:12" ht="18.75" customHeight="1">
      <c r="A15" s="231" t="s">
        <v>563</v>
      </c>
      <c r="B15" s="232"/>
      <c r="C15" s="232"/>
      <c r="D15" s="232"/>
      <c r="E15" s="232"/>
      <c r="F15" s="235">
        <v>13707255</v>
      </c>
      <c r="G15" s="236">
        <v>0.67981066176470584</v>
      </c>
    </row>
    <row r="16" spans="1:12" ht="18.75" customHeight="1">
      <c r="A16" s="453" t="s">
        <v>569</v>
      </c>
      <c r="B16" s="454"/>
      <c r="C16" s="454"/>
      <c r="D16" s="454"/>
      <c r="E16" s="454"/>
      <c r="F16" s="455">
        <v>314905856</v>
      </c>
      <c r="G16" s="456">
        <v>0.15874351486883326</v>
      </c>
      <c r="I16" s="79"/>
      <c r="L16" s="79"/>
    </row>
    <row r="17" spans="1:7" ht="18.75" customHeight="1">
      <c r="A17" s="133" t="s">
        <v>565</v>
      </c>
      <c r="B17" s="133"/>
      <c r="C17" s="133"/>
      <c r="D17" s="133"/>
      <c r="E17" s="133"/>
      <c r="F17" s="147"/>
      <c r="G17" s="148"/>
    </row>
    <row r="18" spans="1:7" ht="18.75" customHeight="1">
      <c r="A18" s="566" t="s">
        <v>720</v>
      </c>
      <c r="B18" s="232"/>
      <c r="C18" s="232"/>
      <c r="D18" s="232"/>
      <c r="E18" s="232"/>
      <c r="F18" s="233"/>
      <c r="G18" s="234"/>
    </row>
    <row r="19" spans="1:7" ht="18.75" customHeight="1">
      <c r="A19" s="231" t="s">
        <v>558</v>
      </c>
      <c r="B19" s="232"/>
      <c r="C19" s="232"/>
      <c r="D19" s="232"/>
      <c r="E19" s="232"/>
      <c r="F19" s="235">
        <v>2869303</v>
      </c>
      <c r="G19" s="236">
        <v>0.26443903879289449</v>
      </c>
    </row>
    <row r="20" spans="1:7" ht="18.75" customHeight="1">
      <c r="A20" s="231" t="s">
        <v>559</v>
      </c>
      <c r="B20" s="232"/>
      <c r="C20" s="232"/>
      <c r="D20" s="232"/>
      <c r="E20" s="232"/>
      <c r="F20" s="235">
        <v>1226120</v>
      </c>
      <c r="G20" s="236">
        <v>-0.90244974366126607</v>
      </c>
    </row>
    <row r="21" spans="1:7" ht="18.75" customHeight="1">
      <c r="A21" s="231" t="s">
        <v>560</v>
      </c>
      <c r="B21" s="232"/>
      <c r="C21" s="232"/>
      <c r="D21" s="232"/>
      <c r="E21" s="232"/>
      <c r="F21" s="235">
        <v>0</v>
      </c>
      <c r="G21" s="236" t="s">
        <v>1089</v>
      </c>
    </row>
    <row r="22" spans="1:7" ht="18.75" customHeight="1">
      <c r="A22" s="231" t="s">
        <v>561</v>
      </c>
      <c r="B22" s="232"/>
      <c r="C22" s="232"/>
      <c r="D22" s="232"/>
      <c r="E22" s="232"/>
      <c r="F22" s="235">
        <v>0</v>
      </c>
      <c r="G22" s="236" t="s">
        <v>1089</v>
      </c>
    </row>
    <row r="23" spans="1:7" ht="18.75" customHeight="1">
      <c r="A23" s="231" t="s">
        <v>349</v>
      </c>
      <c r="B23" s="232"/>
      <c r="C23" s="232"/>
      <c r="D23" s="232"/>
      <c r="E23" s="232"/>
      <c r="F23" s="235">
        <v>221103</v>
      </c>
      <c r="G23" s="236">
        <v>5.6125300330064534E-2</v>
      </c>
    </row>
    <row r="24" spans="1:7" ht="18.75" customHeight="1">
      <c r="A24" s="231" t="s">
        <v>562</v>
      </c>
      <c r="B24" s="232"/>
      <c r="C24" s="232"/>
      <c r="D24" s="232"/>
      <c r="E24" s="232"/>
      <c r="F24" s="235">
        <v>101548</v>
      </c>
      <c r="G24" s="236">
        <v>-0.19234562402570546</v>
      </c>
    </row>
    <row r="25" spans="1:7" ht="18.75" customHeight="1">
      <c r="A25" s="231" t="s">
        <v>563</v>
      </c>
      <c r="B25" s="232"/>
      <c r="C25" s="232"/>
      <c r="D25" s="232"/>
      <c r="E25" s="232"/>
      <c r="F25" s="235">
        <v>6000000</v>
      </c>
      <c r="G25" s="236">
        <v>-0.25</v>
      </c>
    </row>
    <row r="26" spans="1:7" ht="18.75" customHeight="1">
      <c r="A26" s="453" t="s">
        <v>570</v>
      </c>
      <c r="B26" s="454"/>
      <c r="C26" s="454"/>
      <c r="D26" s="454"/>
      <c r="E26" s="454"/>
      <c r="F26" s="455">
        <v>10418074</v>
      </c>
      <c r="G26" s="456">
        <v>-0.55043013493127857</v>
      </c>
    </row>
    <row r="27" spans="1:7" ht="18.75" customHeight="1">
      <c r="A27" s="133" t="s">
        <v>566</v>
      </c>
      <c r="B27" s="133"/>
      <c r="C27" s="133"/>
      <c r="D27" s="133"/>
      <c r="E27" s="133"/>
      <c r="F27" s="147"/>
      <c r="G27" s="149"/>
    </row>
    <row r="28" spans="1:7" ht="18.75" customHeight="1">
      <c r="A28" s="690" t="s">
        <v>207</v>
      </c>
      <c r="B28" s="691"/>
      <c r="C28" s="691"/>
      <c r="D28" s="691"/>
      <c r="E28" s="691"/>
      <c r="F28" s="692">
        <v>1147760147</v>
      </c>
      <c r="G28" s="693">
        <v>-0.53266338043537198</v>
      </c>
    </row>
    <row r="29" spans="1:7" ht="18.75" customHeight="1">
      <c r="A29" s="690" t="s">
        <v>208</v>
      </c>
      <c r="B29" s="691"/>
      <c r="C29" s="691"/>
      <c r="D29" s="691"/>
      <c r="E29" s="691"/>
      <c r="F29" s="692">
        <v>777425754</v>
      </c>
      <c r="G29" s="693">
        <v>-0.58611740400951517</v>
      </c>
    </row>
    <row r="30" spans="1:7" ht="18.75" customHeight="1">
      <c r="A30" s="690" t="s">
        <v>1218</v>
      </c>
      <c r="B30" s="691"/>
      <c r="C30" s="691"/>
      <c r="D30" s="691"/>
      <c r="E30" s="691"/>
      <c r="F30" s="692">
        <v>141</v>
      </c>
      <c r="G30" s="693">
        <v>-0.42213114754098363</v>
      </c>
    </row>
    <row r="31" spans="1:7" ht="18.75" customHeight="1">
      <c r="A31" s="237" t="s">
        <v>209</v>
      </c>
      <c r="B31" s="232"/>
      <c r="C31" s="232"/>
      <c r="D31" s="232"/>
      <c r="E31" s="232"/>
      <c r="F31" s="238">
        <v>1725.1</v>
      </c>
      <c r="G31" s="236">
        <v>2.3415577558538823E-2</v>
      </c>
    </row>
    <row r="32" spans="1:7" ht="18.75" customHeight="1">
      <c r="A32" s="239" t="s">
        <v>210</v>
      </c>
      <c r="B32" s="232"/>
      <c r="C32" s="232"/>
      <c r="D32" s="232"/>
      <c r="E32" s="232"/>
      <c r="F32" s="238">
        <v>1014.92</v>
      </c>
      <c r="G32" s="236">
        <v>3.7199035277766399E-2</v>
      </c>
    </row>
    <row r="33" spans="1:7" ht="18.75" customHeight="1">
      <c r="A33" s="239" t="s">
        <v>660</v>
      </c>
      <c r="B33" s="232"/>
      <c r="C33" s="232"/>
      <c r="D33" s="232"/>
      <c r="E33" s="232"/>
      <c r="F33" s="238">
        <v>964.06</v>
      </c>
      <c r="G33" s="236">
        <v>3.0496082434555784E-2</v>
      </c>
    </row>
    <row r="34" spans="1:7" ht="18.75" customHeight="1">
      <c r="A34" s="239" t="s">
        <v>661</v>
      </c>
      <c r="B34" s="232"/>
      <c r="C34" s="232"/>
      <c r="D34" s="232"/>
      <c r="E34" s="232"/>
      <c r="F34" s="238">
        <v>967.46</v>
      </c>
      <c r="G34" s="236">
        <v>2.631941866016025E-2</v>
      </c>
    </row>
    <row r="35" spans="1:7" ht="18.75" customHeight="1">
      <c r="A35" s="239" t="s">
        <v>662</v>
      </c>
      <c r="B35" s="232"/>
      <c r="C35" s="232"/>
      <c r="D35" s="232"/>
      <c r="E35" s="232"/>
      <c r="F35" s="238">
        <v>476.62</v>
      </c>
      <c r="G35" s="236">
        <v>3.5567626290059759E-2</v>
      </c>
    </row>
    <row r="36" spans="1:7" ht="18.75" customHeight="1">
      <c r="A36" s="239" t="s">
        <v>663</v>
      </c>
      <c r="B36" s="232"/>
      <c r="C36" s="232"/>
      <c r="D36" s="232"/>
      <c r="E36" s="232"/>
      <c r="F36" s="238">
        <v>779.48</v>
      </c>
      <c r="G36" s="236">
        <v>1.7544775729726979E-2</v>
      </c>
    </row>
    <row r="37" spans="1:7" ht="18.75" customHeight="1">
      <c r="A37" s="239" t="s">
        <v>776</v>
      </c>
      <c r="B37" s="232"/>
      <c r="C37" s="232"/>
      <c r="D37" s="232"/>
      <c r="E37" s="232"/>
      <c r="F37" s="238">
        <v>1031.21</v>
      </c>
      <c r="G37" s="236">
        <v>2.3178052289527223E-2</v>
      </c>
    </row>
    <row r="38" spans="1:7" ht="18.75" customHeight="1">
      <c r="A38" s="239" t="s">
        <v>664</v>
      </c>
      <c r="B38" s="232"/>
      <c r="C38" s="232"/>
      <c r="D38" s="232"/>
      <c r="E38" s="232"/>
      <c r="F38" s="238">
        <v>928.46</v>
      </c>
      <c r="G38" s="236">
        <v>-6.7352412331367795E-2</v>
      </c>
    </row>
    <row r="39" spans="1:7" ht="18.75" customHeight="1">
      <c r="A39" s="239" t="s">
        <v>665</v>
      </c>
      <c r="B39" s="232"/>
      <c r="C39" s="232"/>
      <c r="D39" s="232"/>
      <c r="E39" s="232"/>
      <c r="F39" s="238">
        <v>2583.27</v>
      </c>
      <c r="G39" s="236">
        <v>0.11272064714547854</v>
      </c>
    </row>
    <row r="40" spans="1:7" ht="18.75" customHeight="1">
      <c r="A40" s="237" t="s">
        <v>211</v>
      </c>
      <c r="B40" s="232"/>
      <c r="C40" s="232"/>
      <c r="D40" s="232"/>
      <c r="E40" s="232"/>
      <c r="F40" s="238">
        <v>105.17</v>
      </c>
      <c r="G40" s="236">
        <v>-1.2345679012345247E-3</v>
      </c>
    </row>
    <row r="41" spans="1:7" ht="18.75" customHeight="1">
      <c r="A41" s="237" t="s">
        <v>328</v>
      </c>
      <c r="B41" s="232"/>
      <c r="C41" s="232"/>
      <c r="D41" s="232"/>
      <c r="E41" s="232"/>
      <c r="F41" s="238">
        <v>143.5</v>
      </c>
      <c r="G41" s="236">
        <v>3.3561739616836087E-3</v>
      </c>
    </row>
    <row r="42" spans="1:7" ht="18.75" customHeight="1">
      <c r="A42" s="453" t="s">
        <v>571</v>
      </c>
      <c r="B42" s="454"/>
      <c r="C42" s="454"/>
      <c r="D42" s="454"/>
      <c r="E42" s="454"/>
      <c r="F42" s="457">
        <v>15329</v>
      </c>
      <c r="G42" s="456">
        <v>0.19776527582434755</v>
      </c>
    </row>
    <row r="43" spans="1:7" ht="18.75" customHeight="1">
      <c r="A43" s="133" t="s">
        <v>567</v>
      </c>
      <c r="B43" s="133"/>
      <c r="C43" s="133"/>
      <c r="D43" s="133"/>
      <c r="E43" s="133"/>
      <c r="F43" s="147"/>
      <c r="G43" s="149"/>
    </row>
    <row r="44" spans="1:7" ht="18.75" customHeight="1">
      <c r="A44" s="231" t="s">
        <v>558</v>
      </c>
      <c r="B44" s="232"/>
      <c r="C44" s="232"/>
      <c r="D44" s="232"/>
      <c r="E44" s="232"/>
      <c r="F44" s="235">
        <v>129062.6</v>
      </c>
      <c r="G44" s="236">
        <v>6.0716988986130645E-3</v>
      </c>
    </row>
    <row r="45" spans="1:7" ht="18.75" customHeight="1">
      <c r="A45" s="231" t="s">
        <v>559</v>
      </c>
      <c r="B45" s="232"/>
      <c r="C45" s="232"/>
      <c r="D45" s="232"/>
      <c r="E45" s="232"/>
      <c r="F45" s="235">
        <v>78256.5</v>
      </c>
      <c r="G45" s="236">
        <v>-3.5804460787621372E-3</v>
      </c>
    </row>
    <row r="46" spans="1:7" ht="18.75" customHeight="1">
      <c r="A46" s="231" t="s">
        <v>349</v>
      </c>
      <c r="B46" s="232"/>
      <c r="C46" s="232"/>
      <c r="D46" s="232"/>
      <c r="E46" s="232"/>
      <c r="F46" s="235">
        <v>1585</v>
      </c>
      <c r="G46" s="236">
        <v>1.0326364099949034E-2</v>
      </c>
    </row>
    <row r="47" spans="1:7" ht="18.75" customHeight="1">
      <c r="A47" s="453" t="s">
        <v>572</v>
      </c>
      <c r="B47" s="454"/>
      <c r="C47" s="454"/>
      <c r="D47" s="454"/>
      <c r="E47" s="454"/>
      <c r="F47" s="455">
        <v>208904.1</v>
      </c>
      <c r="G47" s="456">
        <v>2.4660468678470646E-3</v>
      </c>
    </row>
    <row r="48" spans="1:7" ht="18.75" customHeight="1">
      <c r="A48" s="133" t="s">
        <v>568</v>
      </c>
      <c r="B48" s="133"/>
      <c r="C48" s="133"/>
      <c r="D48" s="133"/>
      <c r="E48" s="133"/>
      <c r="F48" s="147"/>
      <c r="G48" s="149"/>
    </row>
    <row r="49" spans="1:7" ht="18.75" customHeight="1">
      <c r="A49" s="231" t="s">
        <v>573</v>
      </c>
      <c r="B49" s="232"/>
      <c r="C49" s="232"/>
      <c r="D49" s="232"/>
      <c r="E49" s="232"/>
      <c r="F49" s="235">
        <v>14995517</v>
      </c>
      <c r="G49" s="236">
        <v>0.21392174113523635</v>
      </c>
    </row>
    <row r="50" spans="1:7" ht="18.75" customHeight="1">
      <c r="A50" s="237" t="s">
        <v>574</v>
      </c>
      <c r="B50" s="232"/>
      <c r="C50" s="232"/>
      <c r="D50" s="232"/>
      <c r="E50" s="232"/>
      <c r="F50" s="235">
        <v>496099</v>
      </c>
      <c r="G50" s="236">
        <v>-0.5290220233201498</v>
      </c>
    </row>
    <row r="51" spans="1:7" ht="18.75" customHeight="1">
      <c r="A51" s="237" t="s">
        <v>575</v>
      </c>
      <c r="B51" s="232"/>
      <c r="C51" s="232"/>
      <c r="D51" s="232"/>
      <c r="E51" s="232"/>
      <c r="F51" s="235">
        <v>730</v>
      </c>
      <c r="G51" s="236">
        <v>0.25429553264604809</v>
      </c>
    </row>
    <row r="52" spans="1:7" ht="12.75" customHeight="1">
      <c r="A52" s="32" t="s">
        <v>576</v>
      </c>
      <c r="B52" s="59"/>
      <c r="C52" s="59"/>
      <c r="D52" s="59"/>
      <c r="E52" s="59"/>
      <c r="F52" s="60"/>
      <c r="G52" s="60"/>
    </row>
    <row r="53" spans="1:7" ht="12.75" customHeight="1">
      <c r="A53" s="75" t="s">
        <v>327</v>
      </c>
      <c r="B53" s="86"/>
      <c r="C53" s="86"/>
      <c r="D53" s="86"/>
      <c r="E53" s="86"/>
      <c r="F53" s="86"/>
      <c r="G53" s="21" t="s">
        <v>437</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3.42578125" bestFit="1" customWidth="1"/>
    <col min="5" max="7" width="17.140625" customWidth="1"/>
  </cols>
  <sheetData>
    <row r="1" spans="1:6" ht="12.75" customHeight="1">
      <c r="A1" s="472" t="s">
        <v>960</v>
      </c>
      <c r="E1" s="373" t="str">
        <f>Naslovnica!A20</f>
        <v>Listopad 2015.</v>
      </c>
    </row>
    <row r="2" spans="1:6" ht="12.75" customHeight="1">
      <c r="A2" s="128" t="s">
        <v>961</v>
      </c>
      <c r="E2" s="118" t="str">
        <f>Naslovnica!A24</f>
        <v>October 2015</v>
      </c>
    </row>
    <row r="3" spans="1:6" ht="12.75" customHeight="1"/>
    <row r="4" spans="1:6" ht="45" customHeight="1">
      <c r="A4" s="458" t="s">
        <v>580</v>
      </c>
      <c r="B4" s="458" t="s">
        <v>581</v>
      </c>
      <c r="C4" s="458" t="s">
        <v>582</v>
      </c>
      <c r="D4" s="458" t="s">
        <v>583</v>
      </c>
      <c r="E4" s="458" t="s">
        <v>584</v>
      </c>
    </row>
    <row r="5" spans="1:6" ht="12.75" customHeight="1">
      <c r="A5" s="240" t="s">
        <v>1189</v>
      </c>
      <c r="B5" s="241">
        <v>38303934</v>
      </c>
      <c r="C5" s="242">
        <v>0.16348741136440498</v>
      </c>
      <c r="D5" s="243">
        <v>146.13999999999999</v>
      </c>
      <c r="E5" s="345">
        <v>3.49</v>
      </c>
      <c r="F5" s="88"/>
    </row>
    <row r="6" spans="1:6" ht="12.75" customHeight="1">
      <c r="A6" s="240" t="s">
        <v>1190</v>
      </c>
      <c r="B6" s="241">
        <v>34761051</v>
      </c>
      <c r="C6" s="242">
        <v>0.14836581131055784</v>
      </c>
      <c r="D6" s="243">
        <v>371.99</v>
      </c>
      <c r="E6" s="345">
        <v>8.42</v>
      </c>
      <c r="F6" s="88"/>
    </row>
    <row r="7" spans="1:6" ht="12.75" customHeight="1">
      <c r="A7" s="240" t="s">
        <v>1191</v>
      </c>
      <c r="B7" s="241">
        <v>28498948</v>
      </c>
      <c r="C7" s="242">
        <v>0.12163813866034717</v>
      </c>
      <c r="D7" s="243">
        <v>23.96</v>
      </c>
      <c r="E7" s="345">
        <v>8.81</v>
      </c>
      <c r="F7" s="88"/>
    </row>
    <row r="8" spans="1:6" ht="12.75" customHeight="1">
      <c r="A8" s="240" t="s">
        <v>1192</v>
      </c>
      <c r="B8" s="241">
        <v>14433819</v>
      </c>
      <c r="C8" s="242">
        <v>6.160588373017676E-2</v>
      </c>
      <c r="D8" s="243">
        <v>353</v>
      </c>
      <c r="E8" s="345">
        <v>8.2799999999999994</v>
      </c>
    </row>
    <row r="9" spans="1:6" ht="12.75" customHeight="1">
      <c r="A9" s="240" t="s">
        <v>1193</v>
      </c>
      <c r="B9" s="241">
        <v>14238029</v>
      </c>
      <c r="C9" s="242">
        <v>6.0770220211358125E-2</v>
      </c>
      <c r="D9" s="243">
        <v>9480</v>
      </c>
      <c r="E9" s="345">
        <v>11.53</v>
      </c>
    </row>
    <row r="10" spans="1:6" ht="12.75" customHeight="1">
      <c r="A10" s="240" t="s">
        <v>1194</v>
      </c>
      <c r="B10" s="241">
        <v>10130674</v>
      </c>
      <c r="C10" s="242">
        <v>4.32393619839853E-2</v>
      </c>
      <c r="D10" s="243">
        <v>1027.22</v>
      </c>
      <c r="E10" s="346">
        <v>-2.2599999999999998</v>
      </c>
    </row>
    <row r="11" spans="1:6" ht="12.75" customHeight="1">
      <c r="A11" s="240" t="s">
        <v>1195</v>
      </c>
      <c r="B11" s="241">
        <v>8835531</v>
      </c>
      <c r="C11" s="242">
        <v>3.7711481312074954E-2</v>
      </c>
      <c r="D11" s="243">
        <v>670</v>
      </c>
      <c r="E11" s="345">
        <v>-1.47</v>
      </c>
    </row>
    <row r="12" spans="1:6" ht="12.75" customHeight="1">
      <c r="A12" s="240" t="s">
        <v>1196</v>
      </c>
      <c r="B12" s="241">
        <v>8277629</v>
      </c>
      <c r="C12" s="242">
        <v>3.5330264965601918E-2</v>
      </c>
      <c r="D12" s="243">
        <v>118000</v>
      </c>
      <c r="E12" s="345">
        <v>9.77</v>
      </c>
    </row>
    <row r="13" spans="1:6" ht="12.75" customHeight="1">
      <c r="A13" s="240" t="s">
        <v>1197</v>
      </c>
      <c r="B13" s="241">
        <v>7409201</v>
      </c>
      <c r="C13" s="242">
        <v>3.1623673217705539E-2</v>
      </c>
      <c r="D13" s="243">
        <v>580</v>
      </c>
      <c r="E13" s="345">
        <v>26.36</v>
      </c>
    </row>
    <row r="14" spans="1:6" ht="12.75" customHeight="1">
      <c r="A14" s="240" t="s">
        <v>1198</v>
      </c>
      <c r="B14" s="241">
        <v>6863224</v>
      </c>
      <c r="C14" s="242">
        <v>2.9293354708006154E-2</v>
      </c>
      <c r="D14" s="243">
        <v>863</v>
      </c>
      <c r="E14" s="345">
        <v>2.74</v>
      </c>
    </row>
    <row r="15" spans="1:6" ht="12.75" customHeight="1">
      <c r="A15" s="240" t="s">
        <v>1090</v>
      </c>
      <c r="B15" s="241">
        <v>62540824</v>
      </c>
      <c r="C15" s="242">
        <v>0.2669343954069382</v>
      </c>
      <c r="D15" s="244"/>
      <c r="E15" s="242"/>
    </row>
    <row r="16" spans="1:6" ht="15.75" customHeight="1">
      <c r="A16" s="459" t="s">
        <v>579</v>
      </c>
      <c r="B16" s="460">
        <f>SUM(B5:B15)</f>
        <v>234292864</v>
      </c>
      <c r="C16" s="461"/>
      <c r="D16" s="462"/>
      <c r="E16" s="462"/>
    </row>
    <row r="17" spans="1:6" ht="12.75" customHeight="1">
      <c r="A17" s="62" t="s">
        <v>578</v>
      </c>
    </row>
    <row r="18" spans="1:6" ht="12.75" customHeight="1"/>
    <row r="19" spans="1:6" ht="12.75" customHeight="1">
      <c r="A19" s="472" t="s">
        <v>962</v>
      </c>
    </row>
    <row r="20" spans="1:6" ht="12.75" customHeight="1">
      <c r="A20" s="128" t="s">
        <v>963</v>
      </c>
    </row>
    <row r="21" spans="1:6" ht="12.75" customHeight="1">
      <c r="A21" s="63" t="s">
        <v>577</v>
      </c>
    </row>
    <row r="22" spans="1:6" ht="43.5">
      <c r="A22" s="458" t="s">
        <v>585</v>
      </c>
      <c r="B22" s="458" t="s">
        <v>581</v>
      </c>
      <c r="C22" s="458" t="s">
        <v>582</v>
      </c>
      <c r="D22" s="458" t="s">
        <v>583</v>
      </c>
    </row>
    <row r="23" spans="1:6" ht="15" customHeight="1">
      <c r="A23" s="245" t="s">
        <v>212</v>
      </c>
      <c r="B23" s="246"/>
      <c r="C23" s="247"/>
      <c r="D23" s="247"/>
      <c r="E23" s="88"/>
      <c r="F23" s="88"/>
    </row>
    <row r="24" spans="1:6" ht="12.75" customHeight="1">
      <c r="A24" s="248" t="s">
        <v>1199</v>
      </c>
      <c r="B24" s="241">
        <v>5292817</v>
      </c>
      <c r="C24" s="249">
        <v>0.8752667812121202</v>
      </c>
      <c r="D24" s="351">
        <v>110.5</v>
      </c>
      <c r="E24" s="88"/>
      <c r="F24" s="88"/>
    </row>
    <row r="25" spans="1:6" ht="12.75" customHeight="1">
      <c r="A25" s="248" t="s">
        <v>1200</v>
      </c>
      <c r="B25" s="241">
        <v>441000</v>
      </c>
      <c r="C25" s="249">
        <v>7.2927639575399078E-2</v>
      </c>
      <c r="D25" s="351">
        <v>105</v>
      </c>
      <c r="E25" s="88"/>
      <c r="F25" s="88"/>
    </row>
    <row r="26" spans="1:6" ht="12.75" customHeight="1">
      <c r="A26" s="248" t="s">
        <v>1201</v>
      </c>
      <c r="B26" s="241">
        <v>158250</v>
      </c>
      <c r="C26" s="249">
        <v>2.6169612160559873E-2</v>
      </c>
      <c r="D26" s="351">
        <v>105.5</v>
      </c>
      <c r="E26" s="88"/>
    </row>
    <row r="27" spans="1:6" ht="12.75" customHeight="1">
      <c r="A27" s="248" t="s">
        <v>1202</v>
      </c>
      <c r="B27" s="241">
        <v>41197</v>
      </c>
      <c r="C27" s="249">
        <v>6.8126983392011696E-3</v>
      </c>
      <c r="D27" s="351">
        <v>104.01</v>
      </c>
    </row>
    <row r="28" spans="1:6" ht="12.75" customHeight="1">
      <c r="A28" s="248" t="s">
        <v>1203</v>
      </c>
      <c r="B28" s="241">
        <v>39564</v>
      </c>
      <c r="C28" s="249">
        <v>6.5426510933358027E-3</v>
      </c>
      <c r="D28" s="351">
        <v>98.03</v>
      </c>
    </row>
    <row r="29" spans="1:6" ht="12.75" customHeight="1">
      <c r="A29" s="248" t="s">
        <v>1204</v>
      </c>
      <c r="B29" s="241">
        <v>11355</v>
      </c>
      <c r="C29" s="249">
        <v>1.8777626924686088E-3</v>
      </c>
      <c r="D29" s="352">
        <v>99.57</v>
      </c>
    </row>
    <row r="30" spans="1:6" ht="12.75" customHeight="1">
      <c r="A30" s="248" t="s">
        <v>1205</v>
      </c>
      <c r="B30" s="241">
        <v>10946</v>
      </c>
      <c r="C30" s="249">
        <v>1.8101268544043498E-3</v>
      </c>
      <c r="D30" s="351">
        <v>96.03</v>
      </c>
    </row>
    <row r="31" spans="1:6" ht="12.75" customHeight="1">
      <c r="A31" s="248" t="s">
        <v>1206</v>
      </c>
      <c r="B31" s="241">
        <v>9397</v>
      </c>
      <c r="C31" s="249">
        <v>1.5539705875057259E-3</v>
      </c>
      <c r="D31" s="351">
        <v>93.64</v>
      </c>
    </row>
    <row r="32" spans="1:6" ht="12.75" customHeight="1">
      <c r="A32" s="248" t="s">
        <v>1207</v>
      </c>
      <c r="B32" s="241">
        <v>9115</v>
      </c>
      <c r="C32" s="249">
        <v>1.5073365866888041E-3</v>
      </c>
      <c r="D32" s="351">
        <v>90.85</v>
      </c>
    </row>
    <row r="33" spans="1:6" ht="12.75" customHeight="1">
      <c r="A33" s="248" t="s">
        <v>1208</v>
      </c>
      <c r="B33" s="241">
        <v>8805</v>
      </c>
      <c r="C33" s="249">
        <v>1.4560722595496347E-3</v>
      </c>
      <c r="D33" s="351">
        <v>87.76</v>
      </c>
    </row>
    <row r="34" spans="1:6" ht="15" customHeight="1">
      <c r="A34" s="240" t="s">
        <v>1090</v>
      </c>
      <c r="B34" s="241">
        <v>24644</v>
      </c>
      <c r="C34" s="249">
        <v>4.0753486387667456E-3</v>
      </c>
      <c r="D34" s="250"/>
    </row>
    <row r="35" spans="1:6" ht="15" customHeight="1">
      <c r="A35" s="251" t="s">
        <v>579</v>
      </c>
      <c r="B35" s="252">
        <f>SUM(B24:B34)</f>
        <v>6047090</v>
      </c>
      <c r="C35" s="249"/>
      <c r="D35" s="250"/>
    </row>
    <row r="36" spans="1:6" ht="15" customHeight="1">
      <c r="A36" s="245" t="s">
        <v>589</v>
      </c>
      <c r="B36" s="241"/>
      <c r="C36" s="249"/>
      <c r="D36" s="250"/>
    </row>
    <row r="37" spans="1:6" ht="15" customHeight="1">
      <c r="A37" s="253" t="s">
        <v>1199</v>
      </c>
      <c r="B37" s="565">
        <v>8417255</v>
      </c>
      <c r="C37" s="249">
        <v>0.61407298543727395</v>
      </c>
      <c r="D37" s="250">
        <v>110.6</v>
      </c>
    </row>
    <row r="38" spans="1:6" ht="15" customHeight="1">
      <c r="A38" s="253" t="s">
        <v>1209</v>
      </c>
      <c r="B38" s="565">
        <v>5290000</v>
      </c>
      <c r="C38" s="249">
        <v>0.3859270145627261</v>
      </c>
      <c r="D38" s="250">
        <v>105.8</v>
      </c>
    </row>
    <row r="39" spans="1:6" ht="15" customHeight="1">
      <c r="A39" s="240" t="s">
        <v>1090</v>
      </c>
      <c r="B39" s="565">
        <v>0</v>
      </c>
      <c r="C39" s="249"/>
      <c r="D39" s="250"/>
    </row>
    <row r="40" spans="1:6" ht="15" customHeight="1">
      <c r="A40" s="251" t="s">
        <v>579</v>
      </c>
      <c r="B40" s="252">
        <f>SUM(B37:B39)</f>
        <v>13707255</v>
      </c>
      <c r="C40" s="249"/>
      <c r="D40" s="250"/>
    </row>
    <row r="41" spans="1:6" ht="26.25" customHeight="1">
      <c r="A41" s="463" t="s">
        <v>587</v>
      </c>
      <c r="B41" s="464">
        <f>B35+B40</f>
        <v>19754345</v>
      </c>
      <c r="C41" s="465"/>
      <c r="D41" s="466"/>
    </row>
    <row r="42" spans="1:6" ht="12.75" customHeight="1"/>
    <row r="43" spans="1:6" ht="12.75" customHeight="1">
      <c r="A43" s="472" t="s">
        <v>964</v>
      </c>
    </row>
    <row r="44" spans="1:6" ht="12.75" customHeight="1">
      <c r="A44" s="128" t="s">
        <v>965</v>
      </c>
      <c r="B44" s="79"/>
    </row>
    <row r="45" spans="1:6" ht="12.75" customHeight="1">
      <c r="A45" s="63" t="s">
        <v>577</v>
      </c>
    </row>
    <row r="46" spans="1:6" ht="43.5">
      <c r="A46" s="458" t="s">
        <v>586</v>
      </c>
      <c r="B46" s="458" t="s">
        <v>581</v>
      </c>
      <c r="C46" s="458" t="s">
        <v>582</v>
      </c>
      <c r="D46" s="458" t="s">
        <v>583</v>
      </c>
    </row>
    <row r="47" spans="1:6" ht="12.75" customHeight="1">
      <c r="A47" s="248" t="s">
        <v>1210</v>
      </c>
      <c r="B47" s="241">
        <v>390600888</v>
      </c>
      <c r="C47" s="249">
        <v>0.34031577853695943</v>
      </c>
      <c r="D47" s="351">
        <v>102.5</v>
      </c>
      <c r="E47" s="88"/>
      <c r="F47" s="88"/>
    </row>
    <row r="48" spans="1:6" ht="12.75" customHeight="1">
      <c r="A48" s="248" t="s">
        <v>1211</v>
      </c>
      <c r="B48" s="241">
        <v>200198150</v>
      </c>
      <c r="C48" s="249">
        <v>0.17442507524178744</v>
      </c>
      <c r="D48" s="351">
        <v>100.55</v>
      </c>
      <c r="E48" s="88"/>
      <c r="F48" s="88"/>
    </row>
    <row r="49" spans="1:6" ht="12.75" customHeight="1">
      <c r="A49" s="248" t="s">
        <v>1212</v>
      </c>
      <c r="B49" s="241">
        <v>162139999</v>
      </c>
      <c r="C49" s="249">
        <v>0.14126644789314155</v>
      </c>
      <c r="D49" s="351">
        <v>118.2</v>
      </c>
      <c r="E49" s="88"/>
    </row>
    <row r="50" spans="1:6" ht="12.75" customHeight="1">
      <c r="A50" s="248" t="s">
        <v>1199</v>
      </c>
      <c r="B50" s="241">
        <v>135635720</v>
      </c>
      <c r="C50" s="249">
        <v>0.11817427217221543</v>
      </c>
      <c r="D50" s="351">
        <v>110.3</v>
      </c>
    </row>
    <row r="51" spans="1:6" ht="12.75" customHeight="1">
      <c r="A51" s="248" t="s">
        <v>1213</v>
      </c>
      <c r="B51" s="241">
        <v>76990085</v>
      </c>
      <c r="C51" s="249">
        <v>6.7078548772786406E-2</v>
      </c>
      <c r="D51" s="351">
        <v>102.91</v>
      </c>
    </row>
    <row r="52" spans="1:6" ht="12.75" customHeight="1">
      <c r="A52" s="248" t="s">
        <v>1214</v>
      </c>
      <c r="B52" s="241">
        <v>69078589</v>
      </c>
      <c r="C52" s="249">
        <v>6.0185561574477631E-2</v>
      </c>
      <c r="D52" s="352">
        <v>115.3</v>
      </c>
    </row>
    <row r="53" spans="1:6" ht="12.75" customHeight="1">
      <c r="A53" s="248" t="s">
        <v>1201</v>
      </c>
      <c r="B53" s="241">
        <v>36121088</v>
      </c>
      <c r="C53" s="249">
        <v>3.1470937629619576E-2</v>
      </c>
      <c r="D53" s="351">
        <v>105.3</v>
      </c>
    </row>
    <row r="54" spans="1:6" ht="12.75" customHeight="1">
      <c r="A54" s="248" t="s">
        <v>1215</v>
      </c>
      <c r="B54" s="241">
        <v>22923791</v>
      </c>
      <c r="C54" s="249">
        <v>1.9972631964890832E-2</v>
      </c>
      <c r="D54" s="351">
        <v>107</v>
      </c>
    </row>
    <row r="55" spans="1:6" ht="12.75" customHeight="1">
      <c r="A55" s="248" t="s">
        <v>1216</v>
      </c>
      <c r="B55" s="241">
        <v>19218155</v>
      </c>
      <c r="C55" s="249">
        <v>1.6744051490402551E-2</v>
      </c>
      <c r="D55" s="351">
        <v>114.4</v>
      </c>
    </row>
    <row r="56" spans="1:6" ht="12.75" customHeight="1">
      <c r="A56" s="254" t="s">
        <v>1217</v>
      </c>
      <c r="B56" s="241">
        <v>6023896</v>
      </c>
      <c r="C56" s="249">
        <v>5.2483927201560174E-3</v>
      </c>
      <c r="D56" s="351">
        <v>5388.1</v>
      </c>
    </row>
    <row r="57" spans="1:6" ht="24">
      <c r="A57" s="255" t="s">
        <v>656</v>
      </c>
      <c r="B57" s="241">
        <v>28829786</v>
      </c>
      <c r="C57" s="249">
        <v>2.5118302003563121E-2</v>
      </c>
      <c r="D57" s="250"/>
    </row>
    <row r="58" spans="1:6" ht="26.25" customHeight="1">
      <c r="A58" s="463" t="s">
        <v>588</v>
      </c>
      <c r="B58" s="464">
        <f>SUM(B47:B57)</f>
        <v>1147760147</v>
      </c>
      <c r="C58" s="465"/>
      <c r="D58" s="466"/>
    </row>
    <row r="59" spans="1:6" ht="12.75" customHeight="1"/>
    <row r="60" spans="1:6" ht="12.75" customHeight="1">
      <c r="A60" s="473" t="s">
        <v>966</v>
      </c>
    </row>
    <row r="61" spans="1:6" ht="12.75" customHeight="1">
      <c r="A61" s="135" t="s">
        <v>967</v>
      </c>
    </row>
    <row r="62" spans="1:6" ht="12.75" customHeight="1">
      <c r="A62" s="63" t="s">
        <v>590</v>
      </c>
    </row>
    <row r="63" spans="1:6" ht="12.75" customHeight="1">
      <c r="A63" s="454"/>
      <c r="B63" s="467" t="s">
        <v>214</v>
      </c>
      <c r="C63" s="467" t="s">
        <v>215</v>
      </c>
      <c r="D63" s="467" t="s">
        <v>216</v>
      </c>
      <c r="E63" s="467" t="s">
        <v>217</v>
      </c>
      <c r="F63" s="467" t="s">
        <v>218</v>
      </c>
    </row>
    <row r="64" spans="1:6" ht="12.75" customHeight="1">
      <c r="A64" s="454"/>
      <c r="B64" s="468" t="s">
        <v>219</v>
      </c>
      <c r="C64" s="468" t="s">
        <v>220</v>
      </c>
      <c r="D64" s="468" t="s">
        <v>221</v>
      </c>
      <c r="E64" s="468" t="s">
        <v>222</v>
      </c>
      <c r="F64" s="468" t="s">
        <v>223</v>
      </c>
    </row>
    <row r="65" spans="1:7" ht="12.75" customHeight="1">
      <c r="A65" s="256"/>
      <c r="B65" s="257"/>
      <c r="C65" s="257"/>
      <c r="D65" s="257"/>
      <c r="E65" s="258"/>
      <c r="F65" s="258"/>
      <c r="G65" s="685"/>
    </row>
    <row r="66" spans="1:7" ht="15" customHeight="1">
      <c r="A66" s="459" t="s">
        <v>579</v>
      </c>
      <c r="B66" s="469"/>
      <c r="C66" s="469"/>
      <c r="D66" s="469"/>
      <c r="E66" s="470" t="str">
        <f>IF(SUM(E65:E65)=0,"",SUM(E65:E65))</f>
        <v/>
      </c>
      <c r="F66" s="470" t="str">
        <f>IF(SUM(F65:F65)=0,"",SUM(F65:F65))</f>
        <v/>
      </c>
    </row>
    <row r="67" spans="1:7" ht="12.75" customHeight="1"/>
    <row r="68" spans="1:7" ht="12.75" customHeight="1">
      <c r="A68" s="473" t="s">
        <v>968</v>
      </c>
    </row>
    <row r="69" spans="1:7" ht="12.75" customHeight="1">
      <c r="A69" s="135" t="s">
        <v>969</v>
      </c>
    </row>
    <row r="70" spans="1:7" ht="12.75" customHeight="1">
      <c r="A70" s="63" t="s">
        <v>213</v>
      </c>
    </row>
    <row r="71" spans="1:7" ht="12.75" customHeight="1">
      <c r="A71" s="454"/>
      <c r="B71" s="467" t="s">
        <v>214</v>
      </c>
      <c r="C71" s="467" t="s">
        <v>215</v>
      </c>
      <c r="D71" s="467" t="s">
        <v>216</v>
      </c>
      <c r="E71" s="467" t="s">
        <v>217</v>
      </c>
      <c r="F71" s="467" t="s">
        <v>218</v>
      </c>
    </row>
    <row r="72" spans="1:7" ht="12.75" customHeight="1">
      <c r="A72" s="454"/>
      <c r="B72" s="468" t="s">
        <v>219</v>
      </c>
      <c r="C72" s="468" t="s">
        <v>220</v>
      </c>
      <c r="D72" s="468" t="s">
        <v>221</v>
      </c>
      <c r="E72" s="468" t="s">
        <v>222</v>
      </c>
      <c r="F72" s="468" t="s">
        <v>223</v>
      </c>
    </row>
    <row r="73" spans="1:7" ht="12.75" customHeight="1">
      <c r="A73" s="256" t="s">
        <v>1089</v>
      </c>
      <c r="B73" s="259"/>
      <c r="C73" s="259"/>
      <c r="D73" s="259"/>
      <c r="E73" s="260"/>
      <c r="F73" s="260"/>
      <c r="G73" s="88"/>
    </row>
    <row r="74" spans="1:7" ht="15" customHeight="1">
      <c r="A74" s="459" t="s">
        <v>579</v>
      </c>
      <c r="B74" s="471"/>
      <c r="C74" s="471"/>
      <c r="D74" s="471"/>
      <c r="E74" s="470" t="str">
        <f>IF(SUM(E73)=0,"",SUM(E73))</f>
        <v/>
      </c>
      <c r="F74" s="470" t="str">
        <f>IF(SUM(F73)=0,"",SUM(F73))</f>
        <v/>
      </c>
    </row>
    <row r="75" spans="1:7" ht="12.75" customHeight="1">
      <c r="A75" s="27" t="s">
        <v>591</v>
      </c>
    </row>
    <row r="76" spans="1:7" ht="12.75" customHeight="1">
      <c r="A76" s="75" t="s">
        <v>327</v>
      </c>
      <c r="G76" s="53" t="s">
        <v>143</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3"/>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28" t="s">
        <v>447</v>
      </c>
      <c r="B1" s="529"/>
      <c r="C1" s="530"/>
      <c r="D1" s="530"/>
      <c r="E1" s="530"/>
      <c r="F1" s="530"/>
      <c r="G1" s="530"/>
      <c r="H1" s="530"/>
      <c r="I1" s="530"/>
      <c r="J1" s="530"/>
    </row>
    <row r="2" spans="1:15" ht="15" customHeight="1">
      <c r="A2" s="593" t="s">
        <v>448</v>
      </c>
      <c r="B2" s="532"/>
      <c r="C2" s="532"/>
      <c r="D2" s="532"/>
      <c r="E2" s="532"/>
      <c r="F2" s="532"/>
      <c r="G2" s="530"/>
      <c r="H2" s="530"/>
      <c r="I2" s="530"/>
      <c r="J2" s="530"/>
    </row>
    <row r="3" spans="1:15" ht="12.75" customHeight="1">
      <c r="A3" s="472" t="s">
        <v>970</v>
      </c>
    </row>
    <row r="4" spans="1:15" ht="12.75" customHeight="1">
      <c r="A4" s="128" t="s">
        <v>971</v>
      </c>
    </row>
    <row r="5" spans="1:15" ht="12.75" customHeight="1">
      <c r="E5" s="787" t="str">
        <f>Naslovnica!A20</f>
        <v>Listopad 2015.</v>
      </c>
      <c r="F5" s="787"/>
      <c r="G5" s="789" t="str">
        <f>'5 Tablica 3,4'!A8</f>
        <v>Rujan 2015.</v>
      </c>
      <c r="H5" s="789"/>
    </row>
    <row r="6" spans="1:15" ht="12.75" customHeight="1">
      <c r="E6" s="788" t="str">
        <f>Naslovnica!A24</f>
        <v>October 2015</v>
      </c>
      <c r="F6" s="788"/>
      <c r="G6" s="790" t="str">
        <f>'5 Tablica 3,4'!B8</f>
        <v>September 2015</v>
      </c>
      <c r="H6" s="790"/>
    </row>
    <row r="7" spans="1:15" ht="12.75" customHeight="1">
      <c r="A7" s="474"/>
      <c r="B7" s="475"/>
      <c r="C7" s="475"/>
      <c r="D7" s="475"/>
      <c r="E7" s="785" t="s">
        <v>806</v>
      </c>
      <c r="F7" s="786"/>
      <c r="G7" s="785" t="s">
        <v>807</v>
      </c>
      <c r="H7" s="786"/>
      <c r="I7" s="786" t="s">
        <v>808</v>
      </c>
      <c r="J7" s="786"/>
    </row>
    <row r="8" spans="1:15" ht="22.5">
      <c r="A8" s="476" t="s">
        <v>224</v>
      </c>
      <c r="B8" s="476" t="s">
        <v>225</v>
      </c>
      <c r="C8" s="458" t="s">
        <v>725</v>
      </c>
      <c r="D8" s="458" t="s">
        <v>1101</v>
      </c>
      <c r="E8" s="458" t="s">
        <v>732</v>
      </c>
      <c r="F8" s="458" t="s">
        <v>731</v>
      </c>
      <c r="G8" s="458" t="s">
        <v>732</v>
      </c>
      <c r="H8" s="458" t="s">
        <v>731</v>
      </c>
      <c r="I8" s="458" t="s">
        <v>732</v>
      </c>
      <c r="J8" s="458" t="s">
        <v>733</v>
      </c>
    </row>
    <row r="9" spans="1:15" ht="21">
      <c r="A9" s="477" t="s">
        <v>761</v>
      </c>
      <c r="B9" s="477" t="s">
        <v>226</v>
      </c>
      <c r="C9" s="478" t="s">
        <v>726</v>
      </c>
      <c r="D9" s="478" t="s">
        <v>1102</v>
      </c>
      <c r="E9" s="571" t="s">
        <v>758</v>
      </c>
      <c r="F9" s="571" t="s">
        <v>759</v>
      </c>
      <c r="G9" s="571" t="s">
        <v>758</v>
      </c>
      <c r="H9" s="571" t="s">
        <v>759</v>
      </c>
      <c r="I9" s="571" t="s">
        <v>758</v>
      </c>
      <c r="J9" s="571" t="s">
        <v>759</v>
      </c>
    </row>
    <row r="10" spans="1:15" ht="12.75" customHeight="1">
      <c r="A10" s="262" t="s">
        <v>232</v>
      </c>
      <c r="B10" s="262" t="s">
        <v>233</v>
      </c>
      <c r="C10" s="263" t="s">
        <v>230</v>
      </c>
      <c r="D10" s="263"/>
      <c r="E10" s="265">
        <v>193756944.52000001</v>
      </c>
      <c r="F10" s="266">
        <v>118.05909650832777</v>
      </c>
      <c r="G10" s="267">
        <v>183264308.19</v>
      </c>
      <c r="H10" s="268">
        <v>118.00395931103863</v>
      </c>
      <c r="I10" s="264">
        <v>5.7254118020197087E-2</v>
      </c>
      <c r="J10" s="264">
        <v>4.6724870598469082E-4</v>
      </c>
      <c r="K10" s="597"/>
      <c r="L10" s="669"/>
      <c r="M10" s="348"/>
      <c r="N10" s="348"/>
      <c r="O10" s="348"/>
    </row>
    <row r="11" spans="1:15" ht="12.75" customHeight="1">
      <c r="A11" s="262" t="s">
        <v>234</v>
      </c>
      <c r="B11" s="262" t="s">
        <v>233</v>
      </c>
      <c r="C11" s="263" t="s">
        <v>227</v>
      </c>
      <c r="D11" s="263"/>
      <c r="E11" s="265">
        <v>17450254.600000001</v>
      </c>
      <c r="F11" s="266">
        <v>1072.0359760440745</v>
      </c>
      <c r="G11" s="267">
        <v>16806370.629999999</v>
      </c>
      <c r="H11" s="268">
        <v>1039.1075015235856</v>
      </c>
      <c r="I11" s="264">
        <v>3.8311898754074036E-2</v>
      </c>
      <c r="J11" s="264">
        <v>3.1689189494068293E-2</v>
      </c>
      <c r="K11" s="597"/>
      <c r="L11" s="669"/>
      <c r="M11" s="348"/>
      <c r="N11" s="348"/>
      <c r="O11" s="348"/>
    </row>
    <row r="12" spans="1:15" ht="12.75" customHeight="1">
      <c r="A12" s="262" t="s">
        <v>235</v>
      </c>
      <c r="B12" s="262" t="s">
        <v>233</v>
      </c>
      <c r="C12" s="263" t="s">
        <v>228</v>
      </c>
      <c r="D12" s="263"/>
      <c r="E12" s="265">
        <v>24971787.949999999</v>
      </c>
      <c r="F12" s="266">
        <v>153.06417040103324</v>
      </c>
      <c r="G12" s="267">
        <v>23895543.690000001</v>
      </c>
      <c r="H12" s="268">
        <v>149.59465662924279</v>
      </c>
      <c r="I12" s="264">
        <v>4.5039538499824783E-2</v>
      </c>
      <c r="J12" s="264">
        <v>2.319276536988446E-2</v>
      </c>
      <c r="K12" s="597"/>
      <c r="L12" s="669"/>
      <c r="M12" s="348"/>
      <c r="N12" s="348"/>
      <c r="O12" s="348"/>
    </row>
    <row r="13" spans="1:15" ht="12.75" customHeight="1">
      <c r="A13" s="350" t="s">
        <v>809</v>
      </c>
      <c r="B13" s="262" t="s">
        <v>1169</v>
      </c>
      <c r="C13" s="273" t="s">
        <v>240</v>
      </c>
      <c r="D13" s="273"/>
      <c r="E13" s="265">
        <v>8147562.9900000002</v>
      </c>
      <c r="F13" s="266">
        <v>79.882229453775352</v>
      </c>
      <c r="G13" s="267">
        <v>7908742.2599999998</v>
      </c>
      <c r="H13" s="268">
        <v>77.457371639645814</v>
      </c>
      <c r="I13" s="264">
        <v>3.0197055631447478E-2</v>
      </c>
      <c r="J13" s="264">
        <v>3.1305707420730577E-2</v>
      </c>
      <c r="K13" s="597"/>
      <c r="L13" s="669"/>
      <c r="M13" s="348"/>
      <c r="N13" s="348"/>
      <c r="O13" s="348"/>
    </row>
    <row r="14" spans="1:15" ht="12.75" customHeight="1">
      <c r="A14" s="350" t="s">
        <v>779</v>
      </c>
      <c r="B14" s="262" t="s">
        <v>1169</v>
      </c>
      <c r="C14" s="273" t="s">
        <v>227</v>
      </c>
      <c r="D14" s="273"/>
      <c r="E14" s="265">
        <v>6444381.3700000001</v>
      </c>
      <c r="F14" s="266">
        <v>550.85199640062945</v>
      </c>
      <c r="G14" s="267">
        <v>6290859.3700000001</v>
      </c>
      <c r="H14" s="268">
        <v>537.45302349671385</v>
      </c>
      <c r="I14" s="264">
        <v>2.4403979006766496E-2</v>
      </c>
      <c r="J14" s="264">
        <v>2.4930500561222591E-2</v>
      </c>
      <c r="K14" s="597"/>
      <c r="L14" s="669"/>
      <c r="M14" s="348"/>
      <c r="N14" s="348"/>
      <c r="O14" s="348"/>
    </row>
    <row r="15" spans="1:15" ht="12.75" customHeight="1">
      <c r="A15" s="350" t="s">
        <v>685</v>
      </c>
      <c r="B15" s="262" t="s">
        <v>1169</v>
      </c>
      <c r="C15" s="263" t="s">
        <v>227</v>
      </c>
      <c r="D15" s="263"/>
      <c r="E15" s="265">
        <v>31119510.77</v>
      </c>
      <c r="F15" s="266">
        <v>95.318198901617336</v>
      </c>
      <c r="G15" s="267">
        <v>29834041.469999999</v>
      </c>
      <c r="H15" s="268">
        <v>90.95944209025366</v>
      </c>
      <c r="I15" s="264">
        <v>4.3087333685334572E-2</v>
      </c>
      <c r="J15" s="264">
        <v>4.7919783930059134E-2</v>
      </c>
      <c r="K15" s="597"/>
      <c r="L15" s="669"/>
      <c r="M15" s="348"/>
      <c r="N15" s="348"/>
      <c r="O15" s="348"/>
    </row>
    <row r="16" spans="1:15" ht="12.75" customHeight="1">
      <c r="A16" s="271" t="s">
        <v>686</v>
      </c>
      <c r="B16" s="262" t="s">
        <v>1169</v>
      </c>
      <c r="C16" s="273" t="s">
        <v>230</v>
      </c>
      <c r="D16" s="273"/>
      <c r="E16" s="265">
        <v>8688234.3699999992</v>
      </c>
      <c r="F16" s="266">
        <v>107.83733281919018</v>
      </c>
      <c r="G16" s="267">
        <v>9219474.0800000001</v>
      </c>
      <c r="H16" s="268">
        <v>107.75449493275043</v>
      </c>
      <c r="I16" s="264">
        <v>-5.7621476603793575E-2</v>
      </c>
      <c r="J16" s="264">
        <v>7.6876501988576429E-4</v>
      </c>
      <c r="K16" s="597"/>
      <c r="L16" s="669"/>
      <c r="M16" s="348"/>
      <c r="N16" s="348"/>
      <c r="O16" s="348"/>
    </row>
    <row r="17" spans="1:15" ht="12.75" customHeight="1">
      <c r="A17" s="262" t="s">
        <v>687</v>
      </c>
      <c r="B17" s="262" t="s">
        <v>1169</v>
      </c>
      <c r="C17" s="263" t="s">
        <v>227</v>
      </c>
      <c r="D17" s="263"/>
      <c r="E17" s="267">
        <v>9971826.5700000003</v>
      </c>
      <c r="F17" s="268">
        <v>69.827064434358732</v>
      </c>
      <c r="G17" s="267">
        <v>10105381.550000001</v>
      </c>
      <c r="H17" s="268">
        <v>68.6452332345511</v>
      </c>
      <c r="I17" s="264">
        <v>-1.3216223389407866E-2</v>
      </c>
      <c r="J17" s="264">
        <v>1.7216507893118793E-2</v>
      </c>
      <c r="K17" s="597"/>
      <c r="L17" s="669"/>
      <c r="M17" s="348"/>
      <c r="N17" s="348"/>
      <c r="O17" s="348"/>
    </row>
    <row r="18" spans="1:15" ht="12.75" customHeight="1">
      <c r="A18" s="276" t="s">
        <v>688</v>
      </c>
      <c r="B18" s="262" t="s">
        <v>1169</v>
      </c>
      <c r="C18" s="277" t="s">
        <v>227</v>
      </c>
      <c r="D18" s="277"/>
      <c r="E18" s="265">
        <v>16614276.449999999</v>
      </c>
      <c r="F18" s="266">
        <v>152.71327472466217</v>
      </c>
      <c r="G18" s="267">
        <v>15802036.810000001</v>
      </c>
      <c r="H18" s="268">
        <v>144.99227938555774</v>
      </c>
      <c r="I18" s="264">
        <v>5.1400945951852739E-2</v>
      </c>
      <c r="J18" s="264">
        <v>5.3251079104516208E-2</v>
      </c>
      <c r="K18" s="597"/>
      <c r="L18" s="669"/>
      <c r="M18" s="348"/>
      <c r="N18" s="348"/>
      <c r="O18" s="348"/>
    </row>
    <row r="19" spans="1:15" ht="12.75" customHeight="1">
      <c r="A19" s="262" t="s">
        <v>236</v>
      </c>
      <c r="B19" s="262" t="s">
        <v>237</v>
      </c>
      <c r="C19" s="263" t="s">
        <v>227</v>
      </c>
      <c r="D19" s="263"/>
      <c r="E19" s="265">
        <v>6148703.4299999997</v>
      </c>
      <c r="F19" s="266">
        <v>86.191821872124706</v>
      </c>
      <c r="G19" s="267">
        <v>6047809.7999999998</v>
      </c>
      <c r="H19" s="268">
        <v>83.398879173171622</v>
      </c>
      <c r="I19" s="264">
        <v>1.6682672461028725E-2</v>
      </c>
      <c r="J19" s="264">
        <v>3.3488971634183962E-2</v>
      </c>
      <c r="K19" s="597"/>
      <c r="L19" s="669"/>
      <c r="M19" s="348"/>
      <c r="N19" s="348"/>
      <c r="O19" s="348"/>
    </row>
    <row r="20" spans="1:15" ht="12.75" customHeight="1">
      <c r="A20" s="271" t="s">
        <v>331</v>
      </c>
      <c r="B20" s="262" t="s">
        <v>329</v>
      </c>
      <c r="C20" s="263" t="s">
        <v>230</v>
      </c>
      <c r="D20" s="263"/>
      <c r="E20" s="265">
        <v>214006868.86000001</v>
      </c>
      <c r="F20" s="266">
        <v>109.97567127271736</v>
      </c>
      <c r="G20" s="267">
        <v>204749253.86000001</v>
      </c>
      <c r="H20" s="268">
        <v>109.88670491150503</v>
      </c>
      <c r="I20" s="264">
        <v>4.5214401642362123E-2</v>
      </c>
      <c r="J20" s="264">
        <v>8.0961897332332278E-4</v>
      </c>
      <c r="K20" s="597"/>
      <c r="L20" s="669"/>
      <c r="M20" s="348"/>
      <c r="N20" s="348"/>
      <c r="O20" s="348"/>
    </row>
    <row r="21" spans="1:15" ht="12.75" customHeight="1">
      <c r="A21" s="262" t="s">
        <v>693</v>
      </c>
      <c r="B21" s="350" t="s">
        <v>721</v>
      </c>
      <c r="C21" s="263" t="s">
        <v>240</v>
      </c>
      <c r="D21" s="263"/>
      <c r="E21" s="265">
        <v>534902328.26999998</v>
      </c>
      <c r="F21" s="266">
        <v>859.68781240767839</v>
      </c>
      <c r="G21" s="267">
        <v>533380955.38</v>
      </c>
      <c r="H21" s="268">
        <v>855.44968563588282</v>
      </c>
      <c r="I21" s="264">
        <v>2.8523194813285802E-3</v>
      </c>
      <c r="J21" s="264">
        <v>4.9542677295453252E-3</v>
      </c>
      <c r="K21" s="597"/>
      <c r="L21" s="669"/>
      <c r="M21" s="348"/>
      <c r="N21" s="348"/>
      <c r="O21" s="348"/>
    </row>
    <row r="22" spans="1:15" ht="12.75" customHeight="1">
      <c r="A22" s="262" t="s">
        <v>239</v>
      </c>
      <c r="B22" s="350" t="s">
        <v>721</v>
      </c>
      <c r="C22" s="263" t="s">
        <v>227</v>
      </c>
      <c r="D22" s="263"/>
      <c r="E22" s="265">
        <v>215735478.09</v>
      </c>
      <c r="F22" s="266">
        <v>645.18760592699221</v>
      </c>
      <c r="G22" s="267">
        <v>208113677.58000001</v>
      </c>
      <c r="H22" s="268">
        <v>617.56089888353949</v>
      </c>
      <c r="I22" s="264">
        <v>3.6623256090749345E-2</v>
      </c>
      <c r="J22" s="264">
        <v>4.4735194688325874E-2</v>
      </c>
      <c r="K22" s="597"/>
      <c r="L22" s="669"/>
      <c r="M22" s="348"/>
      <c r="N22" s="348"/>
      <c r="O22" s="348"/>
    </row>
    <row r="23" spans="1:15" ht="12.75" customHeight="1">
      <c r="A23" s="262" t="s">
        <v>241</v>
      </c>
      <c r="B23" s="350" t="s">
        <v>721</v>
      </c>
      <c r="C23" s="263" t="s">
        <v>230</v>
      </c>
      <c r="D23" s="263"/>
      <c r="E23" s="265">
        <v>891701313.80999994</v>
      </c>
      <c r="F23" s="266">
        <v>875.63195220592786</v>
      </c>
      <c r="G23" s="267">
        <v>903555663.99000001</v>
      </c>
      <c r="H23" s="268">
        <v>878.74621216682499</v>
      </c>
      <c r="I23" s="264">
        <v>-1.3119667832806936E-2</v>
      </c>
      <c r="J23" s="264">
        <v>-3.5439810923542092E-3</v>
      </c>
      <c r="K23" s="597"/>
      <c r="L23" s="669"/>
      <c r="M23" s="348"/>
      <c r="N23" s="348"/>
      <c r="O23" s="348"/>
    </row>
    <row r="24" spans="1:15" ht="12.75" customHeight="1">
      <c r="A24" s="262" t="s">
        <v>242</v>
      </c>
      <c r="B24" s="350" t="s">
        <v>721</v>
      </c>
      <c r="C24" s="263" t="s">
        <v>230</v>
      </c>
      <c r="D24" s="263"/>
      <c r="E24" s="265">
        <v>1177458675.5999999</v>
      </c>
      <c r="F24" s="266">
        <v>150.83886804876798</v>
      </c>
      <c r="G24" s="267">
        <v>1116686430.8800001</v>
      </c>
      <c r="H24" s="268">
        <v>150.79787421129288</v>
      </c>
      <c r="I24" s="264">
        <v>5.442194248935972E-2</v>
      </c>
      <c r="J24" s="264">
        <v>2.7184625572140853E-4</v>
      </c>
      <c r="K24" s="597"/>
      <c r="L24" s="669"/>
      <c r="M24" s="348"/>
      <c r="N24" s="348"/>
      <c r="O24" s="348"/>
    </row>
    <row r="25" spans="1:15" ht="12.75" customHeight="1">
      <c r="A25" s="262" t="s">
        <v>1103</v>
      </c>
      <c r="B25" s="350" t="s">
        <v>721</v>
      </c>
      <c r="C25" s="263" t="s">
        <v>728</v>
      </c>
      <c r="D25" s="263"/>
      <c r="E25" s="265">
        <v>26846908.52</v>
      </c>
      <c r="F25" s="266">
        <v>754.80540682278991</v>
      </c>
      <c r="G25" s="267">
        <v>26420565.760000002</v>
      </c>
      <c r="H25" s="268">
        <v>737.14390552765121</v>
      </c>
      <c r="I25" s="264">
        <v>1.6136776323142588E-2</v>
      </c>
      <c r="J25" s="264">
        <v>2.3959366906108448E-2</v>
      </c>
      <c r="K25" s="597"/>
      <c r="L25" s="669"/>
      <c r="M25" s="348"/>
      <c r="N25" s="348"/>
      <c r="O25" s="348"/>
    </row>
    <row r="26" spans="1:15" ht="12.75" customHeight="1">
      <c r="A26" s="262" t="s">
        <v>1150</v>
      </c>
      <c r="B26" s="350" t="s">
        <v>721</v>
      </c>
      <c r="C26" s="263" t="s">
        <v>728</v>
      </c>
      <c r="D26" s="263"/>
      <c r="E26" s="265">
        <v>28349447.969999999</v>
      </c>
      <c r="F26" s="266">
        <v>756.84408329995119</v>
      </c>
      <c r="G26" s="267">
        <v>28073543.969999999</v>
      </c>
      <c r="H26" s="268">
        <v>744.24162636695212</v>
      </c>
      <c r="I26" s="264">
        <v>9.827900613290419E-3</v>
      </c>
      <c r="J26" s="264">
        <v>1.6933286833898942E-2</v>
      </c>
      <c r="K26" s="597"/>
      <c r="L26" s="669"/>
      <c r="M26" s="348"/>
      <c r="N26" s="348"/>
      <c r="O26" s="348"/>
    </row>
    <row r="27" spans="1:15" ht="12.75" customHeight="1">
      <c r="A27" s="262" t="s">
        <v>1104</v>
      </c>
      <c r="B27" s="350" t="s">
        <v>721</v>
      </c>
      <c r="C27" s="263" t="s">
        <v>728</v>
      </c>
      <c r="D27" s="263"/>
      <c r="E27" s="265">
        <v>42926465.710000001</v>
      </c>
      <c r="F27" s="266">
        <v>753.51569836187002</v>
      </c>
      <c r="G27" s="267">
        <v>43321450.829999998</v>
      </c>
      <c r="H27" s="268">
        <v>750.45758372249782</v>
      </c>
      <c r="I27" s="264">
        <v>-9.1175413665156579E-3</v>
      </c>
      <c r="J27" s="264">
        <v>4.0749999809490678E-3</v>
      </c>
      <c r="K27" s="597"/>
      <c r="L27" s="669"/>
      <c r="M27" s="348"/>
      <c r="N27" s="348"/>
      <c r="O27" s="348"/>
    </row>
    <row r="28" spans="1:15" ht="12.75" customHeight="1">
      <c r="A28" s="262" t="s">
        <v>243</v>
      </c>
      <c r="B28" s="262" t="s">
        <v>1093</v>
      </c>
      <c r="C28" s="263" t="s">
        <v>227</v>
      </c>
      <c r="D28" s="263"/>
      <c r="E28" s="265">
        <v>17135755.739999998</v>
      </c>
      <c r="F28" s="266">
        <v>90.814280587648369</v>
      </c>
      <c r="G28" s="267">
        <v>16344005.57</v>
      </c>
      <c r="H28" s="268">
        <v>86.512149403983528</v>
      </c>
      <c r="I28" s="264">
        <v>4.8442847538750389E-2</v>
      </c>
      <c r="J28" s="264">
        <v>4.9728635958115941E-2</v>
      </c>
      <c r="K28" s="597"/>
      <c r="L28" s="669"/>
      <c r="M28" s="348"/>
      <c r="N28" s="348"/>
      <c r="O28" s="348"/>
    </row>
    <row r="29" spans="1:15" ht="12.75" customHeight="1">
      <c r="A29" s="262" t="s">
        <v>244</v>
      </c>
      <c r="B29" s="262" t="s">
        <v>245</v>
      </c>
      <c r="C29" s="263" t="s">
        <v>227</v>
      </c>
      <c r="D29" s="263"/>
      <c r="E29" s="269">
        <v>24072492.550000001</v>
      </c>
      <c r="F29" s="270">
        <v>102.19306265712538</v>
      </c>
      <c r="G29" s="274">
        <v>22875608.800000001</v>
      </c>
      <c r="H29" s="275">
        <v>98.728600191071067</v>
      </c>
      <c r="I29" s="264">
        <v>5.2321394392790932E-2</v>
      </c>
      <c r="J29" s="264">
        <v>3.5090768625803292E-2</v>
      </c>
      <c r="K29" s="597"/>
      <c r="L29" s="669"/>
      <c r="M29" s="348"/>
      <c r="N29" s="348"/>
      <c r="O29" s="348"/>
    </row>
    <row r="30" spans="1:15" ht="12.75" customHeight="1">
      <c r="A30" s="261" t="s">
        <v>246</v>
      </c>
      <c r="B30" s="261" t="s">
        <v>245</v>
      </c>
      <c r="C30" s="273" t="s">
        <v>230</v>
      </c>
      <c r="D30" s="273"/>
      <c r="E30" s="267">
        <v>15561692.84</v>
      </c>
      <c r="F30" s="268">
        <v>807.20531641869547</v>
      </c>
      <c r="G30" s="267">
        <v>15645838.01</v>
      </c>
      <c r="H30" s="268">
        <v>810.60367258660597</v>
      </c>
      <c r="I30" s="264">
        <v>-5.3781184456990205E-3</v>
      </c>
      <c r="J30" s="264">
        <v>-4.192376968964906E-3</v>
      </c>
      <c r="K30" s="597"/>
      <c r="L30" s="669"/>
      <c r="M30" s="348"/>
      <c r="N30" s="348"/>
      <c r="O30" s="348"/>
    </row>
    <row r="31" spans="1:15" ht="12.75" customHeight="1">
      <c r="A31" s="262" t="s">
        <v>247</v>
      </c>
      <c r="B31" s="262" t="s">
        <v>245</v>
      </c>
      <c r="C31" s="263" t="s">
        <v>228</v>
      </c>
      <c r="D31" s="263"/>
      <c r="E31" s="265">
        <v>57688405.770000003</v>
      </c>
      <c r="F31" s="266">
        <v>90.69793584722656</v>
      </c>
      <c r="G31" s="267">
        <v>57115882.869999997</v>
      </c>
      <c r="H31" s="268">
        <v>89.573719465090775</v>
      </c>
      <c r="I31" s="264">
        <v>1.0023882521488892E-2</v>
      </c>
      <c r="J31" s="264">
        <v>1.2550739087862972E-2</v>
      </c>
      <c r="K31" s="597"/>
      <c r="L31" s="669"/>
      <c r="M31" s="348"/>
      <c r="N31" s="348"/>
      <c r="O31" s="348"/>
    </row>
    <row r="32" spans="1:15" ht="12.75" customHeight="1">
      <c r="A32" s="262" t="s">
        <v>248</v>
      </c>
      <c r="B32" s="262" t="s">
        <v>245</v>
      </c>
      <c r="C32" s="263" t="s">
        <v>230</v>
      </c>
      <c r="D32" s="263"/>
      <c r="E32" s="265">
        <v>248227484.78</v>
      </c>
      <c r="F32" s="266">
        <v>143.19439341525731</v>
      </c>
      <c r="G32" s="267">
        <v>200071835.72999999</v>
      </c>
      <c r="H32" s="268">
        <v>143.14060046956121</v>
      </c>
      <c r="I32" s="264">
        <v>0.24069179389640238</v>
      </c>
      <c r="J32" s="264">
        <v>3.7580494646261009E-4</v>
      </c>
      <c r="K32" s="597"/>
      <c r="L32" s="669"/>
      <c r="M32" s="348"/>
      <c r="N32" s="348"/>
      <c r="O32" s="348"/>
    </row>
    <row r="33" spans="1:15" ht="12.75" customHeight="1">
      <c r="A33" s="262" t="s">
        <v>249</v>
      </c>
      <c r="B33" s="262" t="s">
        <v>245</v>
      </c>
      <c r="C33" s="263" t="s">
        <v>240</v>
      </c>
      <c r="D33" s="263"/>
      <c r="E33" s="265">
        <v>52870756.299999997</v>
      </c>
      <c r="F33" s="266">
        <v>1143.4281823540341</v>
      </c>
      <c r="G33" s="267">
        <v>51969270.969999999</v>
      </c>
      <c r="H33" s="268">
        <v>1146.803566804638</v>
      </c>
      <c r="I33" s="264">
        <v>1.7346507141121847E-2</v>
      </c>
      <c r="J33" s="264">
        <v>-2.9432978308645552E-3</v>
      </c>
      <c r="K33" s="597"/>
      <c r="L33" s="669"/>
      <c r="M33" s="348"/>
      <c r="N33" s="348"/>
      <c r="O33" s="348"/>
    </row>
    <row r="34" spans="1:15" ht="12.75" customHeight="1">
      <c r="A34" s="262" t="s">
        <v>250</v>
      </c>
      <c r="B34" s="262" t="s">
        <v>251</v>
      </c>
      <c r="C34" s="263" t="s">
        <v>228</v>
      </c>
      <c r="D34" s="263"/>
      <c r="E34" s="265">
        <v>82424966.090000004</v>
      </c>
      <c r="F34" s="266">
        <v>97.771317586036417</v>
      </c>
      <c r="G34" s="267">
        <v>78335591.540000007</v>
      </c>
      <c r="H34" s="268">
        <v>93.416714937398567</v>
      </c>
      <c r="I34" s="264">
        <v>5.2203276564419143E-2</v>
      </c>
      <c r="J34" s="264">
        <v>4.6614812472864253E-2</v>
      </c>
      <c r="K34" s="597"/>
      <c r="L34" s="669"/>
      <c r="M34" s="348"/>
      <c r="N34" s="348"/>
      <c r="O34" s="348"/>
    </row>
    <row r="35" spans="1:15" ht="12.75" customHeight="1">
      <c r="A35" s="262" t="s">
        <v>252</v>
      </c>
      <c r="B35" s="262" t="s">
        <v>251</v>
      </c>
      <c r="C35" s="263" t="s">
        <v>230</v>
      </c>
      <c r="D35" s="263"/>
      <c r="E35" s="265">
        <v>217379698.31</v>
      </c>
      <c r="F35" s="266">
        <v>151.58131292019124</v>
      </c>
      <c r="G35" s="267">
        <v>207060754.36000001</v>
      </c>
      <c r="H35" s="268">
        <v>151.47631342809274</v>
      </c>
      <c r="I35" s="264">
        <v>4.9835344133148718E-2</v>
      </c>
      <c r="J35" s="264">
        <v>6.9317433017901386E-4</v>
      </c>
      <c r="K35" s="597"/>
      <c r="L35" s="669"/>
      <c r="M35" s="348"/>
      <c r="N35" s="348"/>
      <c r="O35" s="348"/>
    </row>
    <row r="36" spans="1:15" ht="12.75" customHeight="1">
      <c r="A36" s="262" t="s">
        <v>253</v>
      </c>
      <c r="B36" s="262" t="s">
        <v>251</v>
      </c>
      <c r="C36" s="263" t="s">
        <v>240</v>
      </c>
      <c r="D36" s="263"/>
      <c r="E36" s="265">
        <v>34713385.939999998</v>
      </c>
      <c r="F36" s="266">
        <v>105.48624727272629</v>
      </c>
      <c r="G36" s="267">
        <v>34235019.299999997</v>
      </c>
      <c r="H36" s="268">
        <v>104.94987133456519</v>
      </c>
      <c r="I36" s="264">
        <v>1.3973020894426647E-2</v>
      </c>
      <c r="J36" s="264">
        <v>5.1107822367042477E-3</v>
      </c>
      <c r="K36" s="597"/>
      <c r="L36" s="669"/>
      <c r="M36" s="348"/>
      <c r="N36" s="348"/>
      <c r="O36" s="348"/>
    </row>
    <row r="37" spans="1:15" ht="12.75" customHeight="1">
      <c r="A37" s="262" t="s">
        <v>254</v>
      </c>
      <c r="B37" s="262" t="s">
        <v>251</v>
      </c>
      <c r="C37" s="263" t="s">
        <v>227</v>
      </c>
      <c r="D37" s="263"/>
      <c r="E37" s="265">
        <v>62487134.75</v>
      </c>
      <c r="F37" s="266">
        <v>85.86213201949235</v>
      </c>
      <c r="G37" s="267">
        <v>58052977.82</v>
      </c>
      <c r="H37" s="268">
        <v>80.083090145155211</v>
      </c>
      <c r="I37" s="264">
        <v>7.6381214134245035E-2</v>
      </c>
      <c r="J37" s="264">
        <v>7.2163072926660243E-2</v>
      </c>
      <c r="K37" s="597"/>
      <c r="L37" s="669"/>
      <c r="M37" s="348"/>
      <c r="N37" s="348"/>
      <c r="O37" s="348"/>
    </row>
    <row r="38" spans="1:15" ht="12.75" customHeight="1">
      <c r="A38" s="262" t="s">
        <v>257</v>
      </c>
      <c r="B38" s="262" t="s">
        <v>258</v>
      </c>
      <c r="C38" s="263" t="s">
        <v>227</v>
      </c>
      <c r="D38" s="263"/>
      <c r="E38" s="265">
        <v>6235952.3899999997</v>
      </c>
      <c r="F38" s="266">
        <v>360.82536910558815</v>
      </c>
      <c r="G38" s="267">
        <v>5653057.8300000001</v>
      </c>
      <c r="H38" s="268">
        <v>326.3851495664133</v>
      </c>
      <c r="I38" s="264">
        <v>0.10311137397297765</v>
      </c>
      <c r="J38" s="264">
        <v>0.10552017941051228</v>
      </c>
      <c r="K38" s="597"/>
      <c r="L38" s="669"/>
      <c r="M38" s="348"/>
      <c r="N38" s="348"/>
      <c r="O38" s="348"/>
    </row>
    <row r="39" spans="1:15" ht="12.75" customHeight="1">
      <c r="A39" s="262" t="s">
        <v>259</v>
      </c>
      <c r="B39" s="262" t="s">
        <v>258</v>
      </c>
      <c r="C39" s="263" t="s">
        <v>227</v>
      </c>
      <c r="D39" s="263"/>
      <c r="E39" s="267">
        <v>5725457.3399999999</v>
      </c>
      <c r="F39" s="268">
        <v>542.04781481482667</v>
      </c>
      <c r="G39" s="267">
        <v>5242607.37</v>
      </c>
      <c r="H39" s="268">
        <v>499.83071125812131</v>
      </c>
      <c r="I39" s="264">
        <v>9.2101112275359887E-2</v>
      </c>
      <c r="J39" s="264">
        <v>8.4462804317167572E-2</v>
      </c>
      <c r="K39" s="597"/>
      <c r="L39" s="669"/>
      <c r="M39" s="348"/>
      <c r="N39" s="348"/>
      <c r="O39" s="348"/>
    </row>
    <row r="40" spans="1:15" ht="12.75" customHeight="1">
      <c r="A40" s="262" t="s">
        <v>1166</v>
      </c>
      <c r="B40" s="262" t="s">
        <v>258</v>
      </c>
      <c r="C40" s="263" t="s">
        <v>227</v>
      </c>
      <c r="D40" s="263"/>
      <c r="E40" s="267">
        <v>31349477.190000001</v>
      </c>
      <c r="F40" s="268">
        <v>941.33579440347705</v>
      </c>
      <c r="G40" s="267">
        <v>29364434.41</v>
      </c>
      <c r="H40" s="268">
        <v>877.91223725152474</v>
      </c>
      <c r="I40" s="264">
        <v>6.7600238856430961E-2</v>
      </c>
      <c r="J40" s="264">
        <v>7.2243618964137113E-2</v>
      </c>
      <c r="K40" s="597"/>
      <c r="L40" s="669"/>
      <c r="M40" s="348"/>
      <c r="N40" s="348"/>
      <c r="O40" s="348"/>
    </row>
    <row r="41" spans="1:15" ht="12.75" customHeight="1">
      <c r="A41" s="262" t="s">
        <v>255</v>
      </c>
      <c r="B41" s="350" t="s">
        <v>820</v>
      </c>
      <c r="C41" s="263" t="s">
        <v>240</v>
      </c>
      <c r="D41" s="263" t="s">
        <v>865</v>
      </c>
      <c r="E41" s="265">
        <v>70541274.343400002</v>
      </c>
      <c r="F41" s="266">
        <v>200.8152</v>
      </c>
      <c r="G41" s="267">
        <v>70297745.475299999</v>
      </c>
      <c r="H41" s="279">
        <v>200.24350000000001</v>
      </c>
      <c r="I41" s="264">
        <v>3.4642486249516491E-3</v>
      </c>
      <c r="J41" s="264">
        <v>2.8550240082698686E-3</v>
      </c>
      <c r="K41" s="597"/>
      <c r="L41" s="669"/>
      <c r="M41" s="348"/>
      <c r="N41" s="348"/>
      <c r="O41" s="348"/>
    </row>
    <row r="42" spans="1:15" ht="12.75" customHeight="1">
      <c r="A42" s="262"/>
      <c r="B42" s="350"/>
      <c r="C42" s="263"/>
      <c r="D42" s="263" t="s">
        <v>866</v>
      </c>
      <c r="E42" s="265">
        <v>5371148.5066</v>
      </c>
      <c r="F42" s="266">
        <v>199.79349999999999</v>
      </c>
      <c r="G42" s="267">
        <v>5395887.7346999999</v>
      </c>
      <c r="H42" s="279">
        <v>199.3098</v>
      </c>
      <c r="I42" s="264">
        <v>-4.5848300254481833E-3</v>
      </c>
      <c r="J42" s="264">
        <v>2.4268751461293814E-3</v>
      </c>
      <c r="K42" s="597"/>
      <c r="L42" s="669"/>
      <c r="M42" s="348"/>
      <c r="N42" s="348"/>
      <c r="O42" s="348"/>
    </row>
    <row r="43" spans="1:15" ht="12.75" customHeight="1">
      <c r="A43" s="262" t="s">
        <v>256</v>
      </c>
      <c r="B43" s="350" t="s">
        <v>820</v>
      </c>
      <c r="C43" s="263" t="s">
        <v>227</v>
      </c>
      <c r="D43" s="263" t="s">
        <v>865</v>
      </c>
      <c r="E43" s="265">
        <v>29131885.447099999</v>
      </c>
      <c r="F43" s="266">
        <v>93.397900000000007</v>
      </c>
      <c r="G43" s="267">
        <v>26411543.2885</v>
      </c>
      <c r="H43" s="279">
        <v>89.610399999999998</v>
      </c>
      <c r="I43" s="264">
        <v>0.10299822804313297</v>
      </c>
      <c r="J43" s="264">
        <v>4.2266299447385691E-2</v>
      </c>
      <c r="K43" s="597"/>
      <c r="L43" s="669"/>
      <c r="M43" s="348"/>
      <c r="N43" s="348"/>
      <c r="O43" s="348"/>
    </row>
    <row r="44" spans="1:15" ht="12.75" customHeight="1">
      <c r="A44" s="262"/>
      <c r="B44" s="350"/>
      <c r="C44" s="263"/>
      <c r="D44" s="263" t="s">
        <v>866</v>
      </c>
      <c r="E44" s="265">
        <v>1548756.5729</v>
      </c>
      <c r="F44" s="266">
        <v>92.366699999999994</v>
      </c>
      <c r="G44" s="267">
        <v>1492822.9915</v>
      </c>
      <c r="H44" s="279">
        <v>88.692899999999995</v>
      </c>
      <c r="I44" s="264">
        <v>3.7468327938731338E-2</v>
      </c>
      <c r="J44" s="264">
        <v>4.1421579404890441E-2</v>
      </c>
      <c r="K44" s="597"/>
      <c r="L44" s="669"/>
      <c r="M44" s="348"/>
      <c r="N44" s="348"/>
      <c r="O44" s="348"/>
    </row>
    <row r="45" spans="1:15" ht="12.75" customHeight="1">
      <c r="A45" s="350" t="s">
        <v>1151</v>
      </c>
      <c r="B45" s="350" t="s">
        <v>820</v>
      </c>
      <c r="C45" s="263" t="s">
        <v>227</v>
      </c>
      <c r="D45" s="263"/>
      <c r="E45" s="265">
        <v>3570045.8</v>
      </c>
      <c r="F45" s="266">
        <v>99.216382389995047</v>
      </c>
      <c r="G45" s="267">
        <v>3479766.52</v>
      </c>
      <c r="H45" s="268">
        <v>95.894150137936862</v>
      </c>
      <c r="I45" s="264">
        <v>2.5944062476927376E-2</v>
      </c>
      <c r="J45" s="264">
        <v>3.4644785393888933E-2</v>
      </c>
      <c r="K45" s="597"/>
      <c r="L45" s="669"/>
      <c r="M45" s="348"/>
      <c r="N45" s="348"/>
      <c r="O45" s="348"/>
    </row>
    <row r="46" spans="1:15" ht="12.75" customHeight="1">
      <c r="A46" s="350" t="s">
        <v>1097</v>
      </c>
      <c r="B46" s="350" t="s">
        <v>820</v>
      </c>
      <c r="C46" s="263" t="s">
        <v>230</v>
      </c>
      <c r="D46" s="263"/>
      <c r="E46" s="265">
        <v>244994058.05000001</v>
      </c>
      <c r="F46" s="266">
        <v>129.04445479520194</v>
      </c>
      <c r="G46" s="267">
        <v>217886316.11000001</v>
      </c>
      <c r="H46" s="268">
        <v>128.93514913784617</v>
      </c>
      <c r="I46" s="264">
        <v>0.12441231934140662</v>
      </c>
      <c r="J46" s="264">
        <v>8.4775686138871542E-4</v>
      </c>
      <c r="K46" s="597"/>
      <c r="L46" s="669"/>
      <c r="M46" s="348"/>
      <c r="N46" s="348"/>
      <c r="O46" s="348"/>
    </row>
    <row r="47" spans="1:15" ht="12.75" customHeight="1">
      <c r="A47" s="350" t="s">
        <v>1098</v>
      </c>
      <c r="B47" s="350" t="s">
        <v>820</v>
      </c>
      <c r="C47" s="263" t="s">
        <v>728</v>
      </c>
      <c r="D47" s="263"/>
      <c r="E47" s="265">
        <v>63965746.579999998</v>
      </c>
      <c r="F47" s="266">
        <v>7.8612316525676986</v>
      </c>
      <c r="G47" s="267">
        <v>63577479.18</v>
      </c>
      <c r="H47" s="279">
        <v>7.742925149272545</v>
      </c>
      <c r="I47" s="264">
        <v>6.1069958263166857E-3</v>
      </c>
      <c r="J47" s="264">
        <v>1.5279303495045138E-2</v>
      </c>
      <c r="K47" s="597"/>
      <c r="L47" s="669"/>
      <c r="M47" s="348"/>
      <c r="N47" s="348"/>
      <c r="O47" s="348"/>
    </row>
    <row r="48" spans="1:15" ht="12.75" customHeight="1">
      <c r="A48" s="350" t="s">
        <v>1152</v>
      </c>
      <c r="B48" s="350" t="s">
        <v>820</v>
      </c>
      <c r="C48" s="263" t="s">
        <v>728</v>
      </c>
      <c r="D48" s="263"/>
      <c r="E48" s="265">
        <v>102750822.31</v>
      </c>
      <c r="F48" s="266">
        <v>7.4708527000574145</v>
      </c>
      <c r="G48" s="267">
        <v>87956198.790000007</v>
      </c>
      <c r="H48" s="279">
        <v>7.3724062934259553</v>
      </c>
      <c r="I48" s="264">
        <v>0.16820444407020063</v>
      </c>
      <c r="J48" s="264">
        <v>1.3353361536686537E-2</v>
      </c>
      <c r="K48" s="597"/>
      <c r="L48" s="669"/>
      <c r="M48" s="348"/>
      <c r="N48" s="348"/>
      <c r="O48" s="348"/>
    </row>
    <row r="49" spans="1:15" ht="12.75" customHeight="1">
      <c r="A49" s="262" t="s">
        <v>265</v>
      </c>
      <c r="B49" s="262" t="s">
        <v>1168</v>
      </c>
      <c r="C49" s="263" t="s">
        <v>228</v>
      </c>
      <c r="D49" s="263"/>
      <c r="E49" s="265">
        <v>8500503.9006999992</v>
      </c>
      <c r="F49" s="266">
        <v>121.1972043940376</v>
      </c>
      <c r="G49" s="267">
        <v>8003011.7654999997</v>
      </c>
      <c r="H49" s="268">
        <v>117.78955878914672</v>
      </c>
      <c r="I49" s="264">
        <v>6.2163114309618628E-2</v>
      </c>
      <c r="J49" s="264">
        <v>2.892994625262868E-2</v>
      </c>
      <c r="K49" s="597"/>
      <c r="L49" s="669"/>
      <c r="M49" s="348"/>
      <c r="N49" s="348"/>
      <c r="O49" s="348"/>
    </row>
    <row r="50" spans="1:15" ht="12.75" customHeight="1">
      <c r="A50" s="262" t="s">
        <v>260</v>
      </c>
      <c r="B50" s="262" t="s">
        <v>1168</v>
      </c>
      <c r="C50" s="263" t="s">
        <v>228</v>
      </c>
      <c r="D50" s="263"/>
      <c r="E50" s="265">
        <v>4069033.97</v>
      </c>
      <c r="F50" s="266">
        <v>8.3857773733960297</v>
      </c>
      <c r="G50" s="267">
        <v>3949961.47</v>
      </c>
      <c r="H50" s="268">
        <v>8.0424486379614084</v>
      </c>
      <c r="I50" s="264">
        <v>3.0145230758415575E-2</v>
      </c>
      <c r="J50" s="264">
        <v>4.2689577626155328E-2</v>
      </c>
      <c r="K50" s="597"/>
      <c r="L50" s="669"/>
      <c r="M50" s="348"/>
      <c r="N50" s="348"/>
      <c r="O50" s="348"/>
    </row>
    <row r="51" spans="1:15" ht="12.75" customHeight="1">
      <c r="A51" s="262" t="s">
        <v>261</v>
      </c>
      <c r="B51" s="262" t="s">
        <v>1168</v>
      </c>
      <c r="C51" s="263" t="s">
        <v>728</v>
      </c>
      <c r="D51" s="263"/>
      <c r="E51" s="267">
        <v>5942617.8200000003</v>
      </c>
      <c r="F51" s="268">
        <v>8.3772912019032137</v>
      </c>
      <c r="G51" s="267">
        <v>5368279.8099999996</v>
      </c>
      <c r="H51" s="268">
        <v>7.6225743427790889</v>
      </c>
      <c r="I51" s="264">
        <v>0.10698734610109684</v>
      </c>
      <c r="J51" s="264">
        <v>9.9010757414137007E-2</v>
      </c>
      <c r="K51" s="597"/>
      <c r="L51" s="669"/>
      <c r="M51" s="348"/>
      <c r="N51" s="348"/>
      <c r="O51" s="348"/>
    </row>
    <row r="52" spans="1:15" ht="12.75" customHeight="1">
      <c r="A52" s="261" t="s">
        <v>262</v>
      </c>
      <c r="B52" s="262" t="s">
        <v>1168</v>
      </c>
      <c r="C52" s="273" t="s">
        <v>227</v>
      </c>
      <c r="D52" s="273"/>
      <c r="E52" s="267">
        <v>19722727.140000001</v>
      </c>
      <c r="F52" s="268">
        <v>5.3759807995925462</v>
      </c>
      <c r="G52" s="267">
        <v>18326301.859999999</v>
      </c>
      <c r="H52" s="268">
        <v>5.047182123963327</v>
      </c>
      <c r="I52" s="264">
        <v>7.619787618187801E-2</v>
      </c>
      <c r="J52" s="264">
        <v>6.5144999239898249E-2</v>
      </c>
      <c r="K52" s="597"/>
      <c r="L52" s="669"/>
      <c r="M52" s="348"/>
      <c r="N52" s="348"/>
      <c r="O52" s="348"/>
    </row>
    <row r="53" spans="1:15" ht="12.75" customHeight="1">
      <c r="A53" s="350" t="s">
        <v>263</v>
      </c>
      <c r="B53" s="262" t="s">
        <v>1168</v>
      </c>
      <c r="C53" s="273" t="s">
        <v>728</v>
      </c>
      <c r="D53" s="273"/>
      <c r="E53" s="267">
        <v>8905861.5800000001</v>
      </c>
      <c r="F53" s="268">
        <v>14.237942271057271</v>
      </c>
      <c r="G53" s="267">
        <v>8125929.9100000001</v>
      </c>
      <c r="H53" s="268">
        <v>13.123992205259478</v>
      </c>
      <c r="I53" s="264">
        <v>9.5980605129290408E-2</v>
      </c>
      <c r="J53" s="264">
        <v>8.4878903337916922E-2</v>
      </c>
      <c r="K53" s="597"/>
      <c r="L53" s="669"/>
      <c r="M53" s="348"/>
      <c r="N53" s="348"/>
      <c r="O53" s="348"/>
    </row>
    <row r="54" spans="1:15" ht="12.75" customHeight="1">
      <c r="A54" s="350" t="s">
        <v>264</v>
      </c>
      <c r="B54" s="262" t="s">
        <v>1168</v>
      </c>
      <c r="C54" s="273" t="s">
        <v>227</v>
      </c>
      <c r="D54" s="273"/>
      <c r="E54" s="267">
        <v>72021935.200000003</v>
      </c>
      <c r="F54" s="268">
        <v>17.826774554770989</v>
      </c>
      <c r="G54" s="267">
        <v>70099818.959999993</v>
      </c>
      <c r="H54" s="268">
        <v>17.27555206744276</v>
      </c>
      <c r="I54" s="264">
        <v>2.7419703338988688E-2</v>
      </c>
      <c r="J54" s="264">
        <v>3.1907662642344903E-2</v>
      </c>
      <c r="K54" s="597"/>
      <c r="L54" s="669"/>
      <c r="M54" s="348"/>
      <c r="N54" s="348"/>
      <c r="O54" s="348"/>
    </row>
    <row r="55" spans="1:15" ht="12.75" customHeight="1">
      <c r="A55" s="350" t="s">
        <v>266</v>
      </c>
      <c r="B55" s="262" t="s">
        <v>1168</v>
      </c>
      <c r="C55" s="273" t="s">
        <v>230</v>
      </c>
      <c r="D55" s="273"/>
      <c r="E55" s="267">
        <v>151645077.56</v>
      </c>
      <c r="F55" s="268">
        <v>1345.2804391353634</v>
      </c>
      <c r="G55" s="267">
        <v>152801027.97</v>
      </c>
      <c r="H55" s="268">
        <v>1343.7018152584133</v>
      </c>
      <c r="I55" s="264">
        <v>-7.5650695898914488E-3</v>
      </c>
      <c r="J55" s="264">
        <v>1.1748319895263926E-3</v>
      </c>
      <c r="K55" s="597"/>
      <c r="L55" s="669"/>
      <c r="M55" s="348"/>
      <c r="N55" s="348"/>
      <c r="O55" s="348"/>
    </row>
    <row r="56" spans="1:15" ht="12.75" customHeight="1">
      <c r="A56" s="262" t="s">
        <v>659</v>
      </c>
      <c r="B56" s="262" t="s">
        <v>267</v>
      </c>
      <c r="C56" s="263" t="s">
        <v>230</v>
      </c>
      <c r="D56" s="263"/>
      <c r="E56" s="265">
        <v>75838326.980000004</v>
      </c>
      <c r="F56" s="266">
        <v>778.40273975808748</v>
      </c>
      <c r="G56" s="267">
        <v>84151980.290000007</v>
      </c>
      <c r="H56" s="268">
        <v>782.08765875329743</v>
      </c>
      <c r="I56" s="264">
        <v>-9.8793317535130321E-2</v>
      </c>
      <c r="J56" s="264">
        <v>-4.7116444735670893E-3</v>
      </c>
      <c r="K56" s="597"/>
      <c r="L56" s="669"/>
      <c r="M56" s="348"/>
      <c r="N56" s="348"/>
      <c r="O56" s="348"/>
    </row>
    <row r="57" spans="1:15" ht="12.75" customHeight="1">
      <c r="A57" s="262" t="s">
        <v>1153</v>
      </c>
      <c r="B57" s="262" t="s">
        <v>267</v>
      </c>
      <c r="C57" s="263" t="s">
        <v>227</v>
      </c>
      <c r="D57" s="263"/>
      <c r="E57" s="265">
        <v>110621910.48</v>
      </c>
      <c r="F57" s="266">
        <v>40.348225053444594</v>
      </c>
      <c r="G57" s="267">
        <v>106696802.70999999</v>
      </c>
      <c r="H57" s="268">
        <v>38.979434344096362</v>
      </c>
      <c r="I57" s="264">
        <v>3.6787491942644079E-2</v>
      </c>
      <c r="J57" s="264">
        <v>3.5115715052841612E-2</v>
      </c>
      <c r="K57" s="597"/>
      <c r="L57" s="669"/>
      <c r="M57" s="348"/>
      <c r="N57" s="348"/>
      <c r="O57" s="348"/>
    </row>
    <row r="58" spans="1:15" ht="12.75" customHeight="1">
      <c r="A58" s="262" t="s">
        <v>268</v>
      </c>
      <c r="B58" s="262" t="s">
        <v>267</v>
      </c>
      <c r="C58" s="263" t="s">
        <v>227</v>
      </c>
      <c r="D58" s="263"/>
      <c r="E58" s="265">
        <v>11595291.380000001</v>
      </c>
      <c r="F58" s="266">
        <v>694.73919552816574</v>
      </c>
      <c r="G58" s="267">
        <v>11341992.98</v>
      </c>
      <c r="H58" s="268">
        <v>677.48108291792391</v>
      </c>
      <c r="I58" s="264">
        <v>2.2332794637296649E-2</v>
      </c>
      <c r="J58" s="264">
        <v>2.5473940225623437E-2</v>
      </c>
      <c r="K58" s="597"/>
      <c r="L58" s="669"/>
      <c r="M58" s="348"/>
      <c r="N58" s="348"/>
      <c r="O58" s="348"/>
    </row>
    <row r="59" spans="1:15" ht="12.75" customHeight="1">
      <c r="A59" s="262" t="s">
        <v>1225</v>
      </c>
      <c r="B59" s="262" t="s">
        <v>267</v>
      </c>
      <c r="C59" s="263" t="s">
        <v>728</v>
      </c>
      <c r="D59" s="263"/>
      <c r="E59" s="265">
        <v>0</v>
      </c>
      <c r="F59" s="266">
        <v>0</v>
      </c>
      <c r="G59" s="267"/>
      <c r="H59" s="268"/>
      <c r="I59" s="264"/>
      <c r="J59" s="264"/>
      <c r="K59" s="597"/>
      <c r="L59" s="669"/>
      <c r="M59" s="348"/>
      <c r="N59" s="348"/>
      <c r="O59" s="348"/>
    </row>
    <row r="60" spans="1:15" ht="12.75" customHeight="1">
      <c r="A60" s="262" t="s">
        <v>269</v>
      </c>
      <c r="B60" s="262" t="s">
        <v>267</v>
      </c>
      <c r="C60" s="263" t="s">
        <v>230</v>
      </c>
      <c r="D60" s="263"/>
      <c r="E60" s="265">
        <v>366350664.57999998</v>
      </c>
      <c r="F60" s="266">
        <v>132.81333278279047</v>
      </c>
      <c r="G60" s="267">
        <v>392950229.19999999</v>
      </c>
      <c r="H60" s="268">
        <v>132.80379820423079</v>
      </c>
      <c r="I60" s="264">
        <v>-6.7691943262518373E-2</v>
      </c>
      <c r="J60" s="264">
        <v>7.1794471909747415E-5</v>
      </c>
      <c r="K60" s="597"/>
      <c r="L60" s="669"/>
      <c r="M60" s="348"/>
      <c r="N60" s="348"/>
      <c r="O60" s="348"/>
    </row>
    <row r="61" spans="1:15" ht="12.75" customHeight="1">
      <c r="A61" s="262" t="s">
        <v>270</v>
      </c>
      <c r="B61" s="262" t="s">
        <v>267</v>
      </c>
      <c r="C61" s="263" t="s">
        <v>228</v>
      </c>
      <c r="D61" s="263"/>
      <c r="E61" s="265">
        <v>42124304.420000002</v>
      </c>
      <c r="F61" s="266">
        <v>106.46958864281727</v>
      </c>
      <c r="G61" s="267">
        <v>41567972.259999998</v>
      </c>
      <c r="H61" s="268">
        <v>104.55184214072629</v>
      </c>
      <c r="I61" s="264">
        <v>1.3383673288662079E-2</v>
      </c>
      <c r="J61" s="264">
        <v>1.8342541487788466E-2</v>
      </c>
      <c r="K61" s="597"/>
      <c r="L61" s="669"/>
      <c r="M61" s="348"/>
      <c r="N61" s="348"/>
      <c r="O61" s="348"/>
    </row>
    <row r="62" spans="1:15" ht="12.75" customHeight="1">
      <c r="A62" s="262" t="s">
        <v>271</v>
      </c>
      <c r="B62" s="262" t="s">
        <v>272</v>
      </c>
      <c r="C62" s="263" t="s">
        <v>240</v>
      </c>
      <c r="D62" s="263"/>
      <c r="E62" s="265">
        <v>292428536.94999999</v>
      </c>
      <c r="F62" s="266">
        <v>933.74765162512051</v>
      </c>
      <c r="G62" s="267">
        <v>296182729.55000001</v>
      </c>
      <c r="H62" s="268">
        <v>936.52089566367283</v>
      </c>
      <c r="I62" s="264">
        <v>-1.267525829647087E-2</v>
      </c>
      <c r="J62" s="264">
        <v>-2.9612196069442875E-3</v>
      </c>
      <c r="K62" s="597"/>
      <c r="L62" s="669"/>
      <c r="M62" s="348"/>
      <c r="N62" s="348"/>
      <c r="O62" s="348"/>
    </row>
    <row r="63" spans="1:15" ht="12.75" customHeight="1">
      <c r="A63" s="262" t="s">
        <v>1154</v>
      </c>
      <c r="B63" s="262" t="s">
        <v>272</v>
      </c>
      <c r="C63" s="263" t="s">
        <v>240</v>
      </c>
      <c r="D63" s="263"/>
      <c r="E63" s="265">
        <v>92460076.030000001</v>
      </c>
      <c r="F63" s="266">
        <v>793.07722099231773</v>
      </c>
      <c r="G63" s="267">
        <v>92366002.909999996</v>
      </c>
      <c r="H63" s="268">
        <v>787.55106233499203</v>
      </c>
      <c r="I63" s="264">
        <v>1.0184820933700767E-3</v>
      </c>
      <c r="J63" s="264">
        <v>7.016889344217736E-3</v>
      </c>
      <c r="K63" s="597"/>
      <c r="L63" s="669"/>
      <c r="M63" s="348"/>
      <c r="N63" s="348"/>
      <c r="O63" s="348"/>
    </row>
    <row r="64" spans="1:15" ht="12.75" customHeight="1">
      <c r="A64" s="262" t="s">
        <v>273</v>
      </c>
      <c r="B64" s="262" t="s">
        <v>272</v>
      </c>
      <c r="C64" s="263" t="s">
        <v>230</v>
      </c>
      <c r="D64" s="263"/>
      <c r="E64" s="265">
        <v>117260302.64</v>
      </c>
      <c r="F64" s="266">
        <v>904.93532711468924</v>
      </c>
      <c r="G64" s="267">
        <v>112489614.79000001</v>
      </c>
      <c r="H64" s="268">
        <v>889.06466078218011</v>
      </c>
      <c r="I64" s="264">
        <v>4.2410029218306944E-2</v>
      </c>
      <c r="J64" s="264">
        <v>1.7850969712986275E-2</v>
      </c>
      <c r="K64" s="597"/>
      <c r="L64" s="669"/>
      <c r="M64" s="348"/>
      <c r="N64" s="348"/>
      <c r="O64" s="348"/>
    </row>
    <row r="65" spans="1:15" ht="12.75" customHeight="1">
      <c r="A65" s="262" t="s">
        <v>274</v>
      </c>
      <c r="B65" s="262" t="s">
        <v>272</v>
      </c>
      <c r="C65" s="263" t="s">
        <v>227</v>
      </c>
      <c r="D65" s="263"/>
      <c r="E65" s="265">
        <v>214956790.21000001</v>
      </c>
      <c r="F65" s="266">
        <v>78.970469961093528</v>
      </c>
      <c r="G65" s="267">
        <v>208785266.08000001</v>
      </c>
      <c r="H65" s="268">
        <v>76.097816901503563</v>
      </c>
      <c r="I65" s="264">
        <v>2.955919373944349E-2</v>
      </c>
      <c r="J65" s="264">
        <v>3.7749480557479842E-2</v>
      </c>
      <c r="K65" s="597"/>
      <c r="L65" s="669"/>
      <c r="M65" s="348"/>
      <c r="N65" s="348"/>
      <c r="O65" s="348"/>
    </row>
    <row r="66" spans="1:15" ht="12.75" customHeight="1">
      <c r="A66" s="262" t="s">
        <v>275</v>
      </c>
      <c r="B66" s="262" t="s">
        <v>272</v>
      </c>
      <c r="C66" s="263" t="s">
        <v>230</v>
      </c>
      <c r="D66" s="263"/>
      <c r="E66" s="265">
        <v>643239463.64999998</v>
      </c>
      <c r="F66" s="266">
        <v>1056.4156214918205</v>
      </c>
      <c r="G66" s="267">
        <v>637068531.74000001</v>
      </c>
      <c r="H66" s="268">
        <v>1060.5467066431208</v>
      </c>
      <c r="I66" s="264">
        <v>9.6864491064179159E-3</v>
      </c>
      <c r="J66" s="264">
        <v>-3.895241129338034E-3</v>
      </c>
      <c r="K66" s="597"/>
      <c r="L66" s="669"/>
      <c r="M66" s="348"/>
      <c r="N66" s="348"/>
      <c r="O66" s="348"/>
    </row>
    <row r="67" spans="1:15" ht="12.75" customHeight="1">
      <c r="A67" s="262" t="s">
        <v>1226</v>
      </c>
      <c r="B67" s="262" t="s">
        <v>272</v>
      </c>
      <c r="C67" s="263" t="s">
        <v>728</v>
      </c>
      <c r="D67" s="263"/>
      <c r="E67" s="265">
        <v>0</v>
      </c>
      <c r="F67" s="266">
        <v>0</v>
      </c>
      <c r="G67" s="267"/>
      <c r="H67" s="268"/>
      <c r="I67" s="264"/>
      <c r="J67" s="264"/>
      <c r="K67" s="597"/>
      <c r="L67" s="669"/>
      <c r="M67" s="348"/>
      <c r="N67" s="348"/>
      <c r="O67" s="348"/>
    </row>
    <row r="68" spans="1:15" ht="12.75" customHeight="1">
      <c r="A68" s="262" t="s">
        <v>276</v>
      </c>
      <c r="B68" s="262" t="s">
        <v>272</v>
      </c>
      <c r="C68" s="263" t="s">
        <v>228</v>
      </c>
      <c r="D68" s="263"/>
      <c r="E68" s="265">
        <v>217295905.66999999</v>
      </c>
      <c r="F68" s="266">
        <v>109.4577714338505</v>
      </c>
      <c r="G68" s="267">
        <v>204776849.55000001</v>
      </c>
      <c r="H68" s="268">
        <v>104.6785348861922</v>
      </c>
      <c r="I68" s="264">
        <v>6.1135114381878575E-2</v>
      </c>
      <c r="J68" s="264">
        <v>4.5656318679415442E-2</v>
      </c>
      <c r="K68" s="597"/>
      <c r="L68" s="669"/>
      <c r="M68" s="348"/>
      <c r="N68" s="348"/>
      <c r="O68" s="348"/>
    </row>
    <row r="69" spans="1:15" ht="12.75" customHeight="1">
      <c r="A69" s="350" t="s">
        <v>277</v>
      </c>
      <c r="B69" s="262" t="s">
        <v>272</v>
      </c>
      <c r="C69" s="263" t="s">
        <v>230</v>
      </c>
      <c r="D69" s="263"/>
      <c r="E69" s="265">
        <v>1913764549.6099999</v>
      </c>
      <c r="F69" s="266">
        <v>142.94100652963996</v>
      </c>
      <c r="G69" s="267">
        <v>1659627631.25</v>
      </c>
      <c r="H69" s="268">
        <v>142.87120024491054</v>
      </c>
      <c r="I69" s="264">
        <v>0.15312887877661385</v>
      </c>
      <c r="J69" s="264">
        <v>4.8859591443028982E-4</v>
      </c>
      <c r="K69" s="597"/>
      <c r="L69" s="669"/>
      <c r="M69" s="348"/>
      <c r="N69" s="348"/>
      <c r="O69" s="348"/>
    </row>
    <row r="70" spans="1:15" ht="12.75" customHeight="1">
      <c r="A70" s="350" t="s">
        <v>1155</v>
      </c>
      <c r="B70" s="262" t="s">
        <v>272</v>
      </c>
      <c r="C70" s="263" t="s">
        <v>240</v>
      </c>
      <c r="D70" s="263"/>
      <c r="E70" s="265">
        <v>16730867.52</v>
      </c>
      <c r="F70" s="266">
        <v>99.436605065139659</v>
      </c>
      <c r="G70" s="267">
        <v>17864160.52</v>
      </c>
      <c r="H70" s="268">
        <v>99.42815338690815</v>
      </c>
      <c r="I70" s="264">
        <v>-6.3439476975770015E-2</v>
      </c>
      <c r="J70" s="264">
        <v>8.5002868338790449E-5</v>
      </c>
      <c r="K70" s="597"/>
      <c r="L70" s="669"/>
      <c r="M70" s="348"/>
      <c r="N70" s="348"/>
      <c r="O70" s="348"/>
    </row>
    <row r="71" spans="1:15" ht="12.75" customHeight="1">
      <c r="A71" s="262" t="s">
        <v>278</v>
      </c>
      <c r="B71" s="262" t="s">
        <v>279</v>
      </c>
      <c r="C71" s="263" t="s">
        <v>227</v>
      </c>
      <c r="D71" s="263"/>
      <c r="E71" s="265">
        <v>17201981.199999999</v>
      </c>
      <c r="F71" s="266">
        <v>790.94438407469954</v>
      </c>
      <c r="G71" s="267">
        <v>16222231.34</v>
      </c>
      <c r="H71" s="268">
        <v>743.27622452072421</v>
      </c>
      <c r="I71" s="264">
        <v>6.0395505369485125E-2</v>
      </c>
      <c r="J71" s="264">
        <v>6.4132496078039392E-2</v>
      </c>
      <c r="K71" s="597"/>
      <c r="L71" s="669"/>
      <c r="M71" s="348"/>
      <c r="N71" s="348"/>
      <c r="O71" s="348"/>
    </row>
    <row r="72" spans="1:15" ht="12.75" customHeight="1">
      <c r="A72" s="262" t="s">
        <v>280</v>
      </c>
      <c r="B72" s="262" t="s">
        <v>279</v>
      </c>
      <c r="C72" s="278" t="s">
        <v>227</v>
      </c>
      <c r="D72" s="278"/>
      <c r="E72" s="265">
        <v>20853020.07</v>
      </c>
      <c r="F72" s="266">
        <v>108.91880655927946</v>
      </c>
      <c r="G72" s="267">
        <v>18885588.050000001</v>
      </c>
      <c r="H72" s="268">
        <v>99.239765929052268</v>
      </c>
      <c r="I72" s="264">
        <v>0.10417637061611118</v>
      </c>
      <c r="J72" s="264">
        <v>9.7531876860197819E-2</v>
      </c>
      <c r="K72" s="597"/>
      <c r="L72" s="669"/>
      <c r="M72" s="348"/>
      <c r="N72" s="348"/>
      <c r="O72" s="348"/>
    </row>
    <row r="73" spans="1:15" ht="12.75" customHeight="1">
      <c r="A73" s="262" t="s">
        <v>1116</v>
      </c>
      <c r="B73" s="262" t="s">
        <v>281</v>
      </c>
      <c r="C73" s="278" t="s">
        <v>728</v>
      </c>
      <c r="D73" s="278"/>
      <c r="E73" s="265">
        <v>15928637.614600001</v>
      </c>
      <c r="F73" s="266">
        <v>757.46178603471276</v>
      </c>
      <c r="G73" s="267">
        <v>14760023.0045</v>
      </c>
      <c r="H73" s="268">
        <v>760.84199987379111</v>
      </c>
      <c r="I73" s="264">
        <v>7.9174308179852826E-2</v>
      </c>
      <c r="J73" s="264">
        <v>-4.4427277143468391E-3</v>
      </c>
      <c r="K73" s="597"/>
      <c r="L73" s="669"/>
      <c r="M73" s="348"/>
      <c r="N73" s="348"/>
      <c r="O73" s="348"/>
    </row>
    <row r="74" spans="1:15" ht="12.75" customHeight="1">
      <c r="A74" s="262" t="s">
        <v>1117</v>
      </c>
      <c r="B74" s="262" t="s">
        <v>281</v>
      </c>
      <c r="C74" s="278" t="s">
        <v>728</v>
      </c>
      <c r="D74" s="278"/>
      <c r="E74" s="265">
        <v>34041792.379699998</v>
      </c>
      <c r="F74" s="266">
        <v>704.37601658697486</v>
      </c>
      <c r="G74" s="267">
        <v>33940746.305399999</v>
      </c>
      <c r="H74" s="268">
        <v>705.80587881238068</v>
      </c>
      <c r="I74" s="264">
        <v>2.9771317752056436E-3</v>
      </c>
      <c r="J74" s="264">
        <v>-2.0258576307294884E-3</v>
      </c>
      <c r="K74" s="597"/>
      <c r="L74" s="669"/>
      <c r="M74" s="348"/>
      <c r="N74" s="348"/>
      <c r="O74" s="348"/>
    </row>
    <row r="75" spans="1:15" ht="12.75" customHeight="1">
      <c r="A75" s="262" t="s">
        <v>282</v>
      </c>
      <c r="B75" s="262" t="s">
        <v>281</v>
      </c>
      <c r="C75" s="278" t="s">
        <v>240</v>
      </c>
      <c r="D75" s="278"/>
      <c r="E75" s="265">
        <v>103023993.36220001</v>
      </c>
      <c r="F75" s="266">
        <v>1287.0194941466393</v>
      </c>
      <c r="G75" s="267">
        <v>104102451.1787</v>
      </c>
      <c r="H75" s="268">
        <v>1291.18328143091</v>
      </c>
      <c r="I75" s="264">
        <v>-1.0359581395914863E-2</v>
      </c>
      <c r="J75" s="264">
        <v>-3.2247840753144574E-3</v>
      </c>
      <c r="K75" s="597"/>
      <c r="L75" s="669"/>
      <c r="M75" s="348"/>
      <c r="N75" s="348"/>
      <c r="O75" s="348"/>
    </row>
    <row r="76" spans="1:15" ht="12.75" customHeight="1">
      <c r="A76" s="262" t="s">
        <v>283</v>
      </c>
      <c r="B76" s="262" t="s">
        <v>281</v>
      </c>
      <c r="C76" s="278" t="s">
        <v>230</v>
      </c>
      <c r="D76" s="278"/>
      <c r="E76" s="265">
        <v>762107781.56990004</v>
      </c>
      <c r="F76" s="266">
        <v>157.22713807457475</v>
      </c>
      <c r="G76" s="267">
        <v>746785526.52869999</v>
      </c>
      <c r="H76" s="268">
        <v>157.09889031573249</v>
      </c>
      <c r="I76" s="264">
        <v>2.0517611143888725E-2</v>
      </c>
      <c r="J76" s="264">
        <v>8.16350507533814E-4</v>
      </c>
      <c r="K76" s="597"/>
      <c r="L76" s="669"/>
      <c r="M76" s="348"/>
      <c r="N76" s="348"/>
      <c r="O76" s="348"/>
    </row>
    <row r="77" spans="1:15" ht="12.75" customHeight="1">
      <c r="A77" s="262" t="s">
        <v>1088</v>
      </c>
      <c r="B77" s="262" t="s">
        <v>281</v>
      </c>
      <c r="C77" s="278" t="s">
        <v>240</v>
      </c>
      <c r="D77" s="278"/>
      <c r="E77" s="265">
        <v>22419850.193799999</v>
      </c>
      <c r="F77" s="266">
        <v>773.36745175301803</v>
      </c>
      <c r="G77" s="267">
        <v>22359750.5167</v>
      </c>
      <c r="H77" s="268">
        <v>776.09961506244417</v>
      </c>
      <c r="I77" s="264">
        <v>2.6878509693171182E-3</v>
      </c>
      <c r="J77" s="264">
        <v>-3.5203770964457037E-3</v>
      </c>
      <c r="K77" s="597"/>
      <c r="L77" s="669"/>
      <c r="M77" s="348"/>
      <c r="N77" s="348"/>
      <c r="O77" s="348"/>
    </row>
    <row r="78" spans="1:15" ht="12.75" customHeight="1">
      <c r="A78" s="350" t="s">
        <v>1099</v>
      </c>
      <c r="B78" s="262" t="s">
        <v>281</v>
      </c>
      <c r="C78" s="278" t="s">
        <v>728</v>
      </c>
      <c r="D78" s="278"/>
      <c r="E78" s="265">
        <v>126941259.4914</v>
      </c>
      <c r="F78" s="266">
        <v>874.2779053998803</v>
      </c>
      <c r="G78" s="267">
        <v>128115653.0045</v>
      </c>
      <c r="H78" s="268">
        <v>872.21800055346864</v>
      </c>
      <c r="I78" s="264">
        <v>-9.1666668791732242E-3</v>
      </c>
      <c r="J78" s="264">
        <v>2.3616857770700772E-3</v>
      </c>
      <c r="K78" s="597"/>
      <c r="L78" s="669"/>
      <c r="M78" s="348"/>
      <c r="N78" s="348"/>
      <c r="O78" s="348"/>
    </row>
    <row r="79" spans="1:15" ht="12.75" customHeight="1">
      <c r="A79" s="262" t="s">
        <v>284</v>
      </c>
      <c r="B79" s="262" t="s">
        <v>281</v>
      </c>
      <c r="C79" s="278" t="s">
        <v>230</v>
      </c>
      <c r="D79" s="278"/>
      <c r="E79" s="267">
        <v>140749319.21439999</v>
      </c>
      <c r="F79" s="268">
        <v>801.1951323900272</v>
      </c>
      <c r="G79" s="267">
        <v>194377735.25780001</v>
      </c>
      <c r="H79" s="268">
        <v>804.18919243319533</v>
      </c>
      <c r="I79" s="264">
        <v>-0.27589793641886773</v>
      </c>
      <c r="J79" s="264">
        <v>-3.7230791850225708E-3</v>
      </c>
      <c r="K79" s="597"/>
      <c r="L79" s="669"/>
      <c r="M79" s="348"/>
      <c r="N79" s="348"/>
      <c r="O79" s="348"/>
    </row>
    <row r="80" spans="1:15" ht="12.75" customHeight="1">
      <c r="A80" s="350" t="s">
        <v>1100</v>
      </c>
      <c r="B80" s="262" t="s">
        <v>281</v>
      </c>
      <c r="C80" s="278" t="s">
        <v>728</v>
      </c>
      <c r="D80" s="278"/>
      <c r="E80" s="265">
        <v>138862035.8037</v>
      </c>
      <c r="F80" s="266">
        <v>756.06502844310762</v>
      </c>
      <c r="G80" s="267">
        <v>138203309.78650001</v>
      </c>
      <c r="H80" s="268">
        <v>763.06338143632445</v>
      </c>
      <c r="I80" s="264">
        <v>4.7663548595009431E-3</v>
      </c>
      <c r="J80" s="264">
        <v>-9.1713914773943195E-3</v>
      </c>
      <c r="K80" s="597"/>
      <c r="L80" s="669"/>
      <c r="M80" s="348"/>
      <c r="N80" s="348"/>
      <c r="O80" s="348"/>
    </row>
    <row r="81" spans="1:15" ht="12.75" customHeight="1">
      <c r="A81" s="262" t="s">
        <v>817</v>
      </c>
      <c r="B81" s="262" t="s">
        <v>281</v>
      </c>
      <c r="C81" s="278" t="s">
        <v>728</v>
      </c>
      <c r="D81" s="278"/>
      <c r="E81" s="269">
        <v>43501579.663900003</v>
      </c>
      <c r="F81" s="270">
        <v>769.92910923473983</v>
      </c>
      <c r="G81" s="267">
        <v>43748350.277099997</v>
      </c>
      <c r="H81" s="268">
        <v>774.29667197325011</v>
      </c>
      <c r="I81" s="264">
        <v>-5.6406838574931673E-3</v>
      </c>
      <c r="J81" s="264">
        <v>-5.6406838574932783E-3</v>
      </c>
      <c r="K81" s="597"/>
      <c r="L81" s="669"/>
      <c r="M81" s="348"/>
      <c r="N81" s="348"/>
      <c r="O81" s="348"/>
    </row>
    <row r="82" spans="1:15" ht="12.75" customHeight="1">
      <c r="A82" s="262" t="s">
        <v>1156</v>
      </c>
      <c r="B82" s="262" t="s">
        <v>1273</v>
      </c>
      <c r="C82" s="278" t="s">
        <v>228</v>
      </c>
      <c r="D82" s="278"/>
      <c r="E82" s="269">
        <v>0</v>
      </c>
      <c r="F82" s="270">
        <v>0</v>
      </c>
      <c r="G82" s="274">
        <v>0</v>
      </c>
      <c r="H82" s="275">
        <v>0</v>
      </c>
      <c r="I82" s="264" t="s">
        <v>1113</v>
      </c>
      <c r="J82" s="264" t="s">
        <v>1113</v>
      </c>
      <c r="K82" s="597"/>
      <c r="L82" s="669"/>
      <c r="M82" s="348"/>
      <c r="N82" s="348"/>
      <c r="O82" s="348"/>
    </row>
    <row r="83" spans="1:15" ht="12.75" customHeight="1">
      <c r="A83" s="262" t="s">
        <v>1157</v>
      </c>
      <c r="B83" s="262" t="s">
        <v>1273</v>
      </c>
      <c r="C83" s="278" t="s">
        <v>230</v>
      </c>
      <c r="D83" s="278"/>
      <c r="E83" s="269">
        <v>0</v>
      </c>
      <c r="F83" s="270">
        <v>0</v>
      </c>
      <c r="G83" s="267">
        <v>0</v>
      </c>
      <c r="H83" s="268">
        <v>0</v>
      </c>
      <c r="I83" s="264" t="s">
        <v>1113</v>
      </c>
      <c r="J83" s="264" t="s">
        <v>1113</v>
      </c>
      <c r="K83" s="597"/>
      <c r="L83" s="669"/>
      <c r="M83" s="348"/>
      <c r="N83" s="348"/>
      <c r="O83" s="348"/>
    </row>
    <row r="84" spans="1:15" ht="12.75" customHeight="1">
      <c r="A84" s="262" t="s">
        <v>1158</v>
      </c>
      <c r="B84" s="262" t="s">
        <v>1273</v>
      </c>
      <c r="C84" s="278" t="s">
        <v>227</v>
      </c>
      <c r="D84" s="278"/>
      <c r="E84" s="269">
        <v>0</v>
      </c>
      <c r="F84" s="270">
        <v>0</v>
      </c>
      <c r="G84" s="267">
        <v>0</v>
      </c>
      <c r="H84" s="268">
        <v>0</v>
      </c>
      <c r="I84" s="264" t="s">
        <v>1113</v>
      </c>
      <c r="J84" s="264" t="s">
        <v>1113</v>
      </c>
      <c r="K84" s="597"/>
      <c r="L84" s="669"/>
      <c r="M84" s="348"/>
      <c r="N84" s="348"/>
      <c r="O84" s="348"/>
    </row>
    <row r="85" spans="1:15" ht="12.75" customHeight="1">
      <c r="A85" s="262" t="s">
        <v>285</v>
      </c>
      <c r="B85" s="262" t="s">
        <v>286</v>
      </c>
      <c r="C85" s="278" t="s">
        <v>227</v>
      </c>
      <c r="D85" s="278"/>
      <c r="E85" s="265">
        <v>271636468.51419997</v>
      </c>
      <c r="F85" s="266">
        <v>112.92638202418586</v>
      </c>
      <c r="G85" s="267">
        <v>262940514.53940001</v>
      </c>
      <c r="H85" s="268">
        <v>108.17982690994552</v>
      </c>
      <c r="I85" s="264">
        <v>3.3071944009970933E-2</v>
      </c>
      <c r="J85" s="264">
        <v>4.3876527166119672E-2</v>
      </c>
      <c r="K85" s="597"/>
      <c r="L85" s="669"/>
      <c r="M85" s="348"/>
      <c r="N85" s="348"/>
      <c r="O85" s="348"/>
    </row>
    <row r="86" spans="1:15" ht="12.75" customHeight="1">
      <c r="A86" s="262" t="s">
        <v>287</v>
      </c>
      <c r="B86" s="262" t="s">
        <v>286</v>
      </c>
      <c r="C86" s="278" t="s">
        <v>240</v>
      </c>
      <c r="D86" s="278"/>
      <c r="E86" s="265">
        <v>191363858.17910001</v>
      </c>
      <c r="F86" s="266">
        <v>1416.8294482535869</v>
      </c>
      <c r="G86" s="267">
        <v>191176592.43790001</v>
      </c>
      <c r="H86" s="268">
        <v>1415.0804863348371</v>
      </c>
      <c r="I86" s="264">
        <v>9.7954325271709664E-4</v>
      </c>
      <c r="J86" s="264">
        <v>1.2359451887289374E-3</v>
      </c>
      <c r="K86" s="597"/>
      <c r="L86" s="669"/>
      <c r="M86" s="348"/>
      <c r="N86" s="348"/>
      <c r="O86" s="348"/>
    </row>
    <row r="87" spans="1:15" ht="12.75" customHeight="1">
      <c r="A87" s="262" t="s">
        <v>288</v>
      </c>
      <c r="B87" s="262" t="s">
        <v>286</v>
      </c>
      <c r="C87" s="278" t="s">
        <v>227</v>
      </c>
      <c r="D87" s="278"/>
      <c r="E87" s="265">
        <v>39831691.043099999</v>
      </c>
      <c r="F87" s="266">
        <v>658.63222995484671</v>
      </c>
      <c r="G87" s="267">
        <v>36578533.406800002</v>
      </c>
      <c r="H87" s="268">
        <v>603.29059306281738</v>
      </c>
      <c r="I87" s="264">
        <v>8.8936251219280171E-2</v>
      </c>
      <c r="J87" s="264">
        <v>9.17329683711261E-2</v>
      </c>
      <c r="K87" s="597"/>
      <c r="L87" s="669"/>
      <c r="M87" s="348"/>
      <c r="N87" s="348"/>
      <c r="O87" s="348"/>
    </row>
    <row r="88" spans="1:15" ht="12.75" customHeight="1">
      <c r="A88" s="262" t="s">
        <v>289</v>
      </c>
      <c r="B88" s="262" t="s">
        <v>286</v>
      </c>
      <c r="C88" s="278" t="s">
        <v>227</v>
      </c>
      <c r="D88" s="278"/>
      <c r="E88" s="265">
        <v>286623947.44569999</v>
      </c>
      <c r="F88" s="266">
        <v>1075.1593234729467</v>
      </c>
      <c r="G88" s="267">
        <v>298643861.56120002</v>
      </c>
      <c r="H88" s="268">
        <v>1013.4622670655783</v>
      </c>
      <c r="I88" s="264">
        <v>-4.0248321370693341E-2</v>
      </c>
      <c r="J88" s="264">
        <v>6.0877507147857335E-2</v>
      </c>
      <c r="K88" s="597"/>
      <c r="L88" s="669"/>
      <c r="M88" s="348"/>
      <c r="N88" s="348"/>
      <c r="O88" s="348"/>
    </row>
    <row r="89" spans="1:15" ht="12.75" customHeight="1">
      <c r="A89" s="262" t="s">
        <v>290</v>
      </c>
      <c r="B89" s="262" t="s">
        <v>286</v>
      </c>
      <c r="C89" s="278" t="s">
        <v>230</v>
      </c>
      <c r="D89" s="278"/>
      <c r="E89" s="265">
        <v>172092710.32100001</v>
      </c>
      <c r="F89" s="266">
        <v>1142.0115011733703</v>
      </c>
      <c r="G89" s="267">
        <v>226606813.4411</v>
      </c>
      <c r="H89" s="268">
        <v>1146.636599991652</v>
      </c>
      <c r="I89" s="264">
        <v>-0.24056691982154099</v>
      </c>
      <c r="J89" s="264">
        <v>-4.0336221766472669E-3</v>
      </c>
      <c r="K89" s="597"/>
      <c r="L89" s="669"/>
      <c r="M89" s="348"/>
      <c r="N89" s="348"/>
      <c r="O89" s="348"/>
    </row>
    <row r="90" spans="1:15" ht="12.75" customHeight="1">
      <c r="A90" s="262" t="s">
        <v>1175</v>
      </c>
      <c r="B90" s="262" t="s">
        <v>286</v>
      </c>
      <c r="C90" s="278" t="s">
        <v>728</v>
      </c>
      <c r="D90" s="278"/>
      <c r="E90" s="265">
        <v>11079177.437200001</v>
      </c>
      <c r="F90" s="266">
        <v>751.4407410835563</v>
      </c>
      <c r="G90" s="267">
        <v>10302559.918400001</v>
      </c>
      <c r="H90" s="268">
        <v>711.30966176668005</v>
      </c>
      <c r="I90" s="264">
        <v>7.5381024226123472E-2</v>
      </c>
      <c r="J90" s="264">
        <v>5.6418577553414284E-2</v>
      </c>
      <c r="K90" s="597"/>
      <c r="L90" s="669"/>
      <c r="M90" s="348"/>
      <c r="N90" s="348"/>
      <c r="O90" s="348"/>
    </row>
    <row r="91" spans="1:15" ht="12.75" customHeight="1">
      <c r="A91" s="262" t="s">
        <v>1176</v>
      </c>
      <c r="B91" s="262" t="s">
        <v>286</v>
      </c>
      <c r="C91" s="278" t="s">
        <v>728</v>
      </c>
      <c r="D91" s="278"/>
      <c r="E91" s="265">
        <v>7522681.4517999999</v>
      </c>
      <c r="F91" s="266">
        <v>748.64383311444135</v>
      </c>
      <c r="G91" s="267">
        <v>7015413.3905999996</v>
      </c>
      <c r="H91" s="268">
        <v>699.0408698684804</v>
      </c>
      <c r="I91" s="264">
        <v>7.230765073369616E-2</v>
      </c>
      <c r="J91" s="264">
        <v>7.0958602542499971E-2</v>
      </c>
      <c r="K91" s="597"/>
      <c r="L91" s="669"/>
      <c r="M91" s="348"/>
      <c r="N91" s="348"/>
      <c r="O91" s="348"/>
    </row>
    <row r="92" spans="1:15" ht="12.75" customHeight="1">
      <c r="A92" s="262" t="s">
        <v>1177</v>
      </c>
      <c r="B92" s="262" t="s">
        <v>286</v>
      </c>
      <c r="C92" s="278" t="s">
        <v>728</v>
      </c>
      <c r="D92" s="278"/>
      <c r="E92" s="265">
        <v>6135433.9825999998</v>
      </c>
      <c r="F92" s="266">
        <v>751.37233717201718</v>
      </c>
      <c r="G92" s="267">
        <v>5673269.6228</v>
      </c>
      <c r="H92" s="268">
        <v>698.79231969018792</v>
      </c>
      <c r="I92" s="264">
        <v>8.1463492928774528E-2</v>
      </c>
      <c r="J92" s="264">
        <v>7.5244126187793192E-2</v>
      </c>
      <c r="K92" s="597"/>
      <c r="L92" s="669"/>
      <c r="M92" s="348"/>
      <c r="N92" s="348"/>
      <c r="O92" s="348"/>
    </row>
    <row r="93" spans="1:15" ht="12.75" customHeight="1">
      <c r="A93" s="262" t="s">
        <v>1178</v>
      </c>
      <c r="B93" s="262" t="s">
        <v>286</v>
      </c>
      <c r="C93" s="278" t="s">
        <v>728</v>
      </c>
      <c r="D93" s="278"/>
      <c r="E93" s="265">
        <v>8085871.3448999999</v>
      </c>
      <c r="F93" s="266">
        <v>751.75554306741776</v>
      </c>
      <c r="G93" s="267">
        <v>7507228.8975</v>
      </c>
      <c r="H93" s="268">
        <v>698.853891058768</v>
      </c>
      <c r="I93" s="264">
        <v>7.7078034425285047E-2</v>
      </c>
      <c r="J93" s="264">
        <v>7.5697728359934269E-2</v>
      </c>
      <c r="K93" s="597"/>
      <c r="L93" s="669"/>
      <c r="M93" s="348"/>
      <c r="N93" s="348"/>
      <c r="O93" s="348"/>
    </row>
    <row r="94" spans="1:15" ht="12.75" customHeight="1">
      <c r="A94" s="262" t="s">
        <v>291</v>
      </c>
      <c r="B94" s="262" t="s">
        <v>286</v>
      </c>
      <c r="C94" s="278" t="s">
        <v>228</v>
      </c>
      <c r="D94" s="278"/>
      <c r="E94" s="265">
        <v>361249943.6965</v>
      </c>
      <c r="F94" s="266">
        <v>1216.4720974379075</v>
      </c>
      <c r="G94" s="267">
        <v>350792904.52990001</v>
      </c>
      <c r="H94" s="268">
        <v>1172.5960577166275</v>
      </c>
      <c r="I94" s="264">
        <v>2.9809722578663767E-2</v>
      </c>
      <c r="J94" s="264">
        <v>3.7417863920435668E-2</v>
      </c>
      <c r="K94" s="597"/>
      <c r="L94" s="669"/>
      <c r="M94" s="348"/>
      <c r="N94" s="348"/>
      <c r="O94" s="348"/>
    </row>
    <row r="95" spans="1:15" ht="12.75" customHeight="1">
      <c r="A95" s="261" t="s">
        <v>292</v>
      </c>
      <c r="B95" s="262" t="s">
        <v>286</v>
      </c>
      <c r="C95" s="278" t="s">
        <v>230</v>
      </c>
      <c r="D95" s="278"/>
      <c r="E95" s="265">
        <v>1894034623.3464</v>
      </c>
      <c r="F95" s="266">
        <v>175.05734810849344</v>
      </c>
      <c r="G95" s="267">
        <v>1716898071.3352001</v>
      </c>
      <c r="H95" s="268">
        <v>174.97588327619229</v>
      </c>
      <c r="I95" s="264">
        <v>0.10317243345345717</v>
      </c>
      <c r="J95" s="264">
        <v>4.6557748859910042E-4</v>
      </c>
      <c r="K95" s="597"/>
      <c r="L95" s="669"/>
      <c r="M95" s="348"/>
      <c r="N95" s="348"/>
      <c r="O95" s="348"/>
    </row>
    <row r="96" spans="1:15" ht="12.75" customHeight="1">
      <c r="A96" s="262" t="s">
        <v>293</v>
      </c>
      <c r="B96" s="262" t="s">
        <v>286</v>
      </c>
      <c r="C96" s="278" t="s">
        <v>227</v>
      </c>
      <c r="D96" s="278"/>
      <c r="E96" s="265">
        <v>66598767.821999997</v>
      </c>
      <c r="F96" s="266">
        <v>1122.6415563200151</v>
      </c>
      <c r="G96" s="267">
        <v>66522967.867299996</v>
      </c>
      <c r="H96" s="268">
        <v>1031.7019100260306</v>
      </c>
      <c r="I96" s="264">
        <v>1.1394553960852871E-3</v>
      </c>
      <c r="J96" s="264">
        <v>8.8145272786875006E-2</v>
      </c>
      <c r="K96" s="597"/>
      <c r="L96" s="669"/>
      <c r="M96" s="348"/>
      <c r="N96" s="348"/>
      <c r="O96" s="348"/>
    </row>
    <row r="97" spans="1:14" ht="18.75" customHeight="1">
      <c r="A97" s="479" t="s">
        <v>592</v>
      </c>
      <c r="B97" s="480"/>
      <c r="C97" s="481"/>
      <c r="D97" s="481"/>
      <c r="E97" s="482">
        <f>SUM(E10:E96)</f>
        <v>13960348539.888798</v>
      </c>
      <c r="F97" s="482"/>
      <c r="G97" s="482">
        <f>SUM(G10:G96)</f>
        <v>13406644946.543497</v>
      </c>
      <c r="H97" s="483"/>
      <c r="I97" s="484">
        <v>4.130068302346257E-2</v>
      </c>
      <c r="J97" s="484"/>
      <c r="K97" s="597"/>
      <c r="L97" s="597"/>
      <c r="M97" s="150"/>
      <c r="N97" s="150"/>
    </row>
    <row r="98" spans="1:14" ht="12.75" customHeight="1">
      <c r="A98" s="36" t="s">
        <v>593</v>
      </c>
    </row>
    <row r="99" spans="1:14" ht="12.75" customHeight="1"/>
    <row r="100" spans="1:14" ht="12.75" customHeight="1">
      <c r="A100" s="80" t="s">
        <v>735</v>
      </c>
    </row>
    <row r="101" spans="1:14" ht="12.75" customHeight="1">
      <c r="A101" s="81" t="s">
        <v>727</v>
      </c>
    </row>
    <row r="102" spans="1:14" ht="12.75" customHeight="1">
      <c r="A102" s="51" t="s">
        <v>771</v>
      </c>
    </row>
    <row r="103" spans="1:14" ht="12.75" customHeight="1">
      <c r="A103" s="569" t="s">
        <v>774</v>
      </c>
    </row>
    <row r="104" spans="1:14" ht="12.75" customHeight="1">
      <c r="A104" s="51" t="s">
        <v>777</v>
      </c>
    </row>
    <row r="105" spans="1:14" ht="12.75" customHeight="1">
      <c r="A105" s="90" t="s">
        <v>778</v>
      </c>
    </row>
    <row r="106" spans="1:14" ht="12.75" customHeight="1">
      <c r="A106" s="51"/>
      <c r="B106" s="83"/>
      <c r="C106" s="83"/>
      <c r="D106" s="83"/>
      <c r="E106" s="83"/>
      <c r="F106" s="83"/>
      <c r="G106" s="83"/>
      <c r="H106" s="83"/>
      <c r="I106" s="83"/>
    </row>
    <row r="107" spans="1:14" ht="12.75" customHeight="1">
      <c r="A107" s="90"/>
      <c r="B107" s="84"/>
      <c r="C107" s="84"/>
      <c r="D107" s="84"/>
      <c r="E107" s="84"/>
      <c r="F107" s="84"/>
      <c r="G107" s="84"/>
      <c r="H107" s="84"/>
      <c r="I107" s="84"/>
    </row>
    <row r="108" spans="1:14" ht="12.75" customHeight="1">
      <c r="A108" s="51"/>
    </row>
    <row r="109" spans="1:14" ht="12.75" customHeight="1">
      <c r="A109" s="90"/>
    </row>
    <row r="110" spans="1:14" ht="12.75" customHeight="1"/>
    <row r="111" spans="1:14" ht="12.75" customHeight="1"/>
    <row r="112" spans="1:14" ht="12.75" customHeight="1">
      <c r="A112" s="75" t="s">
        <v>327</v>
      </c>
    </row>
    <row r="113" spans="1:10" ht="12.75" customHeight="1"/>
    <row r="114" spans="1:10" ht="12.75" customHeight="1"/>
    <row r="115" spans="1:10">
      <c r="A115" s="90"/>
      <c r="B115" s="90"/>
      <c r="C115" s="90"/>
      <c r="D115" s="90"/>
      <c r="E115" s="90"/>
      <c r="F115" s="90"/>
      <c r="G115" s="90"/>
      <c r="H115" s="90"/>
      <c r="I115" s="90"/>
      <c r="J115" s="90"/>
    </row>
    <row r="116" spans="1:10" ht="12.75" customHeight="1"/>
    <row r="117" spans="1:10" ht="12.75" customHeight="1">
      <c r="A117" s="51"/>
    </row>
    <row r="118" spans="1:10" ht="12.75" customHeight="1">
      <c r="A118" s="90"/>
    </row>
    <row r="119" spans="1:10" ht="12.75" customHeight="1">
      <c r="A119" s="51"/>
    </row>
    <row r="120" spans="1:10" ht="12.75" customHeight="1">
      <c r="A120" s="51"/>
    </row>
    <row r="121" spans="1:10" ht="12.75" customHeight="1">
      <c r="A121" s="90"/>
    </row>
    <row r="122" spans="1:10" ht="12.75" customHeight="1"/>
    <row r="123" spans="1:10" ht="12.75" customHeight="1">
      <c r="A123" s="51"/>
    </row>
    <row r="124" spans="1:10" ht="12.75" customHeight="1">
      <c r="A124" s="90"/>
    </row>
    <row r="125" spans="1:10" ht="12.75" customHeight="1">
      <c r="A125" s="98"/>
    </row>
    <row r="126" spans="1:10" ht="12.75" customHeight="1">
      <c r="A126" s="51"/>
    </row>
    <row r="127" spans="1:10" ht="12.75" customHeight="1">
      <c r="A127" s="90"/>
    </row>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203" spans="10:10">
      <c r="J203" s="53" t="s">
        <v>438</v>
      </c>
    </row>
  </sheetData>
  <mergeCells count="7">
    <mergeCell ref="E7:F7"/>
    <mergeCell ref="G7:H7"/>
    <mergeCell ref="I7:J7"/>
    <mergeCell ref="E5:F5"/>
    <mergeCell ref="E6:F6"/>
    <mergeCell ref="G5:H5"/>
    <mergeCell ref="G6:H6"/>
  </mergeCells>
  <hyperlinks>
    <hyperlink ref="A112" location="'2 Sadržaj'!A1" display="Sadržaj / Contents"/>
  </hyperlinks>
  <pageMargins left="0.7" right="0.7" top="0.75" bottom="0.75" header="0.3" footer="0.3"/>
  <pageSetup paperSize="9" scale="55" orientation="portrait" r:id="rId1"/>
  <rowBreaks count="1" manualBreakCount="1">
    <brk id="99"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85" t="s">
        <v>972</v>
      </c>
      <c r="M1" s="373" t="str">
        <f>Naslovnica!A20</f>
        <v>Listopad 2015.</v>
      </c>
    </row>
    <row r="2" spans="1:14" ht="12.75" customHeight="1">
      <c r="A2" s="125" t="s">
        <v>973</v>
      </c>
      <c r="M2" s="118" t="str">
        <f>Naslovnica!A24</f>
        <v>October 2015</v>
      </c>
    </row>
    <row r="3" spans="1:14" ht="12.75" customHeight="1">
      <c r="A3" s="18"/>
      <c r="M3" s="19"/>
    </row>
    <row r="4" spans="1:14" ht="12.75" customHeight="1">
      <c r="A4" s="112"/>
      <c r="B4" s="112"/>
      <c r="C4" s="112"/>
      <c r="D4" s="112"/>
      <c r="E4" s="112"/>
      <c r="F4" s="112"/>
      <c r="G4" s="112"/>
      <c r="H4" s="112"/>
      <c r="I4" s="112"/>
      <c r="J4" s="112"/>
      <c r="K4" s="112"/>
      <c r="L4" s="112"/>
      <c r="M4" s="21" t="s">
        <v>481</v>
      </c>
    </row>
    <row r="5" spans="1:14" ht="25.5" customHeight="1">
      <c r="A5" s="792" t="s">
        <v>596</v>
      </c>
      <c r="B5" s="793" t="s">
        <v>748</v>
      </c>
      <c r="C5" s="794"/>
      <c r="D5" s="726" t="s">
        <v>747</v>
      </c>
      <c r="E5" s="767"/>
      <c r="F5" s="726" t="s">
        <v>749</v>
      </c>
      <c r="G5" s="767"/>
      <c r="H5" s="726" t="s">
        <v>750</v>
      </c>
      <c r="I5" s="767"/>
      <c r="J5" s="726" t="s">
        <v>1092</v>
      </c>
      <c r="K5" s="767"/>
      <c r="L5" s="726" t="s">
        <v>751</v>
      </c>
      <c r="M5" s="767"/>
    </row>
    <row r="6" spans="1:14" ht="12.75" customHeight="1">
      <c r="A6" s="792"/>
      <c r="B6" s="434" t="s">
        <v>130</v>
      </c>
      <c r="C6" s="434" t="s">
        <v>131</v>
      </c>
      <c r="D6" s="434" t="s">
        <v>130</v>
      </c>
      <c r="E6" s="434" t="s">
        <v>131</v>
      </c>
      <c r="F6" s="434" t="s">
        <v>130</v>
      </c>
      <c r="G6" s="434" t="s">
        <v>131</v>
      </c>
      <c r="H6" s="434" t="s">
        <v>130</v>
      </c>
      <c r="I6" s="434" t="s">
        <v>131</v>
      </c>
      <c r="J6" s="434" t="s">
        <v>130</v>
      </c>
      <c r="K6" s="434" t="s">
        <v>131</v>
      </c>
      <c r="L6" s="434" t="s">
        <v>130</v>
      </c>
      <c r="M6" s="434" t="s">
        <v>131</v>
      </c>
    </row>
    <row r="7" spans="1:14" ht="12.75" customHeight="1">
      <c r="A7" s="792"/>
      <c r="B7" s="486" t="s">
        <v>122</v>
      </c>
      <c r="C7" s="486" t="s">
        <v>123</v>
      </c>
      <c r="D7" s="486" t="s">
        <v>122</v>
      </c>
      <c r="E7" s="486" t="s">
        <v>123</v>
      </c>
      <c r="F7" s="486" t="s">
        <v>122</v>
      </c>
      <c r="G7" s="486" t="s">
        <v>123</v>
      </c>
      <c r="H7" s="486" t="s">
        <v>122</v>
      </c>
      <c r="I7" s="486" t="s">
        <v>123</v>
      </c>
      <c r="J7" s="486" t="s">
        <v>122</v>
      </c>
      <c r="K7" s="486" t="s">
        <v>123</v>
      </c>
      <c r="L7" s="486" t="s">
        <v>122</v>
      </c>
      <c r="M7" s="486" t="s">
        <v>123</v>
      </c>
    </row>
    <row r="8" spans="1:14" ht="18">
      <c r="A8" s="209" t="s">
        <v>597</v>
      </c>
      <c r="B8" s="280">
        <v>109742.89112999999</v>
      </c>
      <c r="C8" s="281">
        <v>6.7893150972370878E-2</v>
      </c>
      <c r="D8" s="280">
        <v>31159.046569999999</v>
      </c>
      <c r="E8" s="281">
        <v>3.9030535643987188E-2</v>
      </c>
      <c r="F8" s="280">
        <v>550403.37467999989</v>
      </c>
      <c r="G8" s="281">
        <v>5.8250784049878483E-2</v>
      </c>
      <c r="H8" s="280">
        <v>95205.067379999993</v>
      </c>
      <c r="I8" s="281">
        <v>6.681180956737183E-2</v>
      </c>
      <c r="J8" s="280">
        <v>32904.522270000001</v>
      </c>
      <c r="K8" s="281">
        <v>4.8980636143440788E-2</v>
      </c>
      <c r="L8" s="280">
        <v>819414.90203</v>
      </c>
      <c r="M8" s="281">
        <v>5.8695877089806218E-2</v>
      </c>
      <c r="N8" s="88"/>
    </row>
    <row r="9" spans="1:14" ht="18">
      <c r="A9" s="209" t="s">
        <v>598</v>
      </c>
      <c r="B9" s="280">
        <v>11470.2538</v>
      </c>
      <c r="C9" s="281">
        <v>7.096146865789345E-3</v>
      </c>
      <c r="D9" s="280">
        <v>23236.53702</v>
      </c>
      <c r="E9" s="281">
        <v>2.910661866255999E-2</v>
      </c>
      <c r="F9" s="280">
        <v>62515.968369999995</v>
      </c>
      <c r="G9" s="281">
        <v>6.6162460855315481E-3</v>
      </c>
      <c r="H9" s="280">
        <v>49330.294880000001</v>
      </c>
      <c r="I9" s="281">
        <v>3.4618391206739756E-2</v>
      </c>
      <c r="J9" s="280">
        <v>17726.883620000001</v>
      </c>
      <c r="K9" s="281">
        <v>2.6387680982682762E-2</v>
      </c>
      <c r="L9" s="280">
        <v>164279.93768999999</v>
      </c>
      <c r="M9" s="281">
        <v>1.1767610043562809E-2</v>
      </c>
      <c r="N9" s="88"/>
    </row>
    <row r="10" spans="1:14" ht="18">
      <c r="A10" s="209" t="s">
        <v>599</v>
      </c>
      <c r="B10" s="280">
        <v>1517346.0908000001</v>
      </c>
      <c r="C10" s="281">
        <v>0.93871599480633416</v>
      </c>
      <c r="D10" s="280">
        <v>763756.70827000006</v>
      </c>
      <c r="E10" s="281">
        <v>0.95669915183372578</v>
      </c>
      <c r="F10" s="280">
        <v>9030526.5297399983</v>
      </c>
      <c r="G10" s="281">
        <v>0.95572679045875364</v>
      </c>
      <c r="H10" s="280">
        <v>1341888.7596699998</v>
      </c>
      <c r="I10" s="281">
        <v>0.94169374318937449</v>
      </c>
      <c r="J10" s="280">
        <v>648491.21013000002</v>
      </c>
      <c r="K10" s="281">
        <v>0.96532360339286372</v>
      </c>
      <c r="L10" s="280">
        <v>13302009.29861</v>
      </c>
      <c r="M10" s="281">
        <v>0.95284220595012648</v>
      </c>
      <c r="N10" s="88"/>
    </row>
    <row r="11" spans="1:14" ht="21.75" customHeight="1">
      <c r="A11" s="209" t="s">
        <v>600</v>
      </c>
      <c r="B11" s="282">
        <v>619195.50954</v>
      </c>
      <c r="C11" s="283">
        <v>0.38306931572282271</v>
      </c>
      <c r="D11" s="282">
        <v>406762.35982000007</v>
      </c>
      <c r="E11" s="283">
        <v>0.50951985157570423</v>
      </c>
      <c r="F11" s="282">
        <v>9010691.7118499987</v>
      </c>
      <c r="G11" s="283">
        <v>0.9536276142059722</v>
      </c>
      <c r="H11" s="282">
        <v>1230283.8350699998</v>
      </c>
      <c r="I11" s="283">
        <v>0.86337304898310674</v>
      </c>
      <c r="J11" s="282">
        <v>477656.08659999998</v>
      </c>
      <c r="K11" s="283">
        <v>0.71102381573809248</v>
      </c>
      <c r="L11" s="282">
        <v>11744589.50288</v>
      </c>
      <c r="M11" s="283">
        <v>0.84128196866260341</v>
      </c>
      <c r="N11" s="78"/>
    </row>
    <row r="12" spans="1:14" ht="18" customHeight="1">
      <c r="A12" s="210" t="s">
        <v>503</v>
      </c>
      <c r="B12" s="282">
        <v>593081.43952000001</v>
      </c>
      <c r="C12" s="283">
        <v>0.36691367702846128</v>
      </c>
      <c r="D12" s="282">
        <v>110048.63677</v>
      </c>
      <c r="E12" s="283">
        <v>0.13784944383244277</v>
      </c>
      <c r="F12" s="282">
        <v>2.9350300000000002</v>
      </c>
      <c r="G12" s="283">
        <v>3.1062272975581619E-7</v>
      </c>
      <c r="H12" s="282">
        <v>0</v>
      </c>
      <c r="I12" s="283">
        <v>0</v>
      </c>
      <c r="J12" s="282">
        <v>2869.3002000000001</v>
      </c>
      <c r="K12" s="283">
        <v>4.2711499631962859E-3</v>
      </c>
      <c r="L12" s="282">
        <v>706002.3115200001</v>
      </c>
      <c r="M12" s="283">
        <v>5.0571968851720793E-2</v>
      </c>
    </row>
    <row r="13" spans="1:14" ht="18" customHeight="1">
      <c r="A13" s="210" t="s">
        <v>601</v>
      </c>
      <c r="B13" s="282">
        <v>2779.3025600000001</v>
      </c>
      <c r="C13" s="283">
        <v>1.7194335447245554E-3</v>
      </c>
      <c r="D13" s="282">
        <v>191389.06233000002</v>
      </c>
      <c r="E13" s="283">
        <v>0.23973832454592819</v>
      </c>
      <c r="F13" s="282">
        <v>1198484.60565</v>
      </c>
      <c r="G13" s="283">
        <v>0.12683909867269699</v>
      </c>
      <c r="H13" s="282">
        <v>1074297.56403</v>
      </c>
      <c r="I13" s="283">
        <v>0.75390697409182172</v>
      </c>
      <c r="J13" s="282">
        <v>236107.46682</v>
      </c>
      <c r="K13" s="283">
        <v>0.35146214335419185</v>
      </c>
      <c r="L13" s="282">
        <v>2703058.0013900003</v>
      </c>
      <c r="M13" s="283">
        <v>0.19362396244338254</v>
      </c>
    </row>
    <row r="14" spans="1:14" ht="18" customHeight="1">
      <c r="A14" s="210" t="s">
        <v>602</v>
      </c>
      <c r="B14" s="282">
        <v>0</v>
      </c>
      <c r="C14" s="283">
        <v>0</v>
      </c>
      <c r="D14" s="282">
        <v>813.26258999999993</v>
      </c>
      <c r="E14" s="283">
        <v>1.0187113535584775E-3</v>
      </c>
      <c r="F14" s="282">
        <v>0</v>
      </c>
      <c r="G14" s="283">
        <v>0</v>
      </c>
      <c r="H14" s="282">
        <v>0</v>
      </c>
      <c r="I14" s="283">
        <v>0</v>
      </c>
      <c r="J14" s="282">
        <v>0</v>
      </c>
      <c r="K14" s="283">
        <v>0</v>
      </c>
      <c r="L14" s="282">
        <v>813.26258999999993</v>
      </c>
      <c r="M14" s="283">
        <v>5.825517806195549E-5</v>
      </c>
    </row>
    <row r="15" spans="1:14" ht="19.5">
      <c r="A15" s="210" t="s">
        <v>603</v>
      </c>
      <c r="B15" s="282">
        <v>3226.2670800000001</v>
      </c>
      <c r="C15" s="283">
        <v>1.9959510423336354E-3</v>
      </c>
      <c r="D15" s="282">
        <v>70091.217420000001</v>
      </c>
      <c r="E15" s="283">
        <v>8.7797864857511454E-2</v>
      </c>
      <c r="F15" s="282">
        <v>133341.81763999999</v>
      </c>
      <c r="G15" s="283">
        <v>1.4111950946306866E-2</v>
      </c>
      <c r="H15" s="282">
        <v>62290.407549999996</v>
      </c>
      <c r="I15" s="283">
        <v>4.3713375365761753E-2</v>
      </c>
      <c r="J15" s="282">
        <v>12313.052159999999</v>
      </c>
      <c r="K15" s="283">
        <v>1.8328821877898291E-2</v>
      </c>
      <c r="L15" s="282">
        <v>281262.76185000001</v>
      </c>
      <c r="M15" s="283">
        <v>2.0147259292683233E-2</v>
      </c>
    </row>
    <row r="16" spans="1:14" ht="19.5">
      <c r="A16" s="568" t="s">
        <v>723</v>
      </c>
      <c r="B16" s="282">
        <v>0</v>
      </c>
      <c r="C16" s="283">
        <v>0</v>
      </c>
      <c r="D16" s="282">
        <v>0</v>
      </c>
      <c r="E16" s="283">
        <v>0</v>
      </c>
      <c r="F16" s="282">
        <v>0</v>
      </c>
      <c r="G16" s="283">
        <v>0</v>
      </c>
      <c r="H16" s="282">
        <v>0</v>
      </c>
      <c r="I16" s="283">
        <v>0</v>
      </c>
      <c r="J16" s="282">
        <v>0</v>
      </c>
      <c r="K16" s="283">
        <v>0</v>
      </c>
      <c r="L16" s="282">
        <v>0</v>
      </c>
      <c r="M16" s="283">
        <v>0</v>
      </c>
    </row>
    <row r="17" spans="1:13" ht="18" customHeight="1">
      <c r="A17" s="568" t="s">
        <v>724</v>
      </c>
      <c r="B17" s="282">
        <v>14517.75459</v>
      </c>
      <c r="C17" s="283">
        <v>8.9815029840165685E-3</v>
      </c>
      <c r="D17" s="282">
        <v>2185.03467</v>
      </c>
      <c r="E17" s="283">
        <v>2.7370244907587615E-3</v>
      </c>
      <c r="F17" s="282">
        <v>25003.311980000002</v>
      </c>
      <c r="G17" s="283">
        <v>2.6461729591056656E-3</v>
      </c>
      <c r="H17" s="282">
        <v>2647.61591</v>
      </c>
      <c r="I17" s="283">
        <v>1.8580104489650735E-3</v>
      </c>
      <c r="J17" s="282">
        <v>28610.80413</v>
      </c>
      <c r="K17" s="283">
        <v>4.2589142469953351E-2</v>
      </c>
      <c r="L17" s="282">
        <v>72964.521280000001</v>
      </c>
      <c r="M17" s="283">
        <v>5.2265544138354386E-3</v>
      </c>
    </row>
    <row r="18" spans="1:13" ht="18" customHeight="1">
      <c r="A18" s="183" t="s">
        <v>734</v>
      </c>
      <c r="B18" s="282">
        <v>0</v>
      </c>
      <c r="C18" s="283">
        <v>0</v>
      </c>
      <c r="D18" s="282">
        <v>15680.12407</v>
      </c>
      <c r="E18" s="283">
        <v>1.9641282670231474E-2</v>
      </c>
      <c r="F18" s="282">
        <v>3308329.6766300001</v>
      </c>
      <c r="G18" s="283">
        <v>0.35013011624650758</v>
      </c>
      <c r="H18" s="282">
        <v>34649.496060000005</v>
      </c>
      <c r="I18" s="283">
        <v>2.4315885656864086E-2</v>
      </c>
      <c r="J18" s="282">
        <v>78688.570680000004</v>
      </c>
      <c r="K18" s="283">
        <v>0.11713332950098786</v>
      </c>
      <c r="L18" s="282">
        <v>3437347.8674399997</v>
      </c>
      <c r="M18" s="283">
        <v>0.24622220982598028</v>
      </c>
    </row>
    <row r="19" spans="1:13" ht="18" customHeight="1">
      <c r="A19" s="209" t="s">
        <v>643</v>
      </c>
      <c r="B19" s="282">
        <v>5590.7457899999999</v>
      </c>
      <c r="C19" s="283">
        <v>3.4587511232866941E-3</v>
      </c>
      <c r="D19" s="282">
        <v>16555.021970000002</v>
      </c>
      <c r="E19" s="283">
        <v>2.0737199825272962E-2</v>
      </c>
      <c r="F19" s="282">
        <v>4345529.3649199996</v>
      </c>
      <c r="G19" s="283">
        <v>0.45989996475862543</v>
      </c>
      <c r="H19" s="282">
        <v>56398.751520000005</v>
      </c>
      <c r="I19" s="283">
        <v>3.957880341969422E-2</v>
      </c>
      <c r="J19" s="282">
        <v>119066.89261</v>
      </c>
      <c r="K19" s="283">
        <v>0.17723922857186489</v>
      </c>
      <c r="L19" s="282">
        <v>4543140.7768100007</v>
      </c>
      <c r="M19" s="283">
        <v>0.3254317586569393</v>
      </c>
    </row>
    <row r="20" spans="1:13" ht="18" customHeight="1">
      <c r="A20" s="210" t="s">
        <v>810</v>
      </c>
      <c r="B20" s="282">
        <v>898150.58126000012</v>
      </c>
      <c r="C20" s="283">
        <v>0.55564667908351151</v>
      </c>
      <c r="D20" s="282">
        <v>356994.34844999999</v>
      </c>
      <c r="E20" s="283">
        <v>0.44717930025802155</v>
      </c>
      <c r="F20" s="282">
        <v>19834.817890000002</v>
      </c>
      <c r="G20" s="283">
        <v>2.0991762527815044E-3</v>
      </c>
      <c r="H20" s="282">
        <v>111604.9246</v>
      </c>
      <c r="I20" s="283">
        <v>7.8320694206267694E-2</v>
      </c>
      <c r="J20" s="282">
        <v>170835.12353000001</v>
      </c>
      <c r="K20" s="283">
        <v>0.25429978765477118</v>
      </c>
      <c r="L20" s="282">
        <v>1557419.7957300001</v>
      </c>
      <c r="M20" s="283">
        <v>0.11156023728752297</v>
      </c>
    </row>
    <row r="21" spans="1:13" ht="18" customHeight="1">
      <c r="A21" s="210" t="s">
        <v>811</v>
      </c>
      <c r="B21" s="282">
        <v>877438.0994500001</v>
      </c>
      <c r="C21" s="283">
        <v>0.54283276794941338</v>
      </c>
      <c r="D21" s="282">
        <v>163285.75787</v>
      </c>
      <c r="E21" s="283">
        <v>0.20453548148153419</v>
      </c>
      <c r="F21" s="282">
        <v>0</v>
      </c>
      <c r="G21" s="283">
        <v>0</v>
      </c>
      <c r="H21" s="282">
        <v>0</v>
      </c>
      <c r="I21" s="283">
        <v>0</v>
      </c>
      <c r="J21" s="282">
        <v>7055.1981999999998</v>
      </c>
      <c r="K21" s="283">
        <v>1.0502145970042627E-2</v>
      </c>
      <c r="L21" s="282">
        <v>1047779.0555200001</v>
      </c>
      <c r="M21" s="283">
        <v>7.5053932394585063E-2</v>
      </c>
    </row>
    <row r="22" spans="1:13" ht="18" customHeight="1">
      <c r="A22" s="210" t="s">
        <v>812</v>
      </c>
      <c r="B22" s="282">
        <v>1190.0872099999999</v>
      </c>
      <c r="C22" s="283">
        <v>7.3625516684360415E-4</v>
      </c>
      <c r="D22" s="282">
        <v>26515.067709999999</v>
      </c>
      <c r="E22" s="283">
        <v>3.3213381321952583E-2</v>
      </c>
      <c r="F22" s="282">
        <v>19834.817890000002</v>
      </c>
      <c r="G22" s="283">
        <v>2.0991762527815044E-3</v>
      </c>
      <c r="H22" s="282">
        <v>77774.779370000004</v>
      </c>
      <c r="I22" s="283">
        <v>5.4579802224943283E-2</v>
      </c>
      <c r="J22" s="282">
        <v>35520.161930000002</v>
      </c>
      <c r="K22" s="283">
        <v>5.2874195011050298E-2</v>
      </c>
      <c r="L22" s="282">
        <v>160834.91411000001</v>
      </c>
      <c r="M22" s="283">
        <v>1.1520838011321003E-2</v>
      </c>
    </row>
    <row r="23" spans="1:13" ht="18" customHeight="1">
      <c r="A23" s="210" t="s">
        <v>602</v>
      </c>
      <c r="B23" s="282">
        <v>0</v>
      </c>
      <c r="C23" s="283">
        <v>0</v>
      </c>
      <c r="D23" s="282">
        <v>0</v>
      </c>
      <c r="E23" s="283">
        <v>0</v>
      </c>
      <c r="F23" s="282">
        <v>0</v>
      </c>
      <c r="G23" s="283">
        <v>0</v>
      </c>
      <c r="H23" s="282">
        <v>0</v>
      </c>
      <c r="I23" s="283">
        <v>0</v>
      </c>
      <c r="J23" s="282">
        <v>0</v>
      </c>
      <c r="K23" s="283">
        <v>0</v>
      </c>
      <c r="L23" s="282">
        <v>0</v>
      </c>
      <c r="M23" s="283">
        <v>0</v>
      </c>
    </row>
    <row r="24" spans="1:13" ht="19.5">
      <c r="A24" s="210" t="s">
        <v>813</v>
      </c>
      <c r="B24" s="282">
        <v>232.82757000000001</v>
      </c>
      <c r="C24" s="283">
        <v>1.4404028541415966E-4</v>
      </c>
      <c r="D24" s="282">
        <v>41240.203549999998</v>
      </c>
      <c r="E24" s="283">
        <v>5.1658423854769507E-2</v>
      </c>
      <c r="F24" s="282">
        <v>0</v>
      </c>
      <c r="G24" s="283">
        <v>0</v>
      </c>
      <c r="H24" s="282">
        <v>21620.821769999999</v>
      </c>
      <c r="I24" s="283">
        <v>1.5172787190220326E-2</v>
      </c>
      <c r="J24" s="282">
        <v>0</v>
      </c>
      <c r="K24" s="283">
        <v>0</v>
      </c>
      <c r="L24" s="282">
        <v>63093.852889999995</v>
      </c>
      <c r="M24" s="283">
        <v>4.5195041305438315E-3</v>
      </c>
    </row>
    <row r="25" spans="1:13" ht="19.5">
      <c r="A25" s="568" t="s">
        <v>723</v>
      </c>
      <c r="B25" s="282">
        <v>0</v>
      </c>
      <c r="C25" s="283">
        <v>0</v>
      </c>
      <c r="D25" s="282">
        <v>0</v>
      </c>
      <c r="E25" s="283">
        <v>0</v>
      </c>
      <c r="F25" s="282">
        <v>0</v>
      </c>
      <c r="G25" s="283">
        <v>0</v>
      </c>
      <c r="H25" s="282">
        <v>0</v>
      </c>
      <c r="I25" s="283">
        <v>0</v>
      </c>
      <c r="J25" s="282">
        <v>0</v>
      </c>
      <c r="K25" s="283">
        <v>0</v>
      </c>
      <c r="L25" s="282">
        <v>0</v>
      </c>
      <c r="M25" s="283">
        <v>0</v>
      </c>
    </row>
    <row r="26" spans="1:13" ht="19.5">
      <c r="A26" s="568" t="s">
        <v>746</v>
      </c>
      <c r="B26" s="282">
        <v>19289.567030000002</v>
      </c>
      <c r="C26" s="283">
        <v>1.1933615681840273E-2</v>
      </c>
      <c r="D26" s="282">
        <v>125953.31932</v>
      </c>
      <c r="E26" s="283">
        <v>0.15777201359976528</v>
      </c>
      <c r="F26" s="282">
        <v>0</v>
      </c>
      <c r="G26" s="283">
        <v>0</v>
      </c>
      <c r="H26" s="282">
        <v>12209.323460000001</v>
      </c>
      <c r="I26" s="283">
        <v>8.5681047911040868E-3</v>
      </c>
      <c r="J26" s="282">
        <v>128259.76340000001</v>
      </c>
      <c r="K26" s="283">
        <v>0.19092344667367828</v>
      </c>
      <c r="L26" s="282">
        <v>285711.97321000003</v>
      </c>
      <c r="M26" s="283">
        <v>2.0465962751073069E-2</v>
      </c>
    </row>
    <row r="27" spans="1:13" ht="18" customHeight="1">
      <c r="A27" s="183" t="s">
        <v>734</v>
      </c>
      <c r="B27" s="282">
        <v>0</v>
      </c>
      <c r="C27" s="283">
        <v>0</v>
      </c>
      <c r="D27" s="282">
        <v>0</v>
      </c>
      <c r="E27" s="283">
        <v>0</v>
      </c>
      <c r="F27" s="282">
        <v>0</v>
      </c>
      <c r="G27" s="283">
        <v>0</v>
      </c>
      <c r="H27" s="282">
        <v>0</v>
      </c>
      <c r="I27" s="283">
        <v>0</v>
      </c>
      <c r="J27" s="282">
        <v>0</v>
      </c>
      <c r="K27" s="283">
        <v>0</v>
      </c>
      <c r="L27" s="282">
        <v>0</v>
      </c>
      <c r="M27" s="283">
        <v>0</v>
      </c>
    </row>
    <row r="28" spans="1:13" ht="18" customHeight="1">
      <c r="A28" s="210" t="s">
        <v>643</v>
      </c>
      <c r="B28" s="282">
        <v>0</v>
      </c>
      <c r="C28" s="283">
        <v>0</v>
      </c>
      <c r="D28" s="282">
        <v>0</v>
      </c>
      <c r="E28" s="283">
        <v>0</v>
      </c>
      <c r="F28" s="282">
        <v>0</v>
      </c>
      <c r="G28" s="283">
        <v>0</v>
      </c>
      <c r="H28" s="282">
        <v>0</v>
      </c>
      <c r="I28" s="283">
        <v>0</v>
      </c>
      <c r="J28" s="282">
        <v>0</v>
      </c>
      <c r="K28" s="283">
        <v>0</v>
      </c>
      <c r="L28" s="282">
        <v>0</v>
      </c>
      <c r="M28" s="283">
        <v>0</v>
      </c>
    </row>
    <row r="29" spans="1:13" ht="18" customHeight="1">
      <c r="A29" s="210" t="s">
        <v>1110</v>
      </c>
      <c r="B29" s="676">
        <v>0</v>
      </c>
      <c r="C29" s="677">
        <v>0</v>
      </c>
      <c r="D29" s="676">
        <v>414.87354999999997</v>
      </c>
      <c r="E29" s="677">
        <v>5.1968011423728555E-4</v>
      </c>
      <c r="F29" s="676">
        <v>0</v>
      </c>
      <c r="G29" s="677">
        <v>0</v>
      </c>
      <c r="H29" s="676">
        <v>0</v>
      </c>
      <c r="I29" s="677">
        <v>0</v>
      </c>
      <c r="J29" s="676">
        <v>7121.89894</v>
      </c>
      <c r="K29" s="677">
        <v>1.0601434592124124E-2</v>
      </c>
      <c r="L29" s="676">
        <v>7536.7724900000003</v>
      </c>
      <c r="M29" s="677">
        <v>5.3986993723318527E-4</v>
      </c>
    </row>
    <row r="30" spans="1:13" ht="18" customHeight="1">
      <c r="A30" s="209" t="s">
        <v>814</v>
      </c>
      <c r="B30" s="280">
        <v>1638559.2357300001</v>
      </c>
      <c r="C30" s="281">
        <v>1.0137052926444945</v>
      </c>
      <c r="D30" s="280">
        <v>818567.16541000002</v>
      </c>
      <c r="E30" s="281">
        <v>1.0253559862545101</v>
      </c>
      <c r="F30" s="280">
        <v>9643445.8727899976</v>
      </c>
      <c r="G30" s="281">
        <v>1.0205938205941636</v>
      </c>
      <c r="H30" s="280">
        <v>1486424.1219299999</v>
      </c>
      <c r="I30" s="281">
        <v>1.0431239439634861</v>
      </c>
      <c r="J30" s="280">
        <v>706244.51496000006</v>
      </c>
      <c r="K30" s="281">
        <v>1.0512933551111114</v>
      </c>
      <c r="L30" s="280">
        <v>14293240.91082</v>
      </c>
      <c r="M30" s="281">
        <v>1.0238455630207286</v>
      </c>
    </row>
    <row r="31" spans="1:13" ht="18" customHeight="1">
      <c r="A31" s="210" t="s">
        <v>1111</v>
      </c>
      <c r="B31" s="676">
        <v>22153.316159999998</v>
      </c>
      <c r="C31" s="677">
        <v>1.3705292644494443E-2</v>
      </c>
      <c r="D31" s="676">
        <v>20242.313959999999</v>
      </c>
      <c r="E31" s="677">
        <v>2.535598625451008E-2</v>
      </c>
      <c r="F31" s="676">
        <v>194588.08215999999</v>
      </c>
      <c r="G31" s="677">
        <v>2.0593820594163682E-2</v>
      </c>
      <c r="H31" s="676">
        <v>61450.483340000006</v>
      </c>
      <c r="I31" s="677">
        <v>4.3123943963486074E-2</v>
      </c>
      <c r="J31" s="676">
        <v>34458.175280000003</v>
      </c>
      <c r="K31" s="677">
        <v>5.1293355111111473E-2</v>
      </c>
      <c r="L31" s="676">
        <v>332892.37090000004</v>
      </c>
      <c r="M31" s="677">
        <v>2.3845563020728683E-2</v>
      </c>
    </row>
    <row r="32" spans="1:13" ht="26.25" customHeight="1">
      <c r="A32" s="487" t="s">
        <v>816</v>
      </c>
      <c r="B32" s="488">
        <v>1616405.9195700001</v>
      </c>
      <c r="C32" s="489">
        <v>1</v>
      </c>
      <c r="D32" s="488">
        <v>798324.85144999996</v>
      </c>
      <c r="E32" s="489">
        <v>1</v>
      </c>
      <c r="F32" s="488">
        <v>9448857.7906299978</v>
      </c>
      <c r="G32" s="489">
        <v>1</v>
      </c>
      <c r="H32" s="488">
        <v>1424973.6385899999</v>
      </c>
      <c r="I32" s="489">
        <v>1</v>
      </c>
      <c r="J32" s="488">
        <v>671786.33968000009</v>
      </c>
      <c r="K32" s="489">
        <v>1</v>
      </c>
      <c r="L32" s="488">
        <v>13960348.53992</v>
      </c>
      <c r="M32" s="489">
        <v>1</v>
      </c>
    </row>
    <row r="33" spans="1:13" ht="19.5">
      <c r="A33" s="183" t="s">
        <v>772</v>
      </c>
      <c r="B33" s="282">
        <v>381.02776</v>
      </c>
      <c r="C33" s="283">
        <v>2.3572529362015813E-4</v>
      </c>
      <c r="D33" s="282">
        <v>335.69119000000001</v>
      </c>
      <c r="E33" s="283">
        <v>4.2049447588946156E-4</v>
      </c>
      <c r="F33" s="282">
        <v>2292.7809300000004</v>
      </c>
      <c r="G33" s="283">
        <v>2.4265164962834415E-4</v>
      </c>
      <c r="H33" s="282">
        <v>2233.8770499999996</v>
      </c>
      <c r="I33" s="283">
        <v>1.5676620180920702E-3</v>
      </c>
      <c r="J33" s="282">
        <v>6322.9005099999995</v>
      </c>
      <c r="K33" s="283">
        <v>9.4120706786206178E-3</v>
      </c>
      <c r="L33" s="282">
        <v>11566.27744</v>
      </c>
      <c r="M33" s="283">
        <v>8.2850921715356255E-4</v>
      </c>
    </row>
    <row r="34" spans="1:13" ht="19.5">
      <c r="A34" s="183" t="s">
        <v>773</v>
      </c>
      <c r="B34" s="282">
        <v>0</v>
      </c>
      <c r="C34" s="283">
        <v>0</v>
      </c>
      <c r="D34" s="282">
        <v>1500.5</v>
      </c>
      <c r="E34" s="283">
        <v>1.8795606791829631E-3</v>
      </c>
      <c r="F34" s="282">
        <v>206177.14478</v>
      </c>
      <c r="G34" s="283">
        <v>2.182032467294158E-2</v>
      </c>
      <c r="H34" s="282">
        <v>18843.101549999999</v>
      </c>
      <c r="I34" s="283">
        <v>1.3223473782044907E-2</v>
      </c>
      <c r="J34" s="282">
        <v>24011.99366</v>
      </c>
      <c r="K34" s="283">
        <v>3.5743497957159885E-2</v>
      </c>
      <c r="L34" s="282">
        <v>250532.73999</v>
      </c>
      <c r="M34" s="283">
        <v>1.7946023286853817E-2</v>
      </c>
    </row>
    <row r="35" spans="1:13" ht="12.75" customHeight="1">
      <c r="A35" s="36" t="s">
        <v>594</v>
      </c>
    </row>
    <row r="36" spans="1:13" ht="12.75" customHeight="1">
      <c r="A36" s="65" t="s">
        <v>595</v>
      </c>
    </row>
    <row r="37" spans="1:13" ht="12.75" customHeight="1"/>
    <row r="38" spans="1:13" ht="12.75" customHeight="1"/>
    <row r="39" spans="1:13" ht="12.75" customHeight="1"/>
    <row r="40" spans="1:13" ht="12.75" customHeight="1"/>
    <row r="41" spans="1:13" ht="12.75" customHeight="1">
      <c r="A41" s="485" t="s">
        <v>974</v>
      </c>
      <c r="G41" s="373" t="str">
        <f>Naslovnica!A20</f>
        <v>Listopad 2015.</v>
      </c>
    </row>
    <row r="42" spans="1:13">
      <c r="A42" s="125" t="s">
        <v>975</v>
      </c>
      <c r="G42" s="118" t="str">
        <f>Naslovnica!A24</f>
        <v>October 2015</v>
      </c>
    </row>
    <row r="43" spans="1:13" ht="12.75" customHeight="1"/>
    <row r="44" spans="1:13">
      <c r="G44" s="21" t="s">
        <v>791</v>
      </c>
    </row>
    <row r="45" spans="1:13" ht="22.5">
      <c r="A45" s="791" t="s">
        <v>780</v>
      </c>
      <c r="B45" s="585" t="s">
        <v>781</v>
      </c>
      <c r="C45" s="585" t="s">
        <v>782</v>
      </c>
      <c r="D45" s="585" t="s">
        <v>783</v>
      </c>
      <c r="E45" s="585" t="s">
        <v>784</v>
      </c>
      <c r="F45" s="585" t="s">
        <v>785</v>
      </c>
      <c r="G45" s="585" t="s">
        <v>786</v>
      </c>
    </row>
    <row r="46" spans="1:13" ht="22.5">
      <c r="A46" s="791"/>
      <c r="B46" s="586" t="s">
        <v>787</v>
      </c>
      <c r="C46" s="586" t="s">
        <v>787</v>
      </c>
      <c r="D46" s="586" t="s">
        <v>787</v>
      </c>
      <c r="E46" s="586" t="s">
        <v>787</v>
      </c>
      <c r="F46" s="586" t="s">
        <v>787</v>
      </c>
      <c r="G46" s="586" t="s">
        <v>787</v>
      </c>
    </row>
    <row r="47" spans="1:13" ht="22.5">
      <c r="A47" s="213" t="s">
        <v>788</v>
      </c>
      <c r="B47" s="588">
        <v>41664.914580000004</v>
      </c>
      <c r="C47" s="588">
        <v>14108.123489999998</v>
      </c>
      <c r="D47" s="588">
        <v>1625214.4103599994</v>
      </c>
      <c r="E47" s="588">
        <v>33684.193939999997</v>
      </c>
      <c r="F47" s="588">
        <v>22757.771700000008</v>
      </c>
      <c r="G47" s="588">
        <v>1737429.4140699992</v>
      </c>
    </row>
    <row r="48" spans="1:13" ht="22.5">
      <c r="A48" s="587" t="s">
        <v>789</v>
      </c>
      <c r="B48" s="588">
        <v>81474.015439999988</v>
      </c>
      <c r="C48" s="588">
        <v>12902.476689999998</v>
      </c>
      <c r="D48" s="588">
        <v>1156531.9179000005</v>
      </c>
      <c r="E48" s="588">
        <v>37634.817730000002</v>
      </c>
      <c r="F48" s="588">
        <v>8055.4344899999978</v>
      </c>
      <c r="G48" s="588">
        <v>1296598.6622500003</v>
      </c>
    </row>
    <row r="49" spans="1:7" ht="33">
      <c r="A49" s="487" t="s">
        <v>790</v>
      </c>
      <c r="B49" s="589">
        <v>-39809.100859999984</v>
      </c>
      <c r="C49" s="589">
        <v>1205.6468000000004</v>
      </c>
      <c r="D49" s="589">
        <v>468682.49245999893</v>
      </c>
      <c r="E49" s="589">
        <v>-3950.6237900000051</v>
      </c>
      <c r="F49" s="589">
        <v>14702.337210000011</v>
      </c>
      <c r="G49" s="589">
        <v>440830.75181999896</v>
      </c>
    </row>
    <row r="50" spans="1:7" ht="12.75" customHeight="1">
      <c r="A50" s="36" t="s">
        <v>594</v>
      </c>
    </row>
    <row r="51" spans="1:7" ht="12.75" customHeight="1">
      <c r="A51" s="65" t="s">
        <v>595</v>
      </c>
    </row>
    <row r="52" spans="1:7" ht="12.75" customHeight="1"/>
    <row r="53" spans="1:7" ht="12.75" customHeight="1"/>
    <row r="54" spans="1:7" ht="12.75" customHeight="1"/>
    <row r="55" spans="1:7" ht="12.75" customHeight="1">
      <c r="A55" s="75" t="s">
        <v>327</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729</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35" t="s">
        <v>27</v>
      </c>
      <c r="B1" s="536"/>
      <c r="C1" s="536"/>
      <c r="D1" s="536"/>
      <c r="E1" s="536"/>
      <c r="F1" s="536"/>
      <c r="G1" s="536"/>
      <c r="H1" s="536"/>
      <c r="I1" s="536"/>
      <c r="J1" s="536"/>
      <c r="K1" s="536"/>
      <c r="L1" s="536"/>
      <c r="M1" s="536"/>
      <c r="N1" s="536"/>
      <c r="O1" s="536"/>
      <c r="P1" s="536"/>
      <c r="Q1" s="536"/>
    </row>
    <row r="2" spans="1:17" ht="16.5">
      <c r="A2" s="537" t="s">
        <v>28</v>
      </c>
      <c r="B2" s="538"/>
      <c r="C2" s="538"/>
      <c r="D2" s="538"/>
      <c r="E2" s="539"/>
      <c r="F2" s="539"/>
      <c r="G2" s="539"/>
      <c r="H2" s="539"/>
      <c r="I2" s="539"/>
      <c r="J2" s="539"/>
      <c r="K2" s="539"/>
      <c r="L2" s="539"/>
      <c r="M2" s="539"/>
      <c r="N2" s="539"/>
      <c r="O2" s="539"/>
      <c r="P2" s="539"/>
      <c r="Q2" s="539"/>
    </row>
    <row r="3" spans="1:17" ht="12.75" customHeight="1">
      <c r="A3" s="8"/>
      <c r="B3" s="9"/>
      <c r="C3" s="9"/>
      <c r="D3" s="9"/>
      <c r="E3" s="10"/>
      <c r="F3" s="10"/>
    </row>
    <row r="4" spans="1:17" ht="12.75" customHeight="1">
      <c r="A4" s="372" t="s">
        <v>695</v>
      </c>
      <c r="B4" s="11"/>
      <c r="C4" s="11"/>
      <c r="D4" s="12"/>
      <c r="E4" s="13"/>
      <c r="Q4" s="373" t="str">
        <f>Naslovnica!A20</f>
        <v>Listopad 2015.</v>
      </c>
    </row>
    <row r="5" spans="1:17" ht="12.75" customHeight="1">
      <c r="A5" s="117" t="s">
        <v>694</v>
      </c>
      <c r="B5" s="16"/>
      <c r="C5" s="16"/>
      <c r="D5" s="17"/>
      <c r="E5" s="18"/>
      <c r="Q5" s="118" t="str">
        <f>Naslovnica!A24</f>
        <v>October 2015</v>
      </c>
    </row>
    <row r="6" spans="1:17" ht="12.75" customHeight="1"/>
    <row r="7" spans="1:17" ht="12.75" customHeight="1">
      <c r="A7" s="610"/>
      <c r="B7" s="634"/>
      <c r="C7" s="713" t="s">
        <v>108</v>
      </c>
      <c r="D7" s="713"/>
      <c r="E7" s="634"/>
      <c r="F7" s="713" t="s">
        <v>109</v>
      </c>
      <c r="G7" s="713"/>
      <c r="H7" s="634"/>
      <c r="I7" s="713" t="s">
        <v>110</v>
      </c>
      <c r="J7" s="713"/>
      <c r="K7" s="634"/>
      <c r="L7" s="713" t="s">
        <v>111</v>
      </c>
      <c r="M7" s="713"/>
      <c r="N7" s="634"/>
      <c r="O7" s="713" t="s">
        <v>863</v>
      </c>
      <c r="P7" s="713"/>
      <c r="Q7" s="709" t="s">
        <v>868</v>
      </c>
    </row>
    <row r="8" spans="1:17" ht="15" customHeight="1">
      <c r="A8" s="599"/>
      <c r="B8" s="711" t="s">
        <v>864</v>
      </c>
      <c r="C8" s="712"/>
      <c r="D8" s="712"/>
      <c r="E8" s="711" t="s">
        <v>864</v>
      </c>
      <c r="F8" s="712"/>
      <c r="G8" s="712"/>
      <c r="H8" s="711" t="s">
        <v>864</v>
      </c>
      <c r="I8" s="712"/>
      <c r="J8" s="712"/>
      <c r="K8" s="711" t="s">
        <v>864</v>
      </c>
      <c r="L8" s="712"/>
      <c r="M8" s="712"/>
      <c r="N8" s="711" t="s">
        <v>864</v>
      </c>
      <c r="O8" s="712"/>
      <c r="P8" s="712"/>
      <c r="Q8" s="710"/>
    </row>
    <row r="9" spans="1:17">
      <c r="A9" s="609" t="s">
        <v>862</v>
      </c>
      <c r="B9" s="633" t="s">
        <v>865</v>
      </c>
      <c r="C9" s="633" t="s">
        <v>866</v>
      </c>
      <c r="D9" s="633" t="s">
        <v>867</v>
      </c>
      <c r="E9" s="633" t="s">
        <v>865</v>
      </c>
      <c r="F9" s="633" t="s">
        <v>866</v>
      </c>
      <c r="G9" s="633" t="s">
        <v>867</v>
      </c>
      <c r="H9" s="633" t="s">
        <v>865</v>
      </c>
      <c r="I9" s="633" t="s">
        <v>866</v>
      </c>
      <c r="J9" s="633" t="s">
        <v>867</v>
      </c>
      <c r="K9" s="633" t="s">
        <v>865</v>
      </c>
      <c r="L9" s="633" t="s">
        <v>866</v>
      </c>
      <c r="M9" s="633" t="s">
        <v>867</v>
      </c>
      <c r="N9" s="633" t="s">
        <v>865</v>
      </c>
      <c r="O9" s="633" t="s">
        <v>866</v>
      </c>
      <c r="P9" s="633" t="s">
        <v>867</v>
      </c>
      <c r="Q9" s="710"/>
    </row>
    <row r="10" spans="1:17" ht="22.5" customHeight="1">
      <c r="A10" s="540" t="s">
        <v>470</v>
      </c>
      <c r="B10" s="611">
        <v>2100</v>
      </c>
      <c r="C10" s="611">
        <v>606895</v>
      </c>
      <c r="D10" s="611">
        <v>6168</v>
      </c>
      <c r="E10" s="611">
        <v>743</v>
      </c>
      <c r="F10" s="611">
        <v>268725</v>
      </c>
      <c r="G10" s="611">
        <v>2310</v>
      </c>
      <c r="H10" s="611">
        <v>802</v>
      </c>
      <c r="I10" s="611">
        <v>305912</v>
      </c>
      <c r="J10" s="611">
        <v>2923</v>
      </c>
      <c r="K10" s="611">
        <v>1361</v>
      </c>
      <c r="L10" s="611">
        <v>520776</v>
      </c>
      <c r="M10" s="611">
        <v>6282</v>
      </c>
      <c r="N10" s="611">
        <v>5006</v>
      </c>
      <c r="O10" s="611">
        <v>1702308</v>
      </c>
      <c r="P10" s="611">
        <v>17683</v>
      </c>
      <c r="Q10" s="611">
        <v>1724997</v>
      </c>
    </row>
    <row r="11" spans="1:17" ht="21.75">
      <c r="A11" s="600" t="s">
        <v>696</v>
      </c>
      <c r="B11" s="616">
        <v>1.2173934215537767E-3</v>
      </c>
      <c r="C11" s="616">
        <v>0.35182380027327581</v>
      </c>
      <c r="D11" s="616">
        <v>3.5756583924493783E-3</v>
      </c>
      <c r="E11" s="616">
        <v>4.3072538676878857E-4</v>
      </c>
      <c r="F11" s="616">
        <v>0.15578287962239934</v>
      </c>
      <c r="G11" s="616">
        <v>1.3391327637091543E-3</v>
      </c>
      <c r="H11" s="616">
        <v>4.6492834480291851E-4</v>
      </c>
      <c r="I11" s="616">
        <v>0.17734059827350424</v>
      </c>
      <c r="J11" s="616">
        <v>1.6944957005722329E-3</v>
      </c>
      <c r="K11" s="616">
        <v>7.8898687939747139E-4</v>
      </c>
      <c r="L11" s="616">
        <v>0.30189965547766168</v>
      </c>
      <c r="M11" s="616">
        <v>3.6417454639051548E-3</v>
      </c>
      <c r="N11" s="616">
        <v>2.9020340325229552E-3</v>
      </c>
      <c r="O11" s="616">
        <v>0.98684693364684117</v>
      </c>
      <c r="P11" s="616">
        <v>1.0251032320635921E-2</v>
      </c>
      <c r="Q11" s="616">
        <v>1</v>
      </c>
    </row>
    <row r="12" spans="1:17" ht="22.5">
      <c r="A12" s="203" t="s">
        <v>697</v>
      </c>
      <c r="B12" s="612">
        <v>7</v>
      </c>
      <c r="C12" s="612">
        <v>40</v>
      </c>
      <c r="D12" s="612">
        <v>1</v>
      </c>
      <c r="E12" s="612">
        <v>6</v>
      </c>
      <c r="F12" s="612">
        <v>17</v>
      </c>
      <c r="G12" s="612">
        <v>5</v>
      </c>
      <c r="H12" s="612">
        <v>17</v>
      </c>
      <c r="I12" s="612">
        <v>53</v>
      </c>
      <c r="J12" s="612">
        <v>9</v>
      </c>
      <c r="K12" s="612">
        <v>4</v>
      </c>
      <c r="L12" s="612">
        <v>28</v>
      </c>
      <c r="M12" s="612">
        <v>2</v>
      </c>
      <c r="N12" s="612">
        <v>34</v>
      </c>
      <c r="O12" s="612">
        <v>138</v>
      </c>
      <c r="P12" s="612">
        <v>17</v>
      </c>
      <c r="Q12" s="612">
        <v>189</v>
      </c>
    </row>
    <row r="13" spans="1:17" ht="22.5">
      <c r="A13" s="203" t="s">
        <v>698</v>
      </c>
      <c r="B13" s="612">
        <v>0</v>
      </c>
      <c r="C13" s="612">
        <v>1</v>
      </c>
      <c r="D13" s="612">
        <v>0</v>
      </c>
      <c r="E13" s="612">
        <v>0</v>
      </c>
      <c r="F13" s="612">
        <v>4</v>
      </c>
      <c r="G13" s="612">
        <v>0</v>
      </c>
      <c r="H13" s="612">
        <v>0</v>
      </c>
      <c r="I13" s="612">
        <v>6</v>
      </c>
      <c r="J13" s="612">
        <v>0</v>
      </c>
      <c r="K13" s="612">
        <v>0</v>
      </c>
      <c r="L13" s="612">
        <v>4</v>
      </c>
      <c r="M13" s="612">
        <v>0</v>
      </c>
      <c r="N13" s="612">
        <v>0</v>
      </c>
      <c r="O13" s="612">
        <v>15</v>
      </c>
      <c r="P13" s="612">
        <v>0</v>
      </c>
      <c r="Q13" s="612">
        <v>15</v>
      </c>
    </row>
    <row r="14" spans="1:17" ht="22.5">
      <c r="A14" s="203" t="s">
        <v>699</v>
      </c>
      <c r="B14" s="612">
        <v>0</v>
      </c>
      <c r="C14" s="612">
        <v>752</v>
      </c>
      <c r="D14" s="612">
        <v>0</v>
      </c>
      <c r="E14" s="612">
        <v>0</v>
      </c>
      <c r="F14" s="612">
        <v>752</v>
      </c>
      <c r="G14" s="612">
        <v>0</v>
      </c>
      <c r="H14" s="612">
        <v>0</v>
      </c>
      <c r="I14" s="612">
        <v>751</v>
      </c>
      <c r="J14" s="612">
        <v>0</v>
      </c>
      <c r="K14" s="612">
        <v>0</v>
      </c>
      <c r="L14" s="612">
        <v>751</v>
      </c>
      <c r="M14" s="612">
        <v>0</v>
      </c>
      <c r="N14" s="612">
        <v>0</v>
      </c>
      <c r="O14" s="612">
        <v>3006</v>
      </c>
      <c r="P14" s="612">
        <v>0</v>
      </c>
      <c r="Q14" s="612">
        <v>3006</v>
      </c>
    </row>
    <row r="15" spans="1:17" ht="21.75">
      <c r="A15" s="600" t="s">
        <v>700</v>
      </c>
      <c r="B15" s="614">
        <v>7</v>
      </c>
      <c r="C15" s="614">
        <v>793</v>
      </c>
      <c r="D15" s="614">
        <v>1</v>
      </c>
      <c r="E15" s="614">
        <v>6</v>
      </c>
      <c r="F15" s="614">
        <v>773</v>
      </c>
      <c r="G15" s="614">
        <v>5</v>
      </c>
      <c r="H15" s="614">
        <v>17</v>
      </c>
      <c r="I15" s="614">
        <v>810</v>
      </c>
      <c r="J15" s="614">
        <v>9</v>
      </c>
      <c r="K15" s="614">
        <v>4</v>
      </c>
      <c r="L15" s="614">
        <v>783</v>
      </c>
      <c r="M15" s="614">
        <v>2</v>
      </c>
      <c r="N15" s="614">
        <v>34</v>
      </c>
      <c r="O15" s="614">
        <v>3159</v>
      </c>
      <c r="P15" s="614">
        <v>17</v>
      </c>
      <c r="Q15" s="614">
        <v>3210</v>
      </c>
    </row>
    <row r="16" spans="1:17" ht="22.5">
      <c r="A16" s="601" t="s">
        <v>856</v>
      </c>
      <c r="B16" s="612">
        <v>0</v>
      </c>
      <c r="C16" s="612">
        <v>1</v>
      </c>
      <c r="D16" s="612">
        <v>0</v>
      </c>
      <c r="E16" s="612">
        <v>0</v>
      </c>
      <c r="F16" s="612">
        <v>2</v>
      </c>
      <c r="G16" s="612">
        <v>0</v>
      </c>
      <c r="H16" s="612">
        <v>0</v>
      </c>
      <c r="I16" s="612">
        <v>1</v>
      </c>
      <c r="J16" s="612">
        <v>0</v>
      </c>
      <c r="K16" s="612">
        <v>0</v>
      </c>
      <c r="L16" s="612">
        <v>3</v>
      </c>
      <c r="M16" s="612">
        <v>0</v>
      </c>
      <c r="N16" s="612">
        <v>0</v>
      </c>
      <c r="O16" s="612">
        <v>7</v>
      </c>
      <c r="P16" s="612">
        <v>0</v>
      </c>
      <c r="Q16" s="612">
        <v>7</v>
      </c>
    </row>
    <row r="17" spans="1:17" ht="22.5">
      <c r="A17" s="601" t="s">
        <v>857</v>
      </c>
      <c r="B17" s="613">
        <v>1</v>
      </c>
      <c r="C17" s="612">
        <v>0</v>
      </c>
      <c r="D17" s="612">
        <v>0</v>
      </c>
      <c r="E17" s="612">
        <v>1</v>
      </c>
      <c r="F17" s="612">
        <v>0</v>
      </c>
      <c r="G17" s="612">
        <v>1</v>
      </c>
      <c r="H17" s="612">
        <v>1</v>
      </c>
      <c r="I17" s="612">
        <v>0</v>
      </c>
      <c r="J17" s="612">
        <v>0</v>
      </c>
      <c r="K17" s="612">
        <v>3</v>
      </c>
      <c r="L17" s="612">
        <v>0</v>
      </c>
      <c r="M17" s="612">
        <v>0</v>
      </c>
      <c r="N17" s="612">
        <v>6</v>
      </c>
      <c r="O17" s="612">
        <v>0</v>
      </c>
      <c r="P17" s="612">
        <v>1</v>
      </c>
      <c r="Q17" s="612">
        <v>7</v>
      </c>
    </row>
    <row r="18" spans="1:17" ht="22.5">
      <c r="A18" s="602" t="s">
        <v>858</v>
      </c>
      <c r="B18" s="612">
        <v>0</v>
      </c>
      <c r="C18" s="612">
        <v>5</v>
      </c>
      <c r="D18" s="612">
        <v>0</v>
      </c>
      <c r="E18" s="612">
        <v>0</v>
      </c>
      <c r="F18" s="612">
        <v>6</v>
      </c>
      <c r="G18" s="612">
        <v>0</v>
      </c>
      <c r="H18" s="612">
        <v>0</v>
      </c>
      <c r="I18" s="612">
        <v>9</v>
      </c>
      <c r="J18" s="612">
        <v>1</v>
      </c>
      <c r="K18" s="612">
        <v>1</v>
      </c>
      <c r="L18" s="612">
        <v>10</v>
      </c>
      <c r="M18" s="612">
        <v>0</v>
      </c>
      <c r="N18" s="612">
        <v>1</v>
      </c>
      <c r="O18" s="612">
        <v>30</v>
      </c>
      <c r="P18" s="612">
        <v>1</v>
      </c>
      <c r="Q18" s="612">
        <v>32</v>
      </c>
    </row>
    <row r="19" spans="1:17" ht="22.5">
      <c r="A19" s="602" t="s">
        <v>859</v>
      </c>
      <c r="B19" s="612">
        <v>0</v>
      </c>
      <c r="C19" s="612">
        <v>7</v>
      </c>
      <c r="D19" s="612">
        <v>1</v>
      </c>
      <c r="E19" s="612">
        <v>1</v>
      </c>
      <c r="F19" s="612">
        <v>9</v>
      </c>
      <c r="G19" s="612">
        <v>0</v>
      </c>
      <c r="H19" s="612">
        <v>0</v>
      </c>
      <c r="I19" s="612">
        <v>7</v>
      </c>
      <c r="J19" s="612">
        <v>0</v>
      </c>
      <c r="K19" s="612">
        <v>0</v>
      </c>
      <c r="L19" s="612">
        <v>7</v>
      </c>
      <c r="M19" s="612">
        <v>0</v>
      </c>
      <c r="N19" s="612">
        <v>1</v>
      </c>
      <c r="O19" s="612">
        <v>30</v>
      </c>
      <c r="P19" s="612">
        <v>1</v>
      </c>
      <c r="Q19" s="612">
        <v>32</v>
      </c>
    </row>
    <row r="20" spans="1:17" ht="22.5" customHeight="1">
      <c r="A20" s="600" t="s">
        <v>701</v>
      </c>
      <c r="B20" s="614">
        <v>1</v>
      </c>
      <c r="C20" s="614">
        <v>1</v>
      </c>
      <c r="D20" s="614">
        <v>1</v>
      </c>
      <c r="E20" s="614">
        <v>2</v>
      </c>
      <c r="F20" s="614">
        <v>1</v>
      </c>
      <c r="G20" s="614">
        <v>1</v>
      </c>
      <c r="H20" s="614">
        <v>1</v>
      </c>
      <c r="I20" s="614">
        <v>-3</v>
      </c>
      <c r="J20" s="614">
        <v>-1</v>
      </c>
      <c r="K20" s="614">
        <v>2</v>
      </c>
      <c r="L20" s="614">
        <v>-6</v>
      </c>
      <c r="M20" s="614">
        <v>0</v>
      </c>
      <c r="N20" s="614">
        <v>6</v>
      </c>
      <c r="O20" s="614">
        <v>-7</v>
      </c>
      <c r="P20" s="614">
        <v>1</v>
      </c>
      <c r="Q20" s="614">
        <v>0</v>
      </c>
    </row>
    <row r="21" spans="1:17" ht="22.5" customHeight="1">
      <c r="A21" s="600" t="s">
        <v>702</v>
      </c>
      <c r="B21" s="614">
        <v>0</v>
      </c>
      <c r="C21" s="614">
        <v>48</v>
      </c>
      <c r="D21" s="614">
        <v>43</v>
      </c>
      <c r="E21" s="614">
        <v>0</v>
      </c>
      <c r="F21" s="614">
        <v>24</v>
      </c>
      <c r="G21" s="614">
        <v>21</v>
      </c>
      <c r="H21" s="614">
        <v>0</v>
      </c>
      <c r="I21" s="614">
        <v>32</v>
      </c>
      <c r="J21" s="614">
        <v>22</v>
      </c>
      <c r="K21" s="614">
        <v>0</v>
      </c>
      <c r="L21" s="614">
        <v>56</v>
      </c>
      <c r="M21" s="614">
        <v>52</v>
      </c>
      <c r="N21" s="614">
        <v>0</v>
      </c>
      <c r="O21" s="614">
        <v>160</v>
      </c>
      <c r="P21" s="614">
        <v>138</v>
      </c>
      <c r="Q21" s="614">
        <v>298</v>
      </c>
    </row>
    <row r="22" spans="1:17" ht="21.75">
      <c r="A22" s="540" t="s">
        <v>670</v>
      </c>
      <c r="B22" s="611">
        <v>2108</v>
      </c>
      <c r="C22" s="611">
        <v>607641</v>
      </c>
      <c r="D22" s="611">
        <v>6127</v>
      </c>
      <c r="E22" s="611">
        <v>751</v>
      </c>
      <c r="F22" s="611">
        <v>269475</v>
      </c>
      <c r="G22" s="611">
        <v>2295</v>
      </c>
      <c r="H22" s="615">
        <v>820</v>
      </c>
      <c r="I22" s="611">
        <v>306687</v>
      </c>
      <c r="J22" s="611">
        <v>2909</v>
      </c>
      <c r="K22" s="611">
        <v>1367</v>
      </c>
      <c r="L22" s="611">
        <v>521497</v>
      </c>
      <c r="M22" s="611">
        <v>6232</v>
      </c>
      <c r="N22" s="611">
        <v>5046</v>
      </c>
      <c r="O22" s="611">
        <v>1705300</v>
      </c>
      <c r="P22" s="611">
        <v>17563</v>
      </c>
      <c r="Q22" s="611">
        <v>1727909</v>
      </c>
    </row>
    <row r="23" spans="1:17" ht="22.5">
      <c r="A23" s="600" t="s">
        <v>703</v>
      </c>
      <c r="B23" s="616">
        <v>3.8095238095238095E-3</v>
      </c>
      <c r="C23" s="616">
        <v>1.2292076883151121E-3</v>
      </c>
      <c r="D23" s="616">
        <v>-6.6472114137483785E-3</v>
      </c>
      <c r="E23" s="616">
        <v>1.0767160161507403E-2</v>
      </c>
      <c r="F23" s="616">
        <v>2.7909572983533353E-3</v>
      </c>
      <c r="G23" s="616">
        <v>-6.4935064935064939E-3</v>
      </c>
      <c r="H23" s="616">
        <v>2.2443890274314215E-2</v>
      </c>
      <c r="I23" s="616">
        <v>2.5334083004262663E-3</v>
      </c>
      <c r="J23" s="616">
        <v>-4.7895997263085873E-3</v>
      </c>
      <c r="K23" s="616">
        <v>4.40852314474651E-3</v>
      </c>
      <c r="L23" s="616">
        <v>1.3844724027220917E-3</v>
      </c>
      <c r="M23" s="616">
        <v>-7.9592486469277305E-3</v>
      </c>
      <c r="N23" s="616">
        <v>7.9904115061925681E-3</v>
      </c>
      <c r="O23" s="616">
        <v>1.7576137808199221E-3</v>
      </c>
      <c r="P23" s="616">
        <v>-6.7861788158117969E-3</v>
      </c>
      <c r="Q23" s="616">
        <v>1.6881188778879036E-3</v>
      </c>
    </row>
    <row r="24" spans="1:17" ht="21.75">
      <c r="A24" s="600" t="s">
        <v>696</v>
      </c>
      <c r="B24" s="616">
        <v>1.2199716535998134E-3</v>
      </c>
      <c r="C24" s="616">
        <v>0.35166261649195646</v>
      </c>
      <c r="D24" s="616">
        <v>3.5459043271375982E-3</v>
      </c>
      <c r="E24" s="616">
        <v>4.3462936994945916E-4</v>
      </c>
      <c r="F24" s="616">
        <v>0.15595439343159853</v>
      </c>
      <c r="G24" s="616">
        <v>1.3281949454514099E-3</v>
      </c>
      <c r="H24" s="616">
        <v>4.7456202844015511E-4</v>
      </c>
      <c r="I24" s="616">
        <v>0.17749024977588518</v>
      </c>
      <c r="J24" s="616">
        <v>1.6835377326005015E-3</v>
      </c>
      <c r="K24" s="616">
        <v>7.9112962546060009E-4</v>
      </c>
      <c r="L24" s="616">
        <v>0.30180813920177507</v>
      </c>
      <c r="M24" s="616">
        <v>3.6066714161451787E-3</v>
      </c>
      <c r="N24" s="616">
        <v>2.9202926774500276E-3</v>
      </c>
      <c r="O24" s="616">
        <v>0.98691539890121527</v>
      </c>
      <c r="P24" s="616">
        <v>1.0164308421334688E-2</v>
      </c>
      <c r="Q24" s="616">
        <v>1</v>
      </c>
    </row>
    <row r="25" spans="1:17">
      <c r="A25" s="36" t="s">
        <v>704</v>
      </c>
    </row>
    <row r="26" spans="1:17" ht="12.75" customHeight="1">
      <c r="A26" s="608" t="s">
        <v>860</v>
      </c>
      <c r="B26" s="606"/>
      <c r="C26" s="606"/>
      <c r="D26" s="606"/>
      <c r="E26" s="606"/>
      <c r="F26" s="607"/>
    </row>
    <row r="27" spans="1:17" ht="12.75" customHeight="1">
      <c r="A27" s="603" t="s">
        <v>861</v>
      </c>
      <c r="B27" s="605"/>
      <c r="C27" s="605"/>
      <c r="D27" s="605"/>
      <c r="E27" s="605"/>
      <c r="F27" s="605"/>
    </row>
    <row r="28" spans="1:17" ht="12.75" customHeight="1">
      <c r="A28" s="604"/>
      <c r="B28" s="603"/>
      <c r="C28" s="603"/>
      <c r="D28" s="603"/>
      <c r="E28" s="603"/>
      <c r="F28" s="603"/>
    </row>
    <row r="29" spans="1:17" ht="12.75" customHeight="1">
      <c r="A29" s="542" t="s">
        <v>896</v>
      </c>
      <c r="F29" s="373" t="str">
        <f>Naslovnica!A20</f>
        <v>Listopad 2015.</v>
      </c>
    </row>
    <row r="30" spans="1:17" ht="12.75" customHeight="1">
      <c r="A30" s="117" t="s">
        <v>897</v>
      </c>
      <c r="F30" s="118" t="str">
        <f>Naslovnica!A24</f>
        <v>October 2015</v>
      </c>
    </row>
    <row r="31" spans="1:17" ht="12.75" customHeight="1"/>
    <row r="32" spans="1:17" ht="12.75" customHeight="1">
      <c r="G32" s="88"/>
    </row>
    <row r="33" spans="1:8" ht="12.75" customHeight="1"/>
    <row r="34" spans="1:8" ht="12.75" customHeight="1">
      <c r="G34" s="88"/>
      <c r="H34" s="78"/>
    </row>
    <row r="35" spans="1:8" ht="12.75" customHeight="1">
      <c r="A35" s="688"/>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41"/>
    </row>
    <row r="50" spans="1:17" ht="12.75" customHeight="1">
      <c r="A50" s="632"/>
    </row>
    <row r="51" spans="1:17" ht="12.75" customHeight="1">
      <c r="A51" s="632" t="s">
        <v>704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8"/>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2" t="s">
        <v>1132</v>
      </c>
      <c r="E1" s="573"/>
      <c r="F1" s="575" t="s">
        <v>1143</v>
      </c>
    </row>
    <row r="2" spans="1:12">
      <c r="A2" s="128" t="s">
        <v>976</v>
      </c>
      <c r="E2" s="574"/>
      <c r="F2" s="576" t="s">
        <v>1144</v>
      </c>
    </row>
    <row r="3" spans="1:12" ht="12.75" customHeight="1"/>
    <row r="4" spans="1:12" ht="12.75" customHeight="1">
      <c r="D4" s="570" t="s">
        <v>798</v>
      </c>
    </row>
    <row r="5" spans="1:12" ht="30" customHeight="1">
      <c r="A5" s="458" t="s">
        <v>736</v>
      </c>
      <c r="B5" s="458" t="s">
        <v>737</v>
      </c>
      <c r="C5" s="458" t="s">
        <v>738</v>
      </c>
      <c r="D5" s="458" t="s">
        <v>760</v>
      </c>
    </row>
    <row r="6" spans="1:12" ht="12.75" customHeight="1">
      <c r="A6" s="262" t="s">
        <v>231</v>
      </c>
      <c r="B6" s="262" t="s">
        <v>229</v>
      </c>
      <c r="C6" s="267">
        <v>54901093.460000001</v>
      </c>
      <c r="D6" s="268">
        <v>7098.6671890698935</v>
      </c>
      <c r="G6" s="594"/>
      <c r="H6" s="594"/>
      <c r="I6" s="594"/>
      <c r="J6" s="595"/>
      <c r="K6" s="594"/>
      <c r="L6" s="594"/>
    </row>
    <row r="7" spans="1:12" ht="12.75" customHeight="1">
      <c r="A7" s="262" t="s">
        <v>238</v>
      </c>
      <c r="B7" s="262" t="s">
        <v>237</v>
      </c>
      <c r="C7" s="267">
        <v>5050707.51</v>
      </c>
      <c r="D7" s="268">
        <v>129.47345152825781</v>
      </c>
      <c r="L7" s="594"/>
    </row>
    <row r="8" spans="1:12" ht="12.75" customHeight="1">
      <c r="A8" s="262" t="s">
        <v>1079</v>
      </c>
      <c r="B8" s="262" t="s">
        <v>237</v>
      </c>
      <c r="C8" s="267">
        <v>21555066.960000001</v>
      </c>
      <c r="D8" s="268">
        <v>163.70322580377632</v>
      </c>
      <c r="G8" s="594"/>
      <c r="H8" s="594"/>
      <c r="I8" s="594"/>
      <c r="J8" s="594"/>
      <c r="K8" s="594"/>
      <c r="L8" s="594"/>
    </row>
    <row r="9" spans="1:12" ht="12.75" customHeight="1">
      <c r="A9" s="262" t="s">
        <v>818</v>
      </c>
      <c r="B9" s="262" t="s">
        <v>721</v>
      </c>
      <c r="C9" s="267">
        <v>5738653.3499999996</v>
      </c>
      <c r="D9" s="268">
        <v>830.02522118162699</v>
      </c>
      <c r="G9" s="594"/>
      <c r="H9" s="594"/>
      <c r="I9" s="594"/>
      <c r="J9" s="594"/>
      <c r="K9" s="594"/>
      <c r="L9" s="594"/>
    </row>
    <row r="10" spans="1:12" ht="12.75" customHeight="1">
      <c r="A10" s="262" t="s">
        <v>819</v>
      </c>
      <c r="B10" s="262" t="s">
        <v>721</v>
      </c>
      <c r="C10" s="267">
        <v>9045228.2599999998</v>
      </c>
      <c r="D10" s="268">
        <v>998.44343207604663</v>
      </c>
      <c r="G10" s="594"/>
      <c r="H10" s="594"/>
      <c r="I10" s="594"/>
      <c r="J10" s="594"/>
      <c r="K10" s="594"/>
      <c r="L10" s="594"/>
    </row>
    <row r="11" spans="1:12" ht="12.75" customHeight="1">
      <c r="A11" s="262" t="s">
        <v>1162</v>
      </c>
      <c r="B11" s="350" t="s">
        <v>820</v>
      </c>
      <c r="C11" s="272">
        <v>10210062.85</v>
      </c>
      <c r="D11" s="268">
        <v>1.0082</v>
      </c>
      <c r="G11" s="594"/>
      <c r="H11" s="594"/>
      <c r="I11" s="594"/>
      <c r="J11" s="594"/>
      <c r="K11" s="594"/>
      <c r="L11" s="594"/>
    </row>
    <row r="12" spans="1:12" ht="12.75" customHeight="1">
      <c r="A12" s="261" t="s">
        <v>1163</v>
      </c>
      <c r="B12" s="350" t="s">
        <v>820</v>
      </c>
      <c r="C12" s="272">
        <v>27170406.550000001</v>
      </c>
      <c r="D12" s="268">
        <v>1.0032202541331621</v>
      </c>
      <c r="G12" s="594"/>
      <c r="H12" s="594"/>
      <c r="I12" s="594"/>
      <c r="J12" s="594"/>
      <c r="K12" s="594"/>
      <c r="L12" s="594"/>
    </row>
    <row r="13" spans="1:12" ht="12.75" customHeight="1">
      <c r="A13" s="262" t="s">
        <v>1164</v>
      </c>
      <c r="B13" s="262" t="s">
        <v>1161</v>
      </c>
      <c r="C13" s="267">
        <v>7515159.6600000001</v>
      </c>
      <c r="D13" s="268">
        <v>45.076234520198476</v>
      </c>
      <c r="G13" s="594"/>
      <c r="H13" s="594"/>
      <c r="I13" s="594"/>
      <c r="J13" s="594"/>
      <c r="K13" s="594"/>
      <c r="L13" s="594"/>
    </row>
    <row r="14" spans="1:12" ht="12.75" customHeight="1">
      <c r="A14" s="262" t="s">
        <v>822</v>
      </c>
      <c r="B14" s="262" t="s">
        <v>1161</v>
      </c>
      <c r="C14" s="274">
        <v>7813836.0999999996</v>
      </c>
      <c r="D14" s="275">
        <v>954.83664783914298</v>
      </c>
      <c r="G14" s="594"/>
      <c r="H14" s="594"/>
      <c r="I14" s="594"/>
      <c r="J14" s="594"/>
      <c r="K14" s="594"/>
      <c r="L14" s="594"/>
    </row>
    <row r="15" spans="1:12" ht="12.75" customHeight="1">
      <c r="A15" s="262" t="s">
        <v>1141</v>
      </c>
      <c r="B15" s="262" t="s">
        <v>286</v>
      </c>
      <c r="C15" s="272">
        <v>29937998.822900001</v>
      </c>
      <c r="D15" s="279">
        <v>60.123784802049862</v>
      </c>
      <c r="G15" s="594"/>
      <c r="H15" s="594"/>
      <c r="I15" s="594"/>
      <c r="J15" s="594"/>
      <c r="K15" s="594"/>
      <c r="L15" s="594"/>
    </row>
    <row r="16" spans="1:12" ht="18.75" customHeight="1">
      <c r="A16" s="479" t="s">
        <v>592</v>
      </c>
      <c r="B16" s="480"/>
      <c r="C16" s="482">
        <f>SUM(C6:C15)</f>
        <v>178938213.52289999</v>
      </c>
      <c r="D16" s="483"/>
    </row>
    <row r="17" spans="1:6" ht="12.75" customHeight="1">
      <c r="A17" s="36" t="s">
        <v>593</v>
      </c>
    </row>
    <row r="18" spans="1:6" ht="12.75" customHeight="1">
      <c r="A18" s="80" t="s">
        <v>735</v>
      </c>
    </row>
    <row r="19" spans="1:6" ht="12.75" customHeight="1">
      <c r="A19" s="90"/>
    </row>
    <row r="20" spans="1:6" ht="12.75" customHeight="1">
      <c r="A20" s="472" t="s">
        <v>1133</v>
      </c>
      <c r="F20" s="575" t="s">
        <v>1143</v>
      </c>
    </row>
    <row r="21" spans="1:6" ht="12.75" customHeight="1">
      <c r="A21" s="128" t="s">
        <v>1134</v>
      </c>
      <c r="F21" s="576" t="s">
        <v>1144</v>
      </c>
    </row>
    <row r="22" spans="1:6" ht="12.75" customHeight="1">
      <c r="A22" s="90"/>
    </row>
    <row r="23" spans="1:6" ht="12.75" customHeight="1">
      <c r="A23" s="90"/>
      <c r="D23" s="686" t="s">
        <v>798</v>
      </c>
    </row>
    <row r="24" spans="1:6" ht="22.5">
      <c r="A24" s="458" t="s">
        <v>1131</v>
      </c>
      <c r="B24" s="458" t="s">
        <v>737</v>
      </c>
      <c r="C24" s="458" t="s">
        <v>738</v>
      </c>
      <c r="D24" s="458" t="s">
        <v>760</v>
      </c>
    </row>
    <row r="25" spans="1:6" ht="12.75" customHeight="1">
      <c r="A25" s="262" t="s">
        <v>1159</v>
      </c>
      <c r="B25" s="262" t="s">
        <v>820</v>
      </c>
      <c r="C25" s="272">
        <v>8089013.9014999997</v>
      </c>
      <c r="D25" s="268">
        <v>1.0266066748082487</v>
      </c>
    </row>
    <row r="26" spans="1:6" ht="12.75" customHeight="1">
      <c r="A26" s="262" t="s">
        <v>821</v>
      </c>
      <c r="B26" s="262" t="s">
        <v>1161</v>
      </c>
      <c r="C26" s="272">
        <v>11463195.140000001</v>
      </c>
      <c r="D26" s="268">
        <v>918.57159236174277</v>
      </c>
    </row>
    <row r="27" spans="1:6" ht="12.75" customHeight="1">
      <c r="A27" s="262" t="s">
        <v>823</v>
      </c>
      <c r="B27" s="262" t="s">
        <v>1161</v>
      </c>
      <c r="C27" s="272">
        <v>12172915.4</v>
      </c>
      <c r="D27" s="268">
        <v>547.86918654398539</v>
      </c>
    </row>
    <row r="28" spans="1:6" ht="12.75" customHeight="1">
      <c r="A28" s="262" t="s">
        <v>1160</v>
      </c>
      <c r="B28" s="262" t="s">
        <v>1161</v>
      </c>
      <c r="C28" s="267">
        <v>2332698.42</v>
      </c>
      <c r="D28" s="268">
        <v>1326.7718476421016</v>
      </c>
    </row>
    <row r="29" spans="1:6" ht="12.75" customHeight="1">
      <c r="A29" s="262" t="s">
        <v>1105</v>
      </c>
      <c r="B29" s="262" t="s">
        <v>1161</v>
      </c>
      <c r="C29" s="267">
        <v>10004430.199999999</v>
      </c>
      <c r="D29" s="268">
        <v>919.99343930532541</v>
      </c>
    </row>
    <row r="30" spans="1:6" ht="18.75" customHeight="1">
      <c r="A30" s="479" t="s">
        <v>592</v>
      </c>
      <c r="B30" s="480"/>
      <c r="C30" s="482">
        <f>SUM(C25:C29)</f>
        <v>44062253.061499998</v>
      </c>
      <c r="D30" s="483"/>
    </row>
    <row r="31" spans="1:6" ht="12.75" customHeight="1">
      <c r="A31" s="36" t="s">
        <v>593</v>
      </c>
    </row>
    <row r="32" spans="1:6" ht="12.75" customHeight="1">
      <c r="A32" s="80" t="s">
        <v>735</v>
      </c>
    </row>
    <row r="33" spans="1:6" ht="12.75" customHeight="1">
      <c r="A33" s="579" t="s">
        <v>769</v>
      </c>
      <c r="B33" s="687"/>
      <c r="C33" s="687"/>
      <c r="D33" s="687"/>
      <c r="E33" s="687"/>
      <c r="F33" s="687"/>
    </row>
    <row r="34" spans="1:6" ht="21.75" customHeight="1">
      <c r="A34" s="796" t="s">
        <v>770</v>
      </c>
      <c r="B34" s="796"/>
      <c r="C34" s="796"/>
      <c r="D34" s="796"/>
      <c r="E34" s="796"/>
      <c r="F34" s="796"/>
    </row>
    <row r="35" spans="1:6" ht="12.75" customHeight="1">
      <c r="A35" s="90"/>
    </row>
    <row r="36" spans="1:6" ht="12.75" customHeight="1">
      <c r="A36" s="502" t="s">
        <v>977</v>
      </c>
      <c r="E36" s="503" t="s">
        <v>739</v>
      </c>
      <c r="F36" s="504" t="s">
        <v>1143</v>
      </c>
    </row>
    <row r="37" spans="1:6" ht="12.75" customHeight="1">
      <c r="A37" s="577" t="s">
        <v>978</v>
      </c>
      <c r="E37" s="91" t="s">
        <v>745</v>
      </c>
      <c r="F37" s="67" t="s">
        <v>1144</v>
      </c>
    </row>
    <row r="38" spans="1:6" ht="12.75" customHeight="1"/>
    <row r="39" spans="1:6" ht="12.75" customHeight="1">
      <c r="D39" s="570" t="s">
        <v>798</v>
      </c>
    </row>
    <row r="40" spans="1:6" ht="30" customHeight="1">
      <c r="A40" s="496" t="s">
        <v>803</v>
      </c>
      <c r="B40" s="496" t="s">
        <v>802</v>
      </c>
      <c r="C40" s="496" t="s">
        <v>800</v>
      </c>
      <c r="D40" s="458" t="s">
        <v>760</v>
      </c>
    </row>
    <row r="41" spans="1:6" ht="12.75" customHeight="1">
      <c r="A41" s="291" t="s">
        <v>298</v>
      </c>
      <c r="B41" s="291" t="s">
        <v>299</v>
      </c>
      <c r="C41" s="292">
        <v>81247194.329999998</v>
      </c>
      <c r="D41" s="293">
        <v>248.14</v>
      </c>
      <c r="E41" s="88"/>
    </row>
    <row r="42" spans="1:6" ht="12.75" customHeight="1">
      <c r="A42" s="291" t="s">
        <v>300</v>
      </c>
      <c r="B42" s="294" t="s">
        <v>301</v>
      </c>
      <c r="C42" s="292">
        <v>51687681.350000001</v>
      </c>
      <c r="D42" s="293">
        <v>359.41829999999999</v>
      </c>
      <c r="E42" s="78"/>
    </row>
    <row r="43" spans="1:6" ht="18.75" customHeight="1">
      <c r="A43" s="479" t="s">
        <v>592</v>
      </c>
      <c r="B43" s="497"/>
      <c r="C43" s="498">
        <f>SUM(C41:C42)</f>
        <v>132934875.68000001</v>
      </c>
      <c r="D43" s="499"/>
    </row>
    <row r="44" spans="1:6" ht="12.75" customHeight="1">
      <c r="A44" s="68" t="s">
        <v>330</v>
      </c>
    </row>
    <row r="45" spans="1:6" ht="12.75" customHeight="1">
      <c r="A45" s="80" t="s">
        <v>735</v>
      </c>
    </row>
    <row r="46" spans="1:6" ht="12.75" customHeight="1"/>
    <row r="47" spans="1:6" ht="12.75" customHeight="1">
      <c r="A47" s="502" t="s">
        <v>981</v>
      </c>
      <c r="E47" s="503" t="s">
        <v>739</v>
      </c>
      <c r="F47" s="504" t="s">
        <v>1143</v>
      </c>
    </row>
    <row r="48" spans="1:6" ht="12.75" customHeight="1">
      <c r="A48" s="572" t="s">
        <v>979</v>
      </c>
    </row>
    <row r="49" spans="1:6" ht="12.75" customHeight="1">
      <c r="A49" s="577" t="s">
        <v>980</v>
      </c>
      <c r="E49" s="91" t="s">
        <v>745</v>
      </c>
      <c r="F49" s="67" t="s">
        <v>1144</v>
      </c>
    </row>
    <row r="50" spans="1:6" ht="12.75" customHeight="1">
      <c r="A50" s="578" t="s">
        <v>740</v>
      </c>
    </row>
    <row r="51" spans="1:6" ht="12.75" customHeight="1">
      <c r="F51" s="570" t="s">
        <v>799</v>
      </c>
    </row>
    <row r="52" spans="1:6" ht="45" customHeight="1">
      <c r="A52" s="496" t="s">
        <v>801</v>
      </c>
      <c r="B52" s="496" t="s">
        <v>802</v>
      </c>
      <c r="C52" s="496" t="s">
        <v>741</v>
      </c>
      <c r="D52" s="496" t="s">
        <v>742</v>
      </c>
      <c r="E52" s="496" t="s">
        <v>800</v>
      </c>
      <c r="F52" s="458" t="s">
        <v>760</v>
      </c>
    </row>
    <row r="53" spans="1:6" ht="12.75" customHeight="1">
      <c r="A53" s="291" t="s">
        <v>302</v>
      </c>
      <c r="B53" s="294" t="s">
        <v>303</v>
      </c>
      <c r="C53" s="298">
        <v>155000000</v>
      </c>
      <c r="D53" s="298">
        <v>77500000</v>
      </c>
      <c r="E53" s="296">
        <v>39756814.590000004</v>
      </c>
      <c r="F53" s="297">
        <v>0.77359999999999995</v>
      </c>
    </row>
    <row r="54" spans="1:6" ht="12.75" customHeight="1">
      <c r="A54" s="291" t="s">
        <v>304</v>
      </c>
      <c r="B54" s="291" t="s">
        <v>299</v>
      </c>
      <c r="C54" s="295">
        <v>380000000</v>
      </c>
      <c r="D54" s="295">
        <v>190000000</v>
      </c>
      <c r="E54" s="296">
        <v>312920035.82999998</v>
      </c>
      <c r="F54" s="297">
        <v>191.54</v>
      </c>
    </row>
    <row r="55" spans="1:6" ht="12.75" customHeight="1">
      <c r="A55" s="291" t="s">
        <v>1167</v>
      </c>
      <c r="B55" s="291" t="s">
        <v>299</v>
      </c>
      <c r="C55" s="295">
        <v>600000000</v>
      </c>
      <c r="D55" s="295">
        <v>300000000</v>
      </c>
      <c r="E55" s="296">
        <v>116169234.61</v>
      </c>
      <c r="F55" s="297">
        <v>8.82</v>
      </c>
    </row>
    <row r="56" spans="1:6" ht="12.75" customHeight="1">
      <c r="A56" s="291" t="s">
        <v>306</v>
      </c>
      <c r="B56" s="291" t="s">
        <v>307</v>
      </c>
      <c r="C56" s="295">
        <v>340000000</v>
      </c>
      <c r="D56" s="295">
        <v>170000000</v>
      </c>
      <c r="E56" s="296">
        <v>164813155.59999999</v>
      </c>
      <c r="F56" s="297">
        <v>3.71</v>
      </c>
    </row>
    <row r="57" spans="1:6" ht="12.75" customHeight="1">
      <c r="A57" s="291" t="s">
        <v>305</v>
      </c>
      <c r="B57" s="294" t="s">
        <v>301</v>
      </c>
      <c r="C57" s="298">
        <v>540000000</v>
      </c>
      <c r="D57" s="298">
        <v>262500000</v>
      </c>
      <c r="E57" s="296">
        <v>249281604.27000001</v>
      </c>
      <c r="F57" s="297">
        <v>220.63200000000001</v>
      </c>
    </row>
    <row r="58" spans="1:6" ht="18.75" customHeight="1">
      <c r="A58" s="479" t="s">
        <v>592</v>
      </c>
      <c r="B58" s="500"/>
      <c r="C58" s="501"/>
      <c r="D58" s="501"/>
      <c r="E58" s="498">
        <f>SUM(E53:E57)</f>
        <v>882940844.89999998</v>
      </c>
      <c r="F58" s="499"/>
    </row>
    <row r="59" spans="1:6" ht="12.75" customHeight="1">
      <c r="A59" s="68" t="s">
        <v>330</v>
      </c>
    </row>
    <row r="60" spans="1:6" ht="12.75" customHeight="1">
      <c r="A60" s="80" t="s">
        <v>735</v>
      </c>
      <c r="E60" s="79"/>
    </row>
    <row r="61" spans="1:6" ht="12.75" customHeight="1"/>
    <row r="62" spans="1:6" ht="12.75" customHeight="1">
      <c r="A62" s="579" t="s">
        <v>768</v>
      </c>
    </row>
    <row r="63" spans="1:6" ht="19.5" customHeight="1">
      <c r="A63" s="795" t="s">
        <v>767</v>
      </c>
      <c r="B63" s="795"/>
      <c r="C63" s="795"/>
      <c r="D63" s="795"/>
      <c r="E63" s="795"/>
      <c r="F63" s="795"/>
    </row>
    <row r="64" spans="1:6" ht="12.75" customHeight="1">
      <c r="A64" s="584"/>
      <c r="B64" s="584"/>
      <c r="C64" s="584"/>
      <c r="D64" s="584"/>
      <c r="E64" s="584"/>
    </row>
    <row r="65" spans="1:6" ht="12.75" customHeight="1">
      <c r="A65" s="580"/>
    </row>
    <row r="66" spans="1:6" ht="12.75" customHeight="1">
      <c r="A66" s="75" t="s">
        <v>327</v>
      </c>
    </row>
    <row r="67" spans="1:6" ht="12.75" customHeight="1"/>
    <row r="68" spans="1:6" ht="12.75" customHeight="1"/>
    <row r="69" spans="1:6" ht="12.75" customHeight="1">
      <c r="A69" s="581"/>
    </row>
    <row r="70" spans="1:6" ht="12.75" customHeight="1">
      <c r="A70" s="579"/>
    </row>
    <row r="71" spans="1:6" ht="12.75" customHeight="1">
      <c r="A71" s="579"/>
    </row>
    <row r="72" spans="1:6" ht="12.75" customHeight="1">
      <c r="A72" s="579"/>
      <c r="F72" s="53" t="s">
        <v>730</v>
      </c>
    </row>
    <row r="73" spans="1:6" ht="12.75" customHeight="1">
      <c r="A73" s="580"/>
    </row>
    <row r="74" spans="1:6" ht="12.75" customHeight="1">
      <c r="A74" s="580"/>
    </row>
    <row r="75" spans="1:6" ht="12.75" customHeight="1">
      <c r="A75" s="580"/>
    </row>
    <row r="76" spans="1:6" ht="12.75" customHeight="1">
      <c r="A76" s="580"/>
    </row>
    <row r="77" spans="1:6" ht="12.75" customHeight="1"/>
    <row r="78" spans="1:6" ht="12.75" customHeight="1"/>
  </sheetData>
  <sortState ref="A8:D19">
    <sortCondition ref="B7"/>
  </sortState>
  <mergeCells count="2">
    <mergeCell ref="A63:F63"/>
    <mergeCell ref="A34:F34"/>
  </mergeCells>
  <hyperlinks>
    <hyperlink ref="A66"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2"/>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4">
      <c r="A1" s="485" t="s">
        <v>982</v>
      </c>
      <c r="D1" s="494" t="str">
        <f>Naslovnica!A20</f>
        <v>Listopad 2015.</v>
      </c>
    </row>
    <row r="2" spans="1:4">
      <c r="A2" s="125" t="s">
        <v>983</v>
      </c>
      <c r="D2" s="592" t="str">
        <f>Naslovnica!A24</f>
        <v>October 2015</v>
      </c>
    </row>
    <row r="3" spans="1:4" ht="12.75" customHeight="1"/>
    <row r="4" spans="1:4" ht="12.75" customHeight="1">
      <c r="D4" s="596" t="s">
        <v>798</v>
      </c>
    </row>
    <row r="5" spans="1:4" ht="43.5">
      <c r="A5" s="496" t="s">
        <v>1145</v>
      </c>
      <c r="B5" s="496" t="s">
        <v>802</v>
      </c>
      <c r="C5" s="496" t="s">
        <v>800</v>
      </c>
      <c r="D5" s="496" t="s">
        <v>804</v>
      </c>
    </row>
    <row r="6" spans="1:4">
      <c r="A6" s="284" t="s">
        <v>830</v>
      </c>
      <c r="B6" s="284" t="s">
        <v>267</v>
      </c>
      <c r="C6" s="285">
        <v>28129511.27</v>
      </c>
      <c r="D6" s="598">
        <v>738.92786848547121</v>
      </c>
    </row>
    <row r="7" spans="1:4">
      <c r="A7" s="284" t="s">
        <v>1142</v>
      </c>
      <c r="B7" s="284" t="s">
        <v>267</v>
      </c>
      <c r="C7" s="285">
        <v>21787876.289999999</v>
      </c>
      <c r="D7" s="598">
        <v>741.15710799997373</v>
      </c>
    </row>
    <row r="8" spans="1:4">
      <c r="A8" s="479" t="s">
        <v>592</v>
      </c>
      <c r="B8" s="490"/>
      <c r="C8" s="491">
        <f>SUM(C6:C7)</f>
        <v>49917387.560000002</v>
      </c>
      <c r="D8" s="492"/>
    </row>
    <row r="9" spans="1:4" ht="12.75" customHeight="1">
      <c r="A9" s="36" t="s">
        <v>594</v>
      </c>
    </row>
    <row r="10" spans="1:4" ht="12.75" customHeight="1"/>
    <row r="11" spans="1:4" ht="12.75" customHeight="1"/>
    <row r="12" spans="1:4" ht="12.75" customHeight="1">
      <c r="A12" s="485" t="s">
        <v>984</v>
      </c>
      <c r="D12" s="494" t="str">
        <f>'5 Tablica 3,4'!A8</f>
        <v>Rujan 2015.</v>
      </c>
    </row>
    <row r="13" spans="1:4" ht="12.75" customHeight="1">
      <c r="A13" s="125" t="s">
        <v>985</v>
      </c>
      <c r="D13" s="592" t="str">
        <f>'5 Tablica 3,4'!B8</f>
        <v>September 2015</v>
      </c>
    </row>
    <row r="14" spans="1:4" ht="12.75" customHeight="1"/>
    <row r="15" spans="1:4" ht="12.75" customHeight="1">
      <c r="D15" s="64" t="s">
        <v>798</v>
      </c>
    </row>
    <row r="16" spans="1:4" ht="45" customHeight="1">
      <c r="A16" s="496" t="s">
        <v>797</v>
      </c>
      <c r="B16" s="496" t="s">
        <v>802</v>
      </c>
      <c r="C16" s="496" t="s">
        <v>800</v>
      </c>
      <c r="D16" s="496" t="s">
        <v>804</v>
      </c>
    </row>
    <row r="17" spans="1:5" ht="15" customHeight="1">
      <c r="A17" s="284" t="s">
        <v>1146</v>
      </c>
      <c r="B17" s="284" t="s">
        <v>329</v>
      </c>
      <c r="C17" s="285">
        <v>218878767.53999999</v>
      </c>
      <c r="D17" s="286">
        <v>71.847910411506234</v>
      </c>
      <c r="E17" s="88"/>
    </row>
    <row r="18" spans="1:5" ht="15" customHeight="1">
      <c r="A18" s="284" t="s">
        <v>1080</v>
      </c>
      <c r="B18" s="287" t="s">
        <v>1093</v>
      </c>
      <c r="C18" s="285">
        <v>20975686.34</v>
      </c>
      <c r="D18" s="286">
        <v>41.453925573122532</v>
      </c>
      <c r="E18" s="78"/>
    </row>
    <row r="19" spans="1:5" ht="15" customHeight="1">
      <c r="A19" s="284" t="s">
        <v>1148</v>
      </c>
      <c r="B19" s="284" t="s">
        <v>718</v>
      </c>
      <c r="C19" s="285">
        <v>1130219379.9100001</v>
      </c>
      <c r="D19" s="286">
        <v>293.90692653831059</v>
      </c>
    </row>
    <row r="20" spans="1:5" ht="18.75" customHeight="1">
      <c r="A20" s="479" t="s">
        <v>592</v>
      </c>
      <c r="B20" s="490"/>
      <c r="C20" s="491">
        <f>SUM(C17:C19)</f>
        <v>1370073833.79</v>
      </c>
      <c r="D20" s="492"/>
    </row>
    <row r="21" spans="1:5" ht="12.75" customHeight="1">
      <c r="A21" s="36" t="s">
        <v>594</v>
      </c>
    </row>
    <row r="22" spans="1:5" ht="12.75" customHeight="1">
      <c r="A22" s="563"/>
      <c r="C22" s="79"/>
    </row>
    <row r="23" spans="1:5" ht="12.75" customHeight="1"/>
    <row r="24" spans="1:5" ht="12.75" customHeight="1">
      <c r="A24" s="493" t="s">
        <v>986</v>
      </c>
      <c r="D24" s="494" t="str">
        <f>'5 Tablica 3,4'!A8</f>
        <v>Rujan 2015.</v>
      </c>
    </row>
    <row r="25" spans="1:5" ht="12.75" customHeight="1">
      <c r="A25" s="591" t="s">
        <v>987</v>
      </c>
      <c r="D25" s="592" t="str">
        <f>'5 Tablica 3,4'!B8</f>
        <v>September 2015</v>
      </c>
    </row>
    <row r="26" spans="1:5" ht="12.75" customHeight="1"/>
    <row r="27" spans="1:5" ht="12.75" customHeight="1">
      <c r="D27" s="64" t="s">
        <v>798</v>
      </c>
    </row>
    <row r="28" spans="1:5" ht="45" customHeight="1">
      <c r="A28" s="496" t="s">
        <v>797</v>
      </c>
      <c r="B28" s="496" t="s">
        <v>802</v>
      </c>
      <c r="C28" s="496" t="s">
        <v>800</v>
      </c>
      <c r="D28" s="496" t="s">
        <v>804</v>
      </c>
    </row>
    <row r="29" spans="1:5" ht="15" customHeight="1">
      <c r="A29" s="284" t="s">
        <v>1147</v>
      </c>
      <c r="B29" s="284" t="s">
        <v>1093</v>
      </c>
      <c r="C29" s="285">
        <v>90280681.310000002</v>
      </c>
      <c r="D29" s="286">
        <v>45.068861440754958</v>
      </c>
      <c r="E29" s="88"/>
    </row>
    <row r="30" spans="1:5" ht="15" customHeight="1">
      <c r="A30" s="479" t="s">
        <v>592</v>
      </c>
      <c r="B30" s="490"/>
      <c r="C30" s="491">
        <f>SUM(C29:C29)</f>
        <v>90280681.310000002</v>
      </c>
      <c r="D30" s="492"/>
      <c r="E30" s="78"/>
    </row>
    <row r="31" spans="1:5" ht="12.75" customHeight="1">
      <c r="A31" s="36" t="s">
        <v>594</v>
      </c>
    </row>
    <row r="32" spans="1:5" ht="12.75" customHeight="1">
      <c r="A32" s="51"/>
    </row>
    <row r="33" spans="1:6" ht="19.5" customHeight="1">
      <c r="A33" s="797" t="s">
        <v>769</v>
      </c>
      <c r="B33" s="797"/>
      <c r="C33" s="797"/>
      <c r="D33" s="797"/>
    </row>
    <row r="34" spans="1:6" ht="21.75" customHeight="1">
      <c r="A34" s="796" t="s">
        <v>770</v>
      </c>
      <c r="B34" s="796"/>
      <c r="C34" s="796"/>
      <c r="D34" s="796"/>
      <c r="E34" s="90"/>
      <c r="F34" s="90"/>
    </row>
    <row r="35" spans="1:6" ht="12.75" customHeight="1">
      <c r="A35" s="51"/>
    </row>
    <row r="36" spans="1:6" ht="12.75" customHeight="1"/>
    <row r="37" spans="1:6" ht="12.75" customHeight="1">
      <c r="A37" s="495" t="s">
        <v>988</v>
      </c>
      <c r="D37" s="373" t="str">
        <f>Naslovnica!A20</f>
        <v>Listopad 2015.</v>
      </c>
    </row>
    <row r="38" spans="1:6" ht="12.75" customHeight="1">
      <c r="A38" s="591" t="s">
        <v>989</v>
      </c>
      <c r="D38" s="118" t="str">
        <f>Naslovnica!A24</f>
        <v>October 2015</v>
      </c>
    </row>
    <row r="39" spans="1:6" ht="12.75" customHeight="1"/>
    <row r="40" spans="1:6" ht="12.75" customHeight="1">
      <c r="C40" s="77" t="s">
        <v>799</v>
      </c>
    </row>
    <row r="41" spans="1:6" ht="22.5" customHeight="1">
      <c r="A41" s="496" t="s">
        <v>805</v>
      </c>
      <c r="B41" s="496" t="s">
        <v>802</v>
      </c>
      <c r="C41" s="496" t="s">
        <v>800</v>
      </c>
    </row>
    <row r="42" spans="1:6" ht="22.5" customHeight="1">
      <c r="A42" s="288" t="s">
        <v>295</v>
      </c>
      <c r="B42" s="289" t="s">
        <v>251</v>
      </c>
      <c r="C42" s="290">
        <v>715933878.55999994</v>
      </c>
      <c r="D42" s="88"/>
    </row>
    <row r="43" spans="1:6" ht="15" customHeight="1">
      <c r="A43" s="288" t="s">
        <v>296</v>
      </c>
      <c r="B43" s="289" t="s">
        <v>297</v>
      </c>
      <c r="C43" s="290">
        <v>188950719.12366685</v>
      </c>
      <c r="D43" s="78"/>
    </row>
    <row r="44" spans="1:6" ht="12.75" customHeight="1">
      <c r="A44" s="36" t="s">
        <v>594</v>
      </c>
    </row>
    <row r="45" spans="1:6" ht="12.75" customHeight="1"/>
    <row r="46" spans="1:6" ht="21.75" customHeight="1">
      <c r="A46" s="797" t="s">
        <v>1271</v>
      </c>
      <c r="B46" s="797"/>
      <c r="C46" s="797"/>
      <c r="D46" s="797"/>
    </row>
    <row r="47" spans="1:6" ht="23.25" customHeight="1">
      <c r="A47" s="796" t="s">
        <v>1272</v>
      </c>
      <c r="B47" s="796"/>
      <c r="C47" s="796"/>
      <c r="D47" s="796"/>
    </row>
    <row r="48" spans="1:6" ht="12.75" customHeight="1"/>
    <row r="49" spans="1:4" ht="12.75" customHeight="1"/>
    <row r="50" spans="1:4" ht="12.75" customHeight="1">
      <c r="A50" s="75" t="s">
        <v>327</v>
      </c>
    </row>
    <row r="51" spans="1:4" ht="12.75" customHeight="1"/>
    <row r="52" spans="1:4" ht="12.75" customHeight="1">
      <c r="D52" s="53" t="s">
        <v>743</v>
      </c>
    </row>
    <row r="53" spans="1:4" ht="12.75" customHeight="1"/>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4">
    <mergeCell ref="A33:D33"/>
    <mergeCell ref="A34:D34"/>
    <mergeCell ref="A46:D46"/>
    <mergeCell ref="A47:D47"/>
  </mergeCells>
  <hyperlinks>
    <hyperlink ref="A50"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21" t="s">
        <v>449</v>
      </c>
      <c r="B1" s="522"/>
      <c r="C1" s="522"/>
      <c r="D1" s="522"/>
      <c r="E1" s="552"/>
      <c r="F1" s="534"/>
      <c r="G1" s="523" t="s">
        <v>1219</v>
      </c>
    </row>
    <row r="2" spans="1:7" ht="15" customHeight="1">
      <c r="A2" s="524" t="s">
        <v>450</v>
      </c>
      <c r="B2" s="522"/>
      <c r="C2" s="522"/>
      <c r="D2" s="522"/>
      <c r="E2" s="553"/>
      <c r="F2" s="534"/>
      <c r="G2" s="525" t="s">
        <v>1220</v>
      </c>
    </row>
    <row r="3" spans="1:7" ht="12.75" customHeight="1">
      <c r="A3" s="69" t="s">
        <v>308</v>
      </c>
    </row>
    <row r="4" spans="1:7" ht="12.75" customHeight="1"/>
    <row r="5" spans="1:7" ht="12.75" customHeight="1">
      <c r="A5" s="506" t="s">
        <v>990</v>
      </c>
    </row>
    <row r="6" spans="1:7" ht="12.75" customHeight="1">
      <c r="A6" s="70" t="s">
        <v>991</v>
      </c>
    </row>
    <row r="7" spans="1:7" ht="12.75" customHeight="1"/>
    <row r="8" spans="1:7" ht="34.5" customHeight="1">
      <c r="A8" s="505" t="s">
        <v>309</v>
      </c>
      <c r="B8" s="803" t="s">
        <v>629</v>
      </c>
      <c r="C8" s="803"/>
    </row>
    <row r="9" spans="1:7" ht="12.75" customHeight="1">
      <c r="A9" s="695" t="s">
        <v>1085</v>
      </c>
      <c r="B9" s="299">
        <v>23</v>
      </c>
      <c r="C9" s="300"/>
      <c r="D9" s="78"/>
      <c r="F9" s="78"/>
    </row>
    <row r="10" spans="1:7" ht="12.75" customHeight="1">
      <c r="A10" s="695" t="s">
        <v>1107</v>
      </c>
      <c r="B10" s="299">
        <v>23</v>
      </c>
      <c r="C10" s="300"/>
      <c r="F10" s="88"/>
    </row>
    <row r="11" spans="1:7" ht="12.75" customHeight="1">
      <c r="A11" s="696" t="s">
        <v>1130</v>
      </c>
      <c r="B11" s="299">
        <v>22</v>
      </c>
      <c r="C11" s="300"/>
      <c r="F11" s="88"/>
    </row>
    <row r="12" spans="1:7" ht="12.75" customHeight="1">
      <c r="A12" s="695" t="s">
        <v>1149</v>
      </c>
      <c r="B12" s="299">
        <v>21</v>
      </c>
      <c r="C12" s="300"/>
    </row>
    <row r="13" spans="1:7" ht="12.75" customHeight="1">
      <c r="A13" s="697" t="s">
        <v>1252</v>
      </c>
      <c r="B13" s="299">
        <v>21</v>
      </c>
      <c r="C13" s="300"/>
    </row>
    <row r="14" spans="1:7" ht="12.75" customHeight="1">
      <c r="A14" s="27" t="s">
        <v>313</v>
      </c>
    </row>
    <row r="15" spans="1:7" ht="12.75" customHeight="1"/>
    <row r="16" spans="1:7" ht="12.75" customHeight="1">
      <c r="A16" s="506" t="s">
        <v>992</v>
      </c>
    </row>
    <row r="17" spans="1:9" ht="12.75" customHeight="1">
      <c r="A17" s="70" t="s">
        <v>993</v>
      </c>
    </row>
    <row r="18" spans="1:9" ht="12.75" customHeight="1">
      <c r="E18" s="805" t="s">
        <v>632</v>
      </c>
      <c r="F18" s="805"/>
      <c r="G18" s="805"/>
    </row>
    <row r="19" spans="1:9" ht="73.5" customHeight="1">
      <c r="A19" s="803" t="s">
        <v>658</v>
      </c>
      <c r="B19" s="803" t="s">
        <v>624</v>
      </c>
      <c r="C19" s="804"/>
      <c r="D19" s="804"/>
      <c r="E19" s="803" t="s">
        <v>717</v>
      </c>
      <c r="F19" s="770"/>
      <c r="G19" s="770"/>
    </row>
    <row r="20" spans="1:9" ht="27.75" customHeight="1">
      <c r="A20" s="803"/>
      <c r="B20" s="559" t="s">
        <v>1255</v>
      </c>
      <c r="C20" s="559" t="s">
        <v>1252</v>
      </c>
      <c r="D20" s="437" t="s">
        <v>1126</v>
      </c>
      <c r="E20" s="559" t="s">
        <v>1255</v>
      </c>
      <c r="F20" s="559" t="s">
        <v>1252</v>
      </c>
      <c r="G20" s="680" t="s">
        <v>1126</v>
      </c>
    </row>
    <row r="21" spans="1:9" ht="16.5" customHeight="1">
      <c r="A21" s="301" t="s">
        <v>310</v>
      </c>
      <c r="B21" s="302">
        <v>54847</v>
      </c>
      <c r="C21" s="302">
        <v>54540</v>
      </c>
      <c r="D21" s="303">
        <v>-5.5973891005889108E-3</v>
      </c>
      <c r="E21" s="302">
        <v>3672315.5869499999</v>
      </c>
      <c r="F21" s="302">
        <v>3643225.56311</v>
      </c>
      <c r="G21" s="304">
        <v>-7.9214389807277727E-3</v>
      </c>
      <c r="H21" s="78"/>
      <c r="I21" s="150"/>
    </row>
    <row r="22" spans="1:9" ht="16.5" customHeight="1">
      <c r="A22" s="301" t="s">
        <v>311</v>
      </c>
      <c r="B22" s="302">
        <v>58481</v>
      </c>
      <c r="C22" s="302">
        <v>59831</v>
      </c>
      <c r="D22" s="303">
        <v>2.3084420581043416E-2</v>
      </c>
      <c r="E22" s="302">
        <v>10444922.183080001</v>
      </c>
      <c r="F22" s="302">
        <v>10272862.62885</v>
      </c>
      <c r="G22" s="304">
        <v>-1.6473033615197682E-2</v>
      </c>
    </row>
    <row r="23" spans="1:9" ht="16.5" customHeight="1">
      <c r="A23" s="301" t="s">
        <v>312</v>
      </c>
      <c r="B23" s="302">
        <v>1907</v>
      </c>
      <c r="C23" s="302">
        <v>1729</v>
      </c>
      <c r="D23" s="303">
        <v>-9.3340325117986372E-2</v>
      </c>
      <c r="E23" s="302">
        <v>319272.77098000003</v>
      </c>
      <c r="F23" s="302">
        <v>93991.809319999986</v>
      </c>
      <c r="G23" s="304">
        <v>-0.70560656008498812</v>
      </c>
    </row>
    <row r="24" spans="1:9" ht="16.5" customHeight="1">
      <c r="A24" s="305" t="s">
        <v>129</v>
      </c>
      <c r="B24" s="306">
        <v>115235</v>
      </c>
      <c r="C24" s="306">
        <v>116100</v>
      </c>
      <c r="D24" s="307">
        <v>7.5063999652883236E-3</v>
      </c>
      <c r="E24" s="306">
        <v>14436510.541010002</v>
      </c>
      <c r="F24" s="306">
        <v>14010080.001279999</v>
      </c>
      <c r="G24" s="308">
        <v>-2.9538338819386844E-2</v>
      </c>
    </row>
    <row r="25" spans="1:9" ht="12.75" customHeight="1">
      <c r="A25" s="27" t="s">
        <v>313</v>
      </c>
    </row>
    <row r="26" spans="1:9" ht="27" customHeight="1">
      <c r="A26" s="798" t="s">
        <v>762</v>
      </c>
      <c r="B26" s="798"/>
      <c r="C26" s="798"/>
      <c r="D26" s="798"/>
      <c r="E26" s="798"/>
      <c r="F26" s="802"/>
      <c r="G26" s="802"/>
    </row>
    <row r="27" spans="1:9" ht="71.25" customHeight="1">
      <c r="A27" s="799" t="s">
        <v>1137</v>
      </c>
      <c r="B27" s="799"/>
      <c r="C27" s="799"/>
      <c r="D27" s="799"/>
      <c r="E27" s="799"/>
      <c r="F27" s="799"/>
      <c r="G27" s="799"/>
    </row>
    <row r="28" spans="1:9" ht="23.25" customHeight="1">
      <c r="A28" s="800" t="s">
        <v>1268</v>
      </c>
      <c r="B28" s="801"/>
      <c r="C28" s="801"/>
      <c r="D28" s="801"/>
      <c r="E28" s="801"/>
      <c r="F28" s="801"/>
      <c r="G28" s="801"/>
    </row>
    <row r="29" spans="1:9" ht="12.75" customHeight="1"/>
    <row r="30" spans="1:9" ht="12.75" customHeight="1">
      <c r="A30" s="506" t="s">
        <v>994</v>
      </c>
    </row>
    <row r="31" spans="1:9" ht="12.75" customHeight="1">
      <c r="A31" s="70" t="s">
        <v>995</v>
      </c>
    </row>
    <row r="32" spans="1:9" ht="12.75" customHeight="1">
      <c r="E32" s="805" t="s">
        <v>632</v>
      </c>
      <c r="F32" s="805"/>
      <c r="G32" s="805"/>
    </row>
    <row r="33" spans="1:9" ht="78" customHeight="1">
      <c r="A33" s="803" t="s">
        <v>658</v>
      </c>
      <c r="B33" s="803" t="s">
        <v>625</v>
      </c>
      <c r="C33" s="804"/>
      <c r="D33" s="507"/>
      <c r="E33" s="803" t="s">
        <v>630</v>
      </c>
      <c r="F33" s="770"/>
      <c r="G33" s="770"/>
    </row>
    <row r="34" spans="1:9" ht="32.25" customHeight="1">
      <c r="A34" s="803"/>
      <c r="B34" s="559" t="s">
        <v>1256</v>
      </c>
      <c r="C34" s="559" t="s">
        <v>1257</v>
      </c>
      <c r="D34" s="680" t="s">
        <v>1126</v>
      </c>
      <c r="E34" s="559" t="s">
        <v>1256</v>
      </c>
      <c r="F34" s="559" t="s">
        <v>1257</v>
      </c>
      <c r="G34" s="680" t="s">
        <v>1126</v>
      </c>
    </row>
    <row r="35" spans="1:9" ht="16.5" customHeight="1">
      <c r="A35" s="301" t="s">
        <v>310</v>
      </c>
      <c r="B35" s="302">
        <v>14819</v>
      </c>
      <c r="C35" s="302">
        <v>14707</v>
      </c>
      <c r="D35" s="303">
        <v>-7.5578649031648563E-3</v>
      </c>
      <c r="E35" s="302">
        <v>1562615.15224</v>
      </c>
      <c r="F35" s="302">
        <v>1315573.5470799999</v>
      </c>
      <c r="G35" s="309">
        <v>-0.15809497610839579</v>
      </c>
      <c r="H35" s="78"/>
      <c r="I35" s="78"/>
    </row>
    <row r="36" spans="1:9" ht="16.5" customHeight="1">
      <c r="A36" s="301" t="s">
        <v>311</v>
      </c>
      <c r="B36" s="302">
        <v>13365</v>
      </c>
      <c r="C36" s="302">
        <v>13611</v>
      </c>
      <c r="D36" s="303">
        <v>1.840628507295174E-2</v>
      </c>
      <c r="E36" s="302">
        <v>2541045.7072600001</v>
      </c>
      <c r="F36" s="302">
        <v>2647220.32461</v>
      </c>
      <c r="G36" s="309">
        <v>4.1783828227351189E-2</v>
      </c>
      <c r="H36" s="78"/>
    </row>
    <row r="37" spans="1:9" ht="16.5" customHeight="1">
      <c r="A37" s="305" t="s">
        <v>129</v>
      </c>
      <c r="B37" s="306">
        <v>28184</v>
      </c>
      <c r="C37" s="306">
        <v>28318</v>
      </c>
      <c r="D37" s="307">
        <v>4.7544706216292934E-3</v>
      </c>
      <c r="E37" s="306">
        <v>4103660.8595000003</v>
      </c>
      <c r="F37" s="306">
        <v>3962793.8716899999</v>
      </c>
      <c r="G37" s="310">
        <v>-3.4327151446711869E-2</v>
      </c>
    </row>
    <row r="38" spans="1:9" ht="12.75" customHeight="1">
      <c r="A38" s="27" t="s">
        <v>313</v>
      </c>
    </row>
    <row r="39" spans="1:9" ht="30.75" customHeight="1">
      <c r="A39" s="798" t="s">
        <v>763</v>
      </c>
      <c r="B39" s="798"/>
      <c r="C39" s="798"/>
      <c r="D39" s="798"/>
      <c r="E39" s="798"/>
      <c r="F39" s="798"/>
      <c r="G39" s="798"/>
    </row>
    <row r="40" spans="1:9" ht="81.75" customHeight="1">
      <c r="A40" s="799" t="s">
        <v>1138</v>
      </c>
      <c r="B40" s="799"/>
      <c r="C40" s="799"/>
      <c r="D40" s="799"/>
      <c r="E40" s="799"/>
      <c r="F40" s="799"/>
      <c r="G40" s="799"/>
    </row>
    <row r="41" spans="1:9" ht="24.75" customHeight="1">
      <c r="A41" s="800" t="s">
        <v>1268</v>
      </c>
      <c r="B41" s="801"/>
      <c r="C41" s="801"/>
      <c r="D41" s="801"/>
      <c r="E41" s="801"/>
      <c r="F41" s="801"/>
      <c r="G41" s="801"/>
    </row>
    <row r="42" spans="1:9" ht="12.75" customHeight="1"/>
    <row r="43" spans="1:9" ht="12.75" customHeight="1">
      <c r="A43" s="372" t="s">
        <v>1253</v>
      </c>
    </row>
    <row r="44" spans="1:9" ht="12.75" customHeight="1">
      <c r="A44" s="15" t="s">
        <v>1254</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313</v>
      </c>
    </row>
    <row r="65" spans="1:9" ht="12.75" customHeight="1">
      <c r="A65" s="27"/>
    </row>
    <row r="66" spans="1:9" ht="12.75" customHeight="1">
      <c r="A66" s="372" t="s">
        <v>1258</v>
      </c>
    </row>
    <row r="67" spans="1:9" ht="12.75" customHeight="1">
      <c r="A67" s="15" t="s">
        <v>1259</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313</v>
      </c>
    </row>
    <row r="88" spans="1:1" ht="12.75" customHeight="1"/>
    <row r="89" spans="1:1" ht="12.75" customHeight="1"/>
    <row r="90" spans="1:1" ht="12.75" customHeight="1"/>
    <row r="91" spans="1:1" ht="12.75" customHeight="1">
      <c r="A91" s="75" t="s">
        <v>327</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G18"/>
    <mergeCell ref="A39:G39"/>
    <mergeCell ref="A40:G40"/>
    <mergeCell ref="A41:G41"/>
    <mergeCell ref="A26:G26"/>
    <mergeCell ref="A27:G27"/>
    <mergeCell ref="A28:G28"/>
    <mergeCell ref="A33:A34"/>
    <mergeCell ref="B33:C33"/>
    <mergeCell ref="E33:G33"/>
    <mergeCell ref="E32:G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09" t="s">
        <v>996</v>
      </c>
    </row>
    <row r="2" spans="1:6" ht="12.75" customHeight="1">
      <c r="A2" s="52" t="s">
        <v>997</v>
      </c>
    </row>
    <row r="3" spans="1:6" ht="12.75" customHeight="1"/>
    <row r="4" spans="1:6" ht="12.75" customHeight="1">
      <c r="E4" s="113" t="s">
        <v>475</v>
      </c>
      <c r="F4" s="142"/>
    </row>
    <row r="5" spans="1:6" ht="22.5" customHeight="1">
      <c r="A5" s="803" t="s">
        <v>353</v>
      </c>
      <c r="B5" s="508" t="s">
        <v>626</v>
      </c>
      <c r="C5" s="508" t="s">
        <v>626</v>
      </c>
      <c r="D5" s="807" t="s">
        <v>351</v>
      </c>
      <c r="E5" s="807" t="s">
        <v>352</v>
      </c>
    </row>
    <row r="6" spans="1:6" ht="22.5" customHeight="1">
      <c r="A6" s="806"/>
      <c r="B6" s="560" t="s">
        <v>1263</v>
      </c>
      <c r="C6" s="560" t="s">
        <v>1252</v>
      </c>
      <c r="D6" s="807"/>
      <c r="E6" s="807"/>
    </row>
    <row r="7" spans="1:6" ht="12.75" customHeight="1">
      <c r="A7" s="311" t="s">
        <v>395</v>
      </c>
      <c r="B7" s="312">
        <v>13900524.78259</v>
      </c>
      <c r="C7" s="312">
        <v>13566116.136840001</v>
      </c>
      <c r="D7" s="313">
        <v>-2.405726769170875E-2</v>
      </c>
      <c r="E7" s="312">
        <v>-334408.64574999921</v>
      </c>
      <c r="F7" s="78"/>
    </row>
    <row r="8" spans="1:6" ht="12.75" customHeight="1">
      <c r="A8" s="314" t="s">
        <v>384</v>
      </c>
      <c r="B8" s="315">
        <v>13387.266119999998</v>
      </c>
      <c r="C8" s="315">
        <v>9295.0418699999991</v>
      </c>
      <c r="D8" s="316">
        <v>-0.30568035424995343</v>
      </c>
      <c r="E8" s="315">
        <v>-4092.2242499999993</v>
      </c>
      <c r="F8" s="88"/>
    </row>
    <row r="9" spans="1:6" ht="12.75" customHeight="1">
      <c r="A9" s="314" t="s">
        <v>385</v>
      </c>
      <c r="B9" s="315">
        <v>5781636.2949899994</v>
      </c>
      <c r="C9" s="315">
        <v>5693556.1925499998</v>
      </c>
      <c r="D9" s="316">
        <v>-1.5234459233681687E-2</v>
      </c>
      <c r="E9" s="315">
        <v>-88080.10243999958</v>
      </c>
      <c r="F9" s="88"/>
    </row>
    <row r="10" spans="1:6" ht="12.75" customHeight="1">
      <c r="A10" s="314" t="s">
        <v>386</v>
      </c>
      <c r="B10" s="315">
        <v>315527.25348000001</v>
      </c>
      <c r="C10" s="315">
        <v>146694.03769999999</v>
      </c>
      <c r="D10" s="316">
        <v>-0.53508283014513569</v>
      </c>
      <c r="E10" s="315">
        <v>-168833.21578000003</v>
      </c>
    </row>
    <row r="11" spans="1:6" ht="12.75" customHeight="1">
      <c r="A11" s="314" t="s">
        <v>387</v>
      </c>
      <c r="B11" s="315">
        <v>7640686.3717799997</v>
      </c>
      <c r="C11" s="315">
        <v>7572766.4632700002</v>
      </c>
      <c r="D11" s="316">
        <v>-8.889241778180285E-3</v>
      </c>
      <c r="E11" s="315">
        <v>-67919.908509999514</v>
      </c>
    </row>
    <row r="12" spans="1:6" ht="12.75" customHeight="1">
      <c r="A12" s="314" t="s">
        <v>388</v>
      </c>
      <c r="B12" s="315">
        <v>149287.59622000001</v>
      </c>
      <c r="C12" s="315">
        <v>143804.40144999998</v>
      </c>
      <c r="D12" s="316">
        <v>-3.6729071328334841E-2</v>
      </c>
      <c r="E12" s="315">
        <v>-5483.194770000031</v>
      </c>
    </row>
    <row r="13" spans="1:6" ht="12.75" customHeight="1">
      <c r="A13" s="311" t="s">
        <v>396</v>
      </c>
      <c r="B13" s="312">
        <v>5702197.8870999999</v>
      </c>
      <c r="C13" s="312">
        <v>4733361.8414099999</v>
      </c>
      <c r="D13" s="313">
        <v>-0.16990572142046909</v>
      </c>
      <c r="E13" s="312">
        <v>-968836.04569000006</v>
      </c>
    </row>
    <row r="14" spans="1:6" ht="12.75" customHeight="1">
      <c r="A14" s="314" t="s">
        <v>389</v>
      </c>
      <c r="B14" s="315">
        <v>944252.82734000008</v>
      </c>
      <c r="C14" s="315">
        <v>615469.71347000008</v>
      </c>
      <c r="D14" s="316">
        <v>-0.34819394165458406</v>
      </c>
      <c r="E14" s="315">
        <v>-328783.11387</v>
      </c>
    </row>
    <row r="15" spans="1:6" ht="12.75" customHeight="1">
      <c r="A15" s="314" t="s">
        <v>390</v>
      </c>
      <c r="B15" s="315">
        <v>3443047.8464200003</v>
      </c>
      <c r="C15" s="315">
        <v>3293548.4894699999</v>
      </c>
      <c r="D15" s="316">
        <v>-4.3420644620273369E-2</v>
      </c>
      <c r="E15" s="315">
        <v>-149499.35695000039</v>
      </c>
    </row>
    <row r="16" spans="1:6" ht="12.75" customHeight="1">
      <c r="A16" s="314" t="s">
        <v>391</v>
      </c>
      <c r="B16" s="315">
        <v>1064368.35668</v>
      </c>
      <c r="C16" s="315">
        <v>554027.24444000004</v>
      </c>
      <c r="D16" s="316">
        <v>-0.47947790728377776</v>
      </c>
      <c r="E16" s="315">
        <v>-510341.11223999993</v>
      </c>
    </row>
    <row r="17" spans="1:7" ht="12.75" customHeight="1">
      <c r="A17" s="314" t="s">
        <v>392</v>
      </c>
      <c r="B17" s="315">
        <v>250528.85665999999</v>
      </c>
      <c r="C17" s="315">
        <v>270316.39402999997</v>
      </c>
      <c r="D17" s="316">
        <v>7.8983066596812118E-2</v>
      </c>
      <c r="E17" s="315">
        <v>19787.537369999976</v>
      </c>
    </row>
    <row r="18" spans="1:7" ht="22.5">
      <c r="A18" s="317" t="s">
        <v>401</v>
      </c>
      <c r="B18" s="315">
        <v>78910.551430000007</v>
      </c>
      <c r="C18" s="315">
        <v>61261.57357</v>
      </c>
      <c r="D18" s="316">
        <v>-0.22365802215507347</v>
      </c>
      <c r="E18" s="315">
        <v>-17648.977860000006</v>
      </c>
    </row>
    <row r="19" spans="1:7" ht="12.75" customHeight="1">
      <c r="A19" s="318" t="s">
        <v>404</v>
      </c>
      <c r="B19" s="312">
        <v>19681633.22112</v>
      </c>
      <c r="C19" s="312">
        <v>18360739.551819999</v>
      </c>
      <c r="D19" s="313">
        <v>-6.7113011123618255E-2</v>
      </c>
      <c r="E19" s="312">
        <v>-1320893.6693000011</v>
      </c>
    </row>
    <row r="20" spans="1:7" ht="12.75" customHeight="1">
      <c r="A20" s="314" t="s">
        <v>393</v>
      </c>
      <c r="B20" s="315">
        <v>6824898.2294100001</v>
      </c>
      <c r="C20" s="315">
        <v>9572542.8137000017</v>
      </c>
      <c r="D20" s="316">
        <v>0.40259129029203566</v>
      </c>
      <c r="E20" s="315">
        <v>2747644.5842900015</v>
      </c>
    </row>
    <row r="21" spans="1:7" ht="12.75" customHeight="1">
      <c r="A21" s="311" t="s">
        <v>397</v>
      </c>
      <c r="B21" s="312">
        <v>1382234.79434</v>
      </c>
      <c r="C21" s="312">
        <v>1647519.41973</v>
      </c>
      <c r="D21" s="313">
        <v>0.19192443026054054</v>
      </c>
      <c r="E21" s="312">
        <v>265284.62538999994</v>
      </c>
    </row>
    <row r="22" spans="1:7" ht="12.75" customHeight="1">
      <c r="A22" s="311" t="s">
        <v>398</v>
      </c>
      <c r="B22" s="312">
        <v>106620.44512999999</v>
      </c>
      <c r="C22" s="312">
        <v>123765.16094</v>
      </c>
      <c r="D22" s="313">
        <v>0.16080139028772417</v>
      </c>
      <c r="E22" s="312">
        <v>17144.715810000009</v>
      </c>
    </row>
    <row r="23" spans="1:7" ht="12.75" customHeight="1">
      <c r="A23" s="311" t="s">
        <v>399</v>
      </c>
      <c r="B23" s="312">
        <v>12102839.546120001</v>
      </c>
      <c r="C23" s="312">
        <v>11748710.870239999</v>
      </c>
      <c r="D23" s="313">
        <v>-2.9259966186491376E-2</v>
      </c>
      <c r="E23" s="312">
        <v>-354128.67588000186</v>
      </c>
    </row>
    <row r="24" spans="1:7" ht="12.75" customHeight="1">
      <c r="A24" s="311" t="s">
        <v>400</v>
      </c>
      <c r="B24" s="312">
        <v>5780986.77128</v>
      </c>
      <c r="C24" s="312">
        <v>4531140.8970799996</v>
      </c>
      <c r="D24" s="313">
        <v>-0.21619940049149519</v>
      </c>
      <c r="E24" s="312">
        <v>-1249845.8742000004</v>
      </c>
    </row>
    <row r="25" spans="1:7" ht="21.75">
      <c r="A25" s="319" t="s">
        <v>402</v>
      </c>
      <c r="B25" s="312">
        <v>308951.66425999999</v>
      </c>
      <c r="C25" s="312">
        <v>309603.20383999997</v>
      </c>
      <c r="D25" s="313">
        <v>2.1088722132652947E-3</v>
      </c>
      <c r="E25" s="312">
        <v>651.53957999998238</v>
      </c>
    </row>
    <row r="26" spans="1:7">
      <c r="A26" s="318" t="s">
        <v>405</v>
      </c>
      <c r="B26" s="312">
        <v>19681633.221130002</v>
      </c>
      <c r="C26" s="312">
        <v>18360739.551830001</v>
      </c>
      <c r="D26" s="313">
        <v>-6.7113011123584143E-2</v>
      </c>
      <c r="E26" s="312">
        <v>-1320893.6693000011</v>
      </c>
    </row>
    <row r="27" spans="1:7" ht="12.75" customHeight="1">
      <c r="A27" s="314" t="s">
        <v>394</v>
      </c>
      <c r="B27" s="315">
        <v>6824898.2294100001</v>
      </c>
      <c r="C27" s="315">
        <v>9572542.8137000017</v>
      </c>
      <c r="D27" s="316">
        <v>0.40259129029203566</v>
      </c>
      <c r="E27" s="315">
        <v>2747644.5842900015</v>
      </c>
    </row>
    <row r="28" spans="1:7" ht="12.75" customHeight="1">
      <c r="A28" s="36" t="s">
        <v>294</v>
      </c>
    </row>
    <row r="29" spans="1:7" ht="12.75" customHeight="1">
      <c r="F29" s="139"/>
      <c r="G29" s="139"/>
    </row>
    <row r="30" spans="1:7" ht="26.25" customHeight="1">
      <c r="A30" s="567" t="s">
        <v>1269</v>
      </c>
      <c r="B30" s="567"/>
      <c r="C30" s="567"/>
      <c r="D30" s="567"/>
      <c r="E30" s="567"/>
    </row>
    <row r="31" spans="1:7" ht="12.75" customHeight="1"/>
    <row r="32" spans="1:7" ht="12.75" customHeight="1">
      <c r="A32" s="75" t="s">
        <v>327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377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95" t="s">
        <v>998</v>
      </c>
    </row>
    <row r="2" spans="1:8" ht="12.75" customHeight="1">
      <c r="A2" s="66" t="s">
        <v>999</v>
      </c>
    </row>
    <row r="3" spans="1:8" ht="12.75" customHeight="1">
      <c r="E3" s="805" t="s">
        <v>632</v>
      </c>
      <c r="F3" s="805"/>
    </row>
    <row r="4" spans="1:8" ht="84.75" customHeight="1">
      <c r="A4" s="508" t="s">
        <v>314</v>
      </c>
      <c r="B4" s="807" t="s">
        <v>627</v>
      </c>
      <c r="C4" s="807"/>
      <c r="D4" s="681" t="s">
        <v>1127</v>
      </c>
      <c r="E4" s="803" t="s">
        <v>657</v>
      </c>
      <c r="F4" s="804"/>
      <c r="G4" s="681" t="s">
        <v>1127</v>
      </c>
    </row>
    <row r="5" spans="1:8" ht="15" customHeight="1" thickBot="1">
      <c r="A5" s="510"/>
      <c r="B5" s="559" t="s">
        <v>1260</v>
      </c>
      <c r="C5" s="559" t="s">
        <v>1252</v>
      </c>
      <c r="D5" s="561"/>
      <c r="E5" s="559" t="s">
        <v>1260</v>
      </c>
      <c r="F5" s="559" t="s">
        <v>1252</v>
      </c>
      <c r="G5" s="511"/>
    </row>
    <row r="6" spans="1:8" ht="12.75" customHeight="1">
      <c r="A6" s="512" t="s">
        <v>315</v>
      </c>
      <c r="B6" s="513"/>
      <c r="C6" s="513"/>
      <c r="D6" s="514"/>
      <c r="E6" s="513"/>
      <c r="F6" s="513"/>
      <c r="G6" s="514"/>
    </row>
    <row r="7" spans="1:8" ht="12.75" customHeight="1">
      <c r="A7" s="320" t="s">
        <v>645</v>
      </c>
      <c r="B7" s="321">
        <v>80</v>
      </c>
      <c r="C7" s="321">
        <v>74</v>
      </c>
      <c r="D7" s="322">
        <v>-7.4999999999999997E-2</v>
      </c>
      <c r="E7" s="321">
        <v>803910.55011000007</v>
      </c>
      <c r="F7" s="323">
        <v>820058.3959</v>
      </c>
      <c r="G7" s="322">
        <v>2.0086620069596554E-2</v>
      </c>
      <c r="H7" s="78"/>
    </row>
    <row r="8" spans="1:8" ht="12.75" customHeight="1">
      <c r="A8" s="320" t="s">
        <v>644</v>
      </c>
      <c r="B8" s="321">
        <v>46414</v>
      </c>
      <c r="C8" s="321">
        <v>46072</v>
      </c>
      <c r="D8" s="322">
        <v>-7.3684664109966817E-3</v>
      </c>
      <c r="E8" s="321">
        <v>1932751.5827599999</v>
      </c>
      <c r="F8" s="323">
        <v>1932855.3078299998</v>
      </c>
      <c r="G8" s="322">
        <v>5.3667046983765294E-5</v>
      </c>
      <c r="H8" s="78"/>
    </row>
    <row r="9" spans="1:8" ht="12.75" customHeight="1">
      <c r="A9" s="324" t="s">
        <v>646</v>
      </c>
      <c r="B9" s="321">
        <v>5637</v>
      </c>
      <c r="C9" s="321">
        <v>5977</v>
      </c>
      <c r="D9" s="322">
        <v>6.0315770800070959E-2</v>
      </c>
      <c r="E9" s="321">
        <v>347722.56755000004</v>
      </c>
      <c r="F9" s="323">
        <v>381552.48677999998</v>
      </c>
      <c r="G9" s="322">
        <v>9.7289973062031521E-2</v>
      </c>
    </row>
    <row r="10" spans="1:8" ht="12.75" customHeight="1">
      <c r="A10" s="320" t="s">
        <v>631</v>
      </c>
      <c r="B10" s="321">
        <v>493</v>
      </c>
      <c r="C10" s="321">
        <v>431</v>
      </c>
      <c r="D10" s="322">
        <v>-0.12576064908722109</v>
      </c>
      <c r="E10" s="321">
        <v>242271.60584999999</v>
      </c>
      <c r="F10" s="323">
        <v>220788.49724999999</v>
      </c>
      <c r="G10" s="322">
        <v>-8.8673654201561924E-2</v>
      </c>
    </row>
    <row r="11" spans="1:8" ht="12.75" customHeight="1">
      <c r="A11" s="325" t="s">
        <v>713</v>
      </c>
      <c r="B11" s="321">
        <v>1</v>
      </c>
      <c r="C11" s="321">
        <v>1</v>
      </c>
      <c r="D11" s="322">
        <v>0</v>
      </c>
      <c r="E11" s="321">
        <v>719.63004000000001</v>
      </c>
      <c r="F11" s="323">
        <v>0</v>
      </c>
      <c r="G11" s="322">
        <v>-1</v>
      </c>
    </row>
    <row r="12" spans="1:8" ht="29.25">
      <c r="A12" s="324" t="s">
        <v>714</v>
      </c>
      <c r="B12" s="321">
        <v>1849</v>
      </c>
      <c r="C12" s="321">
        <v>1656</v>
      </c>
      <c r="D12" s="322">
        <v>-0.10438074634937804</v>
      </c>
      <c r="E12" s="321">
        <v>343022.81810999999</v>
      </c>
      <c r="F12" s="323">
        <v>286513.60021</v>
      </c>
      <c r="G12" s="322">
        <v>-0.16473894713872564</v>
      </c>
      <c r="H12" s="88"/>
    </row>
    <row r="13" spans="1:8" ht="12.75" customHeight="1">
      <c r="A13" s="320" t="s">
        <v>1091</v>
      </c>
      <c r="B13" s="321">
        <v>373</v>
      </c>
      <c r="C13" s="321">
        <v>329</v>
      </c>
      <c r="D13" s="322">
        <v>-0.11796246648793565</v>
      </c>
      <c r="E13" s="321">
        <v>1916.8325400000001</v>
      </c>
      <c r="F13" s="323">
        <v>1457.27514</v>
      </c>
      <c r="G13" s="322">
        <v>-0.23974832981497701</v>
      </c>
      <c r="H13" s="88"/>
    </row>
    <row r="14" spans="1:8" ht="22.5" customHeight="1">
      <c r="A14" s="326" t="s">
        <v>316</v>
      </c>
      <c r="B14" s="327">
        <v>54847</v>
      </c>
      <c r="C14" s="327">
        <v>54540</v>
      </c>
      <c r="D14" s="328">
        <v>-5.5973891005889108E-3</v>
      </c>
      <c r="E14" s="327">
        <v>3672315.5869599995</v>
      </c>
      <c r="F14" s="327">
        <v>3643225.5631099995</v>
      </c>
      <c r="G14" s="328">
        <v>-7.9214389834293009E-3</v>
      </c>
    </row>
    <row r="15" spans="1:8" ht="15" customHeight="1">
      <c r="A15" s="515" t="s">
        <v>317</v>
      </c>
      <c r="B15" s="516"/>
      <c r="C15" s="516"/>
      <c r="D15" s="517"/>
      <c r="E15" s="516"/>
      <c r="F15" s="516"/>
      <c r="G15" s="518"/>
    </row>
    <row r="16" spans="1:8" ht="12.75" customHeight="1">
      <c r="A16" s="320" t="s">
        <v>645</v>
      </c>
      <c r="B16" s="321">
        <v>824</v>
      </c>
      <c r="C16" s="321">
        <v>755</v>
      </c>
      <c r="D16" s="322">
        <v>-8.3737864077669907E-2</v>
      </c>
      <c r="E16" s="321">
        <v>3231151.5694800001</v>
      </c>
      <c r="F16" s="321">
        <v>2798181.2066799998</v>
      </c>
      <c r="G16" s="322">
        <v>-0.1339987782961477</v>
      </c>
    </row>
    <row r="17" spans="1:7" ht="12.75" customHeight="1">
      <c r="A17" s="320" t="s">
        <v>644</v>
      </c>
      <c r="B17" s="321">
        <v>33891</v>
      </c>
      <c r="C17" s="321">
        <v>34247</v>
      </c>
      <c r="D17" s="322">
        <v>1.0504263668820631E-2</v>
      </c>
      <c r="E17" s="321">
        <v>2040822.5812300001</v>
      </c>
      <c r="F17" s="321">
        <v>2147539.5103600002</v>
      </c>
      <c r="G17" s="322">
        <v>5.2291135011688257E-2</v>
      </c>
    </row>
    <row r="18" spans="1:7" ht="12.75" customHeight="1">
      <c r="A18" s="324" t="s">
        <v>646</v>
      </c>
      <c r="B18" s="321">
        <v>14778</v>
      </c>
      <c r="C18" s="321">
        <v>15195</v>
      </c>
      <c r="D18" s="322">
        <v>2.8217620787657327E-2</v>
      </c>
      <c r="E18" s="321">
        <v>2197982.1580100004</v>
      </c>
      <c r="F18" s="321">
        <v>2532334.8415600001</v>
      </c>
      <c r="G18" s="322">
        <v>0.15211801530396157</v>
      </c>
    </row>
    <row r="19" spans="1:7" ht="12.75" customHeight="1">
      <c r="A19" s="320" t="s">
        <v>631</v>
      </c>
      <c r="B19" s="321">
        <v>703</v>
      </c>
      <c r="C19" s="321">
        <v>690</v>
      </c>
      <c r="D19" s="322">
        <v>-1.849217638691323E-2</v>
      </c>
      <c r="E19" s="321">
        <v>318308.00069999998</v>
      </c>
      <c r="F19" s="321">
        <v>271898.44906000001</v>
      </c>
      <c r="G19" s="322">
        <v>-0.1458007701281131</v>
      </c>
    </row>
    <row r="20" spans="1:7" ht="12.75" customHeight="1">
      <c r="A20" s="325" t="s">
        <v>713</v>
      </c>
      <c r="B20" s="321">
        <v>1</v>
      </c>
      <c r="C20" s="321">
        <v>2</v>
      </c>
      <c r="D20" s="322">
        <v>1</v>
      </c>
      <c r="E20" s="321">
        <v>1691.54546</v>
      </c>
      <c r="F20" s="321">
        <v>841.39612</v>
      </c>
      <c r="G20" s="322">
        <v>-0.50258734400197558</v>
      </c>
    </row>
    <row r="21" spans="1:7" ht="29.25">
      <c r="A21" s="324" t="s">
        <v>714</v>
      </c>
      <c r="B21" s="321">
        <v>7382</v>
      </c>
      <c r="C21" s="321">
        <v>8588</v>
      </c>
      <c r="D21" s="322">
        <v>0.16337036033595231</v>
      </c>
      <c r="E21" s="321">
        <v>2615275.0358800003</v>
      </c>
      <c r="F21" s="321">
        <v>2492391.0959899998</v>
      </c>
      <c r="G21" s="322">
        <v>-4.6987004503964883E-2</v>
      </c>
    </row>
    <row r="22" spans="1:7" ht="12.75" customHeight="1">
      <c r="A22" s="320" t="s">
        <v>1091</v>
      </c>
      <c r="B22" s="321">
        <v>902</v>
      </c>
      <c r="C22" s="321">
        <v>354</v>
      </c>
      <c r="D22" s="322">
        <v>-0.60753880266075388</v>
      </c>
      <c r="E22" s="321">
        <v>39691.29232</v>
      </c>
      <c r="F22" s="321">
        <v>29676.129079999999</v>
      </c>
      <c r="G22" s="322">
        <v>-0.25232645889318833</v>
      </c>
    </row>
    <row r="23" spans="1:7" ht="22.5" customHeight="1">
      <c r="A23" s="326" t="s">
        <v>316</v>
      </c>
      <c r="B23" s="327">
        <v>58481</v>
      </c>
      <c r="C23" s="329">
        <v>59831</v>
      </c>
      <c r="D23" s="328">
        <v>2.3084420581043416E-2</v>
      </c>
      <c r="E23" s="327">
        <v>10444922.183080001</v>
      </c>
      <c r="F23" s="327">
        <v>10272862.62885</v>
      </c>
      <c r="G23" s="328">
        <v>-1.6473033615197682E-2</v>
      </c>
    </row>
    <row r="24" spans="1:7" ht="15" customHeight="1">
      <c r="A24" s="515" t="s">
        <v>318</v>
      </c>
      <c r="B24" s="516"/>
      <c r="C24" s="516"/>
      <c r="D24" s="517"/>
      <c r="E24" s="516"/>
      <c r="F24" s="516"/>
      <c r="G24" s="519"/>
    </row>
    <row r="25" spans="1:7" ht="12.75" customHeight="1">
      <c r="A25" s="320" t="s">
        <v>645</v>
      </c>
      <c r="B25" s="321">
        <v>310</v>
      </c>
      <c r="C25" s="321">
        <v>276</v>
      </c>
      <c r="D25" s="322">
        <v>-0.10967741935483871</v>
      </c>
      <c r="E25" s="321">
        <v>304979.36101999995</v>
      </c>
      <c r="F25" s="321">
        <v>91102.256510000007</v>
      </c>
      <c r="G25" s="322">
        <v>-0.70128386325779701</v>
      </c>
    </row>
    <row r="26" spans="1:7" ht="12.75" customHeight="1">
      <c r="A26" s="320" t="s">
        <v>644</v>
      </c>
      <c r="B26" s="321">
        <v>533</v>
      </c>
      <c r="C26" s="321">
        <v>460</v>
      </c>
      <c r="D26" s="322">
        <v>-0.13696060037523453</v>
      </c>
      <c r="E26" s="321">
        <v>53.963920000000002</v>
      </c>
      <c r="F26" s="321">
        <v>1.7513299999999998</v>
      </c>
      <c r="G26" s="322">
        <v>-0.96754627906942259</v>
      </c>
    </row>
    <row r="27" spans="1:7" ht="12.75" customHeight="1">
      <c r="A27" s="324" t="s">
        <v>646</v>
      </c>
      <c r="B27" s="321">
        <v>538</v>
      </c>
      <c r="C27" s="321">
        <v>510</v>
      </c>
      <c r="D27" s="322">
        <v>-5.204460966542751E-2</v>
      </c>
      <c r="E27" s="321">
        <v>22.36693</v>
      </c>
      <c r="F27" s="321">
        <v>0</v>
      </c>
      <c r="G27" s="322">
        <v>-1</v>
      </c>
    </row>
    <row r="28" spans="1:7" ht="12.75" customHeight="1">
      <c r="A28" s="320" t="s">
        <v>631</v>
      </c>
      <c r="B28" s="321">
        <v>50</v>
      </c>
      <c r="C28" s="321">
        <v>48</v>
      </c>
      <c r="D28" s="322">
        <v>-0.04</v>
      </c>
      <c r="E28" s="321">
        <v>9636.6517199999998</v>
      </c>
      <c r="F28" s="321">
        <v>674.95778000000007</v>
      </c>
      <c r="G28" s="322">
        <v>-0.92995930540903671</v>
      </c>
    </row>
    <row r="29" spans="1:7" ht="12.75" customHeight="1">
      <c r="A29" s="325" t="s">
        <v>715</v>
      </c>
      <c r="B29" s="321">
        <v>3</v>
      </c>
      <c r="C29" s="321">
        <v>3</v>
      </c>
      <c r="D29" s="322">
        <v>0</v>
      </c>
      <c r="E29" s="321">
        <v>0</v>
      </c>
      <c r="F29" s="321">
        <v>0</v>
      </c>
      <c r="G29" s="322"/>
    </row>
    <row r="30" spans="1:7" ht="29.25">
      <c r="A30" s="324" t="s">
        <v>714</v>
      </c>
      <c r="B30" s="321">
        <v>468</v>
      </c>
      <c r="C30" s="321">
        <v>431</v>
      </c>
      <c r="D30" s="322">
        <v>-7.9059829059829057E-2</v>
      </c>
      <c r="E30" s="321">
        <v>3757.1468500000001</v>
      </c>
      <c r="F30" s="321">
        <v>2212.8437000000004</v>
      </c>
      <c r="G30" s="322">
        <v>-0.41103081983606782</v>
      </c>
    </row>
    <row r="31" spans="1:7" ht="12.75" customHeight="1">
      <c r="A31" s="320" t="s">
        <v>1091</v>
      </c>
      <c r="B31" s="321">
        <v>5</v>
      </c>
      <c r="C31" s="321">
        <v>1</v>
      </c>
      <c r="D31" s="322">
        <v>-0.8</v>
      </c>
      <c r="E31" s="321">
        <v>823.28054000000009</v>
      </c>
      <c r="F31" s="321">
        <v>0</v>
      </c>
      <c r="G31" s="322">
        <v>-1</v>
      </c>
    </row>
    <row r="32" spans="1:7" ht="22.5" customHeight="1">
      <c r="A32" s="326" t="s">
        <v>316</v>
      </c>
      <c r="B32" s="327">
        <v>1907</v>
      </c>
      <c r="C32" s="327">
        <v>1729</v>
      </c>
      <c r="D32" s="328">
        <v>-9.3340325117986372E-2</v>
      </c>
      <c r="E32" s="327">
        <v>319272.77098000003</v>
      </c>
      <c r="F32" s="327">
        <v>93991.80932</v>
      </c>
      <c r="G32" s="328">
        <v>-0.70560656008498812</v>
      </c>
    </row>
    <row r="33" spans="1:17" ht="12.75" customHeight="1">
      <c r="A33" s="27" t="s">
        <v>321</v>
      </c>
    </row>
    <row r="34" spans="1:17" ht="35.25" customHeight="1">
      <c r="A34" s="798" t="s">
        <v>764</v>
      </c>
      <c r="B34" s="798"/>
      <c r="C34" s="798"/>
      <c r="D34" s="798"/>
      <c r="E34" s="798"/>
      <c r="F34" s="802"/>
      <c r="G34" s="802"/>
      <c r="K34" s="809"/>
      <c r="L34" s="809"/>
      <c r="M34" s="809"/>
      <c r="N34" s="809"/>
      <c r="O34" s="809"/>
      <c r="P34" s="809"/>
      <c r="Q34" s="809"/>
    </row>
    <row r="35" spans="1:17" ht="72.75" customHeight="1">
      <c r="A35" s="808" t="s">
        <v>1139</v>
      </c>
      <c r="B35" s="808"/>
      <c r="C35" s="808"/>
      <c r="D35" s="808"/>
      <c r="E35" s="808"/>
      <c r="F35" s="808"/>
      <c r="G35" s="808"/>
    </row>
    <row r="36" spans="1:17" ht="25.5" customHeight="1">
      <c r="A36" s="800" t="s">
        <v>1268</v>
      </c>
      <c r="B36" s="801"/>
      <c r="C36" s="801"/>
      <c r="D36" s="801"/>
      <c r="E36" s="801"/>
      <c r="F36" s="801"/>
      <c r="G36" s="801"/>
    </row>
    <row r="37" spans="1:17" ht="12.75" customHeight="1"/>
    <row r="38" spans="1:17" ht="12.75" customHeight="1"/>
    <row r="39" spans="1:17" ht="12.75" customHeight="1">
      <c r="A39" s="495" t="s">
        <v>1000</v>
      </c>
    </row>
    <row r="40" spans="1:17" ht="12.75" customHeight="1">
      <c r="A40" s="66" t="s">
        <v>1001</v>
      </c>
    </row>
    <row r="41" spans="1:17" ht="12.75" customHeight="1">
      <c r="E41" s="805" t="s">
        <v>632</v>
      </c>
      <c r="F41" s="805"/>
    </row>
    <row r="42" spans="1:17" ht="85.5" customHeight="1">
      <c r="A42" s="508" t="s">
        <v>319</v>
      </c>
      <c r="B42" s="807" t="s">
        <v>628</v>
      </c>
      <c r="C42" s="807"/>
      <c r="D42" s="681" t="s">
        <v>1127</v>
      </c>
      <c r="E42" s="803" t="s">
        <v>320</v>
      </c>
      <c r="F42" s="804"/>
      <c r="G42" s="681" t="s">
        <v>1127</v>
      </c>
    </row>
    <row r="43" spans="1:17" ht="27" customHeight="1" thickBot="1">
      <c r="A43" s="510"/>
      <c r="B43" s="559" t="s">
        <v>1256</v>
      </c>
      <c r="C43" s="559" t="s">
        <v>1257</v>
      </c>
      <c r="D43" s="561"/>
      <c r="E43" s="559" t="s">
        <v>1256</v>
      </c>
      <c r="F43" s="559" t="s">
        <v>1257</v>
      </c>
      <c r="G43" s="511"/>
    </row>
    <row r="44" spans="1:17" ht="15" customHeight="1">
      <c r="A44" s="512" t="s">
        <v>315</v>
      </c>
      <c r="B44" s="513"/>
      <c r="C44" s="513"/>
      <c r="D44" s="514"/>
      <c r="E44" s="513"/>
      <c r="F44" s="513"/>
      <c r="G44" s="514"/>
    </row>
    <row r="45" spans="1:17" ht="12.75" customHeight="1">
      <c r="A45" s="320" t="s">
        <v>645</v>
      </c>
      <c r="B45" s="321">
        <v>7</v>
      </c>
      <c r="C45" s="321">
        <v>12</v>
      </c>
      <c r="D45" s="322">
        <v>0.7142857142857143</v>
      </c>
      <c r="E45" s="321">
        <v>142969.09334999998</v>
      </c>
      <c r="F45" s="323">
        <v>149289.98097</v>
      </c>
      <c r="G45" s="322">
        <v>4.4211566793152808E-2</v>
      </c>
      <c r="H45" s="78"/>
    </row>
    <row r="46" spans="1:17" ht="12.75" customHeight="1">
      <c r="A46" s="320" t="s">
        <v>644</v>
      </c>
      <c r="B46" s="321">
        <v>13346</v>
      </c>
      <c r="C46" s="321">
        <v>13147</v>
      </c>
      <c r="D46" s="322">
        <v>-1.4910834707028323E-2</v>
      </c>
      <c r="E46" s="321">
        <v>1097030.0024000001</v>
      </c>
      <c r="F46" s="323">
        <v>870602.70619000006</v>
      </c>
      <c r="G46" s="322">
        <v>-0.20640027685171725</v>
      </c>
      <c r="H46" s="78"/>
    </row>
    <row r="47" spans="1:17" ht="12.75" customHeight="1">
      <c r="A47" s="324" t="s">
        <v>646</v>
      </c>
      <c r="B47" s="321">
        <v>1009</v>
      </c>
      <c r="C47" s="321">
        <v>1340</v>
      </c>
      <c r="D47" s="322">
        <v>0.32804757185332012</v>
      </c>
      <c r="E47" s="321">
        <v>168687.12750999999</v>
      </c>
      <c r="F47" s="323">
        <v>161563.49988999998</v>
      </c>
      <c r="G47" s="322">
        <v>-4.2229823491289911E-2</v>
      </c>
    </row>
    <row r="48" spans="1:17" ht="12.75" customHeight="1">
      <c r="A48" s="320" t="s">
        <v>631</v>
      </c>
      <c r="B48" s="321">
        <v>85</v>
      </c>
      <c r="C48" s="321">
        <v>59</v>
      </c>
      <c r="D48" s="322">
        <v>-0.30588235294117649</v>
      </c>
      <c r="E48" s="321">
        <v>101354.16969</v>
      </c>
      <c r="F48" s="323">
        <v>88119.791629999992</v>
      </c>
      <c r="G48" s="322">
        <v>-0.13057556586451677</v>
      </c>
    </row>
    <row r="49" spans="1:17" ht="12.75" customHeight="1">
      <c r="A49" s="325" t="s">
        <v>715</v>
      </c>
      <c r="B49" s="321">
        <v>0</v>
      </c>
      <c r="C49" s="321">
        <v>0</v>
      </c>
      <c r="D49" s="322" t="s">
        <v>1089</v>
      </c>
      <c r="E49" s="321">
        <v>0</v>
      </c>
      <c r="F49" s="323">
        <v>0</v>
      </c>
      <c r="G49" s="322" t="s">
        <v>1089</v>
      </c>
    </row>
    <row r="50" spans="1:17" ht="34.5" customHeight="1">
      <c r="A50" s="324" t="s">
        <v>716</v>
      </c>
      <c r="B50" s="321">
        <v>160</v>
      </c>
      <c r="C50" s="321">
        <v>123</v>
      </c>
      <c r="D50" s="322">
        <v>-0.23125000000000001</v>
      </c>
      <c r="E50" s="321">
        <v>50690.701569999997</v>
      </c>
      <c r="F50" s="323">
        <v>45757.071240000005</v>
      </c>
      <c r="G50" s="322">
        <v>-9.7328112991038898E-2</v>
      </c>
    </row>
    <row r="51" spans="1:17" ht="12.75" customHeight="1">
      <c r="A51" s="320" t="s">
        <v>1091</v>
      </c>
      <c r="B51" s="321">
        <v>212</v>
      </c>
      <c r="C51" s="321">
        <v>26</v>
      </c>
      <c r="D51" s="322">
        <v>-0.87735849056603776</v>
      </c>
      <c r="E51" s="321">
        <v>1884.05772</v>
      </c>
      <c r="F51" s="323">
        <v>240.49715</v>
      </c>
      <c r="G51" s="322">
        <v>-0.87235149568559933</v>
      </c>
    </row>
    <row r="52" spans="1:17" ht="22.5" customHeight="1">
      <c r="A52" s="326" t="s">
        <v>316</v>
      </c>
      <c r="B52" s="327">
        <v>14819</v>
      </c>
      <c r="C52" s="327">
        <v>14707</v>
      </c>
      <c r="D52" s="344">
        <v>-7.5578649031648563E-3</v>
      </c>
      <c r="E52" s="327">
        <v>1562615.15224</v>
      </c>
      <c r="F52" s="327">
        <v>1315573.5470700001</v>
      </c>
      <c r="G52" s="344">
        <v>-0.1580949761147952</v>
      </c>
    </row>
    <row r="53" spans="1:17" ht="15" customHeight="1">
      <c r="A53" s="515" t="s">
        <v>317</v>
      </c>
      <c r="B53" s="516"/>
      <c r="C53" s="516"/>
      <c r="D53" s="517"/>
      <c r="E53" s="516"/>
      <c r="F53" s="516"/>
      <c r="G53" s="518"/>
    </row>
    <row r="54" spans="1:17" ht="12.75" customHeight="1">
      <c r="A54" s="320" t="s">
        <v>645</v>
      </c>
      <c r="B54" s="321">
        <v>31</v>
      </c>
      <c r="C54" s="321">
        <v>12</v>
      </c>
      <c r="D54" s="322">
        <v>-0.61290322580645162</v>
      </c>
      <c r="E54" s="321">
        <v>53841.591869999997</v>
      </c>
      <c r="F54" s="323">
        <v>9859.47984</v>
      </c>
      <c r="G54" s="322">
        <v>-0.81687986001963653</v>
      </c>
    </row>
    <row r="55" spans="1:17">
      <c r="A55" s="320" t="s">
        <v>644</v>
      </c>
      <c r="B55" s="321">
        <v>8743</v>
      </c>
      <c r="C55" s="321">
        <v>8202</v>
      </c>
      <c r="D55" s="322">
        <v>-6.1878073887681573E-2</v>
      </c>
      <c r="E55" s="321">
        <v>995719.00576999993</v>
      </c>
      <c r="F55" s="323">
        <v>997939.68291999993</v>
      </c>
      <c r="G55" s="322">
        <v>2.2302247291973005E-3</v>
      </c>
    </row>
    <row r="56" spans="1:17" ht="12.75" customHeight="1">
      <c r="A56" s="324" t="s">
        <v>646</v>
      </c>
      <c r="B56" s="321">
        <v>3105</v>
      </c>
      <c r="C56" s="321">
        <v>3798</v>
      </c>
      <c r="D56" s="322">
        <v>0.22318840579710145</v>
      </c>
      <c r="E56" s="321">
        <v>877440.7953</v>
      </c>
      <c r="F56" s="323">
        <v>1022787.05119</v>
      </c>
      <c r="G56" s="322">
        <v>0.16564793507270842</v>
      </c>
    </row>
    <row r="57" spans="1:17" ht="12.75" customHeight="1">
      <c r="A57" s="320" t="s">
        <v>631</v>
      </c>
      <c r="B57" s="321">
        <v>164</v>
      </c>
      <c r="C57" s="321">
        <v>149</v>
      </c>
      <c r="D57" s="322">
        <v>-9.1463414634146339E-2</v>
      </c>
      <c r="E57" s="321">
        <v>91892.450639999995</v>
      </c>
      <c r="F57" s="323">
        <v>116357.82131999999</v>
      </c>
      <c r="G57" s="322">
        <v>0.26623917971070438</v>
      </c>
    </row>
    <row r="58" spans="1:17" ht="12.75" customHeight="1">
      <c r="A58" s="325" t="s">
        <v>715</v>
      </c>
      <c r="B58" s="321">
        <v>0</v>
      </c>
      <c r="C58" s="321">
        <v>1</v>
      </c>
      <c r="D58" s="322" t="s">
        <v>1089</v>
      </c>
      <c r="E58" s="321">
        <v>0</v>
      </c>
      <c r="F58" s="323">
        <v>853.64614000000006</v>
      </c>
      <c r="G58" s="322" t="s">
        <v>1089</v>
      </c>
    </row>
    <row r="59" spans="1:17" ht="29.25">
      <c r="A59" s="324" t="s">
        <v>716</v>
      </c>
      <c r="B59" s="321">
        <v>1137</v>
      </c>
      <c r="C59" s="321">
        <v>1351</v>
      </c>
      <c r="D59" s="322">
        <v>0.18821459982409849</v>
      </c>
      <c r="E59" s="321">
        <v>499354.48674000002</v>
      </c>
      <c r="F59" s="323">
        <v>478470.34074999997</v>
      </c>
      <c r="G59" s="322">
        <v>-4.1822285659914062E-2</v>
      </c>
    </row>
    <row r="60" spans="1:17" ht="12.75" customHeight="1">
      <c r="A60" s="320" t="s">
        <v>1091</v>
      </c>
      <c r="B60" s="321">
        <v>185</v>
      </c>
      <c r="C60" s="321">
        <v>98</v>
      </c>
      <c r="D60" s="322">
        <v>-0.4702702702702703</v>
      </c>
      <c r="E60" s="321">
        <v>22797.376940000002</v>
      </c>
      <c r="F60" s="323">
        <v>20952.302449999999</v>
      </c>
      <c r="G60" s="322">
        <v>-8.0933630867095818E-2</v>
      </c>
    </row>
    <row r="61" spans="1:17" ht="22.5" customHeight="1">
      <c r="A61" s="326" t="s">
        <v>316</v>
      </c>
      <c r="B61" s="327">
        <v>13365</v>
      </c>
      <c r="C61" s="327">
        <v>13611</v>
      </c>
      <c r="D61" s="344">
        <v>1.840628507295174E-2</v>
      </c>
      <c r="E61" s="327">
        <v>2541045.7072599996</v>
      </c>
      <c r="F61" s="327">
        <v>2647220.3246099995</v>
      </c>
      <c r="G61" s="344">
        <v>4.1783828227351195E-2</v>
      </c>
    </row>
    <row r="62" spans="1:17" ht="12.75" customHeight="1">
      <c r="A62" s="27" t="s">
        <v>321</v>
      </c>
    </row>
    <row r="63" spans="1:17" ht="36" customHeight="1">
      <c r="A63" s="798" t="s">
        <v>763</v>
      </c>
      <c r="B63" s="798"/>
      <c r="C63" s="798"/>
      <c r="D63" s="798"/>
      <c r="E63" s="798"/>
      <c r="F63" s="798"/>
      <c r="G63" s="798"/>
      <c r="K63" s="809"/>
      <c r="L63" s="809"/>
      <c r="M63" s="809"/>
      <c r="N63" s="809"/>
      <c r="O63" s="809"/>
      <c r="P63" s="809"/>
      <c r="Q63" s="809"/>
    </row>
    <row r="64" spans="1:17" ht="93.75" customHeight="1">
      <c r="A64" s="810" t="s">
        <v>1140</v>
      </c>
      <c r="B64" s="810"/>
      <c r="C64" s="810"/>
      <c r="D64" s="810"/>
      <c r="E64" s="810"/>
      <c r="F64" s="810"/>
      <c r="G64" s="810"/>
      <c r="J64" s="798"/>
      <c r="K64" s="798"/>
      <c r="L64" s="798"/>
      <c r="M64" s="798"/>
      <c r="N64" s="798"/>
      <c r="O64" s="798"/>
      <c r="P64" s="798"/>
    </row>
    <row r="65" spans="1:7" ht="22.5" customHeight="1">
      <c r="A65" s="800" t="s">
        <v>1268</v>
      </c>
      <c r="B65" s="801"/>
      <c r="C65" s="801"/>
      <c r="D65" s="801"/>
      <c r="E65" s="801"/>
      <c r="F65" s="801"/>
      <c r="G65" s="801"/>
    </row>
    <row r="66" spans="1:7" ht="12.75" customHeight="1"/>
    <row r="67" spans="1:7" ht="12.75" customHeight="1">
      <c r="A67" s="75" t="s">
        <v>327</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204</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506" t="s">
        <v>1002</v>
      </c>
    </row>
    <row r="2" spans="1:7" ht="12.75" customHeight="1">
      <c r="A2" s="70" t="s">
        <v>1003</v>
      </c>
    </row>
    <row r="3" spans="1:7">
      <c r="D3" s="112"/>
      <c r="E3" s="113" t="s">
        <v>475</v>
      </c>
    </row>
    <row r="4" spans="1:7" ht="57.75" customHeight="1">
      <c r="A4" s="803" t="s">
        <v>333</v>
      </c>
      <c r="B4" s="803" t="s">
        <v>625</v>
      </c>
      <c r="C4" s="804"/>
      <c r="D4" s="803" t="s">
        <v>692</v>
      </c>
      <c r="E4" s="770"/>
    </row>
    <row r="5" spans="1:7" ht="15.75" customHeight="1">
      <c r="A5" s="803"/>
      <c r="B5" s="559" t="s">
        <v>1256</v>
      </c>
      <c r="C5" s="559" t="s">
        <v>1257</v>
      </c>
      <c r="D5" s="559" t="s">
        <v>1256</v>
      </c>
      <c r="E5" s="559" t="s">
        <v>1257</v>
      </c>
    </row>
    <row r="6" spans="1:7">
      <c r="A6" s="330" t="s">
        <v>831</v>
      </c>
      <c r="B6" s="331">
        <v>703</v>
      </c>
      <c r="C6" s="331">
        <v>1060</v>
      </c>
      <c r="D6" s="331">
        <v>94786.152310000005</v>
      </c>
      <c r="E6" s="331">
        <v>137722.72294000001</v>
      </c>
      <c r="F6" s="78"/>
      <c r="G6" s="78"/>
    </row>
    <row r="7" spans="1:7">
      <c r="A7" s="330" t="s">
        <v>832</v>
      </c>
      <c r="B7" s="331">
        <v>131</v>
      </c>
      <c r="C7" s="331">
        <v>231</v>
      </c>
      <c r="D7" s="331">
        <v>16686.769759999999</v>
      </c>
      <c r="E7" s="331">
        <v>27402.844300000001</v>
      </c>
      <c r="F7" s="78"/>
      <c r="G7" s="78"/>
    </row>
    <row r="8" spans="1:7">
      <c r="A8" s="330" t="s">
        <v>833</v>
      </c>
      <c r="B8" s="331">
        <v>234</v>
      </c>
      <c r="C8" s="331">
        <v>506</v>
      </c>
      <c r="D8" s="331">
        <v>48399.628210000003</v>
      </c>
      <c r="E8" s="331">
        <v>92618.993019999994</v>
      </c>
      <c r="F8" s="88"/>
      <c r="G8" s="78"/>
    </row>
    <row r="9" spans="1:7">
      <c r="A9" s="330" t="s">
        <v>834</v>
      </c>
      <c r="B9" s="331">
        <v>2855</v>
      </c>
      <c r="C9" s="331">
        <v>1966</v>
      </c>
      <c r="D9" s="331">
        <v>636392.23392000003</v>
      </c>
      <c r="E9" s="331">
        <v>530655.42365000001</v>
      </c>
      <c r="F9" s="88"/>
      <c r="G9" s="78"/>
    </row>
    <row r="10" spans="1:7">
      <c r="A10" s="330" t="s">
        <v>835</v>
      </c>
      <c r="B10" s="331">
        <v>0</v>
      </c>
      <c r="C10" s="331">
        <v>0</v>
      </c>
      <c r="D10" s="331">
        <v>0</v>
      </c>
      <c r="E10" s="331">
        <v>0</v>
      </c>
      <c r="F10" s="78"/>
      <c r="G10" s="78"/>
    </row>
    <row r="11" spans="1:7">
      <c r="A11" s="330" t="s">
        <v>836</v>
      </c>
      <c r="B11" s="331">
        <v>193</v>
      </c>
      <c r="C11" s="331">
        <v>38</v>
      </c>
      <c r="D11" s="331">
        <v>11648.683259999998</v>
      </c>
      <c r="E11" s="331">
        <v>1920.94623</v>
      </c>
      <c r="F11" s="78"/>
      <c r="G11" s="78"/>
    </row>
    <row r="12" spans="1:7">
      <c r="A12" s="330" t="s">
        <v>1115</v>
      </c>
      <c r="B12" s="331">
        <v>0</v>
      </c>
      <c r="C12" s="331">
        <v>0</v>
      </c>
      <c r="D12" s="331">
        <v>0</v>
      </c>
      <c r="E12" s="331">
        <v>0</v>
      </c>
      <c r="F12" s="78"/>
      <c r="G12" s="78"/>
    </row>
    <row r="13" spans="1:7">
      <c r="A13" s="330" t="s">
        <v>837</v>
      </c>
      <c r="B13" s="331">
        <v>368</v>
      </c>
      <c r="C13" s="331">
        <v>345</v>
      </c>
      <c r="D13" s="331">
        <v>64091.803490000006</v>
      </c>
      <c r="E13" s="331">
        <v>105528.77456999999</v>
      </c>
      <c r="F13" s="78"/>
      <c r="G13" s="78"/>
    </row>
    <row r="14" spans="1:7">
      <c r="A14" s="330" t="s">
        <v>838</v>
      </c>
      <c r="B14" s="331">
        <v>964</v>
      </c>
      <c r="C14" s="331">
        <v>1118</v>
      </c>
      <c r="D14" s="331">
        <v>129401.62137000001</v>
      </c>
      <c r="E14" s="331">
        <v>80728.692219999997</v>
      </c>
      <c r="F14" s="78"/>
      <c r="G14" s="78"/>
    </row>
    <row r="15" spans="1:7">
      <c r="A15" s="330" t="s">
        <v>839</v>
      </c>
      <c r="B15" s="331">
        <v>31</v>
      </c>
      <c r="C15" s="331">
        <v>36</v>
      </c>
      <c r="D15" s="331">
        <v>8364.8729999999996</v>
      </c>
      <c r="E15" s="331">
        <v>11500.946</v>
      </c>
      <c r="F15" s="78"/>
      <c r="G15" s="78"/>
    </row>
    <row r="16" spans="1:7">
      <c r="A16" s="330" t="s">
        <v>840</v>
      </c>
      <c r="B16" s="331">
        <v>2130</v>
      </c>
      <c r="C16" s="331">
        <v>2091</v>
      </c>
      <c r="D16" s="331">
        <v>285680.44907999999</v>
      </c>
      <c r="E16" s="331">
        <v>284821.85196</v>
      </c>
      <c r="F16" s="78"/>
      <c r="G16" s="78"/>
    </row>
    <row r="17" spans="1:12">
      <c r="A17" s="330" t="s">
        <v>841</v>
      </c>
      <c r="B17" s="331">
        <v>1444</v>
      </c>
      <c r="C17" s="331">
        <v>1587</v>
      </c>
      <c r="D17" s="331">
        <v>274521.93180999998</v>
      </c>
      <c r="E17" s="331">
        <v>328664.47395000001</v>
      </c>
      <c r="F17" s="78"/>
      <c r="G17" s="78"/>
    </row>
    <row r="18" spans="1:12">
      <c r="A18" s="330" t="s">
        <v>842</v>
      </c>
      <c r="B18" s="331">
        <v>2</v>
      </c>
      <c r="C18" s="331">
        <v>0</v>
      </c>
      <c r="D18" s="331">
        <v>2014.6489999999999</v>
      </c>
      <c r="E18" s="331">
        <v>0</v>
      </c>
      <c r="F18" s="78"/>
      <c r="G18" s="78"/>
    </row>
    <row r="19" spans="1:12">
      <c r="A19" s="330" t="s">
        <v>843</v>
      </c>
      <c r="B19" s="331">
        <v>2296</v>
      </c>
      <c r="C19" s="331">
        <v>1966</v>
      </c>
      <c r="D19" s="331">
        <v>298030.03513999999</v>
      </c>
      <c r="E19" s="331">
        <v>322992.35028999997</v>
      </c>
      <c r="F19" s="78"/>
      <c r="G19" s="78"/>
    </row>
    <row r="20" spans="1:12">
      <c r="A20" s="330" t="s">
        <v>844</v>
      </c>
      <c r="B20" s="331">
        <v>1030</v>
      </c>
      <c r="C20" s="331">
        <v>1052</v>
      </c>
      <c r="D20" s="331">
        <v>293187.83708999999</v>
      </c>
      <c r="E20" s="331">
        <v>272525.38451</v>
      </c>
      <c r="F20" s="78"/>
      <c r="G20" s="78"/>
    </row>
    <row r="21" spans="1:12">
      <c r="A21" s="330" t="s">
        <v>845</v>
      </c>
      <c r="B21" s="331">
        <v>5782</v>
      </c>
      <c r="C21" s="331">
        <v>5765</v>
      </c>
      <c r="D21" s="331">
        <v>431134.74554999999</v>
      </c>
      <c r="E21" s="331">
        <v>388613.79755999998</v>
      </c>
      <c r="F21" s="78"/>
      <c r="G21" s="78"/>
    </row>
    <row r="22" spans="1:12">
      <c r="A22" s="330" t="s">
        <v>846</v>
      </c>
      <c r="B22" s="331">
        <v>1860</v>
      </c>
      <c r="C22" s="331">
        <v>2042</v>
      </c>
      <c r="D22" s="331">
        <v>307742.87670999998</v>
      </c>
      <c r="E22" s="331">
        <v>251199.17653</v>
      </c>
      <c r="F22" s="78"/>
      <c r="G22" s="78"/>
    </row>
    <row r="23" spans="1:12">
      <c r="A23" s="330" t="s">
        <v>847</v>
      </c>
      <c r="B23" s="331">
        <v>72</v>
      </c>
      <c r="C23" s="331">
        <v>91</v>
      </c>
      <c r="D23" s="331">
        <v>34007.415280000001</v>
      </c>
      <c r="E23" s="331">
        <v>41197.141920000002</v>
      </c>
      <c r="F23" s="78"/>
      <c r="G23" s="78"/>
    </row>
    <row r="24" spans="1:12">
      <c r="A24" s="330" t="s">
        <v>848</v>
      </c>
      <c r="B24" s="331">
        <v>1376</v>
      </c>
      <c r="C24" s="331">
        <v>1819</v>
      </c>
      <c r="D24" s="331">
        <v>203714.54385000002</v>
      </c>
      <c r="E24" s="331">
        <v>216824.43666000001</v>
      </c>
      <c r="F24" s="78"/>
      <c r="G24" s="78"/>
    </row>
    <row r="25" spans="1:12">
      <c r="A25" s="330" t="s">
        <v>849</v>
      </c>
      <c r="B25" s="331">
        <v>4156</v>
      </c>
      <c r="C25" s="331">
        <v>3815</v>
      </c>
      <c r="D25" s="331">
        <v>537535.64116999996</v>
      </c>
      <c r="E25" s="331">
        <v>390596.99860000005</v>
      </c>
      <c r="F25" s="78"/>
      <c r="G25" s="78"/>
    </row>
    <row r="26" spans="1:12">
      <c r="A26" s="330" t="s">
        <v>850</v>
      </c>
      <c r="B26" s="331">
        <v>2557</v>
      </c>
      <c r="C26" s="331">
        <v>2790</v>
      </c>
      <c r="D26" s="331">
        <v>426318.96950000001</v>
      </c>
      <c r="E26" s="331">
        <v>477278.91677999997</v>
      </c>
      <c r="F26" s="78"/>
      <c r="G26" s="78"/>
    </row>
    <row r="27" spans="1:12">
      <c r="A27" s="526" t="s">
        <v>623</v>
      </c>
      <c r="B27" s="527">
        <v>28184</v>
      </c>
      <c r="C27" s="527">
        <v>28318</v>
      </c>
      <c r="D27" s="527">
        <v>4103660.8595000003</v>
      </c>
      <c r="E27" s="527">
        <v>3962793.8716899999</v>
      </c>
    </row>
    <row r="28" spans="1:12">
      <c r="A28" s="27" t="s">
        <v>321</v>
      </c>
    </row>
    <row r="29" spans="1:12" ht="28.5" customHeight="1">
      <c r="A29" s="798" t="s">
        <v>765</v>
      </c>
      <c r="B29" s="798"/>
      <c r="C29" s="798"/>
      <c r="D29" s="798"/>
      <c r="E29" s="798"/>
    </row>
    <row r="30" spans="1:12" ht="76.5" customHeight="1">
      <c r="A30" s="799" t="s">
        <v>1138</v>
      </c>
      <c r="B30" s="799"/>
      <c r="C30" s="799"/>
      <c r="D30" s="799"/>
      <c r="E30" s="799"/>
      <c r="H30" s="809"/>
      <c r="I30" s="809"/>
      <c r="J30" s="809"/>
      <c r="K30" s="809"/>
      <c r="L30" s="809"/>
    </row>
    <row r="31" spans="1:12" ht="15" customHeight="1">
      <c r="A31" s="800" t="s">
        <v>1261</v>
      </c>
      <c r="B31" s="800"/>
      <c r="C31" s="800"/>
      <c r="D31" s="800"/>
      <c r="E31" s="800"/>
      <c r="F31" s="139"/>
      <c r="G31" s="139"/>
    </row>
    <row r="32" spans="1:12" ht="12.75" customHeight="1"/>
    <row r="33" spans="1:5" ht="12.75" customHeight="1">
      <c r="A33" s="75" t="s">
        <v>327</v>
      </c>
      <c r="B33" s="140"/>
      <c r="C33" s="140"/>
      <c r="D33" s="140"/>
      <c r="E33" s="140"/>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205</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06" t="s">
        <v>1004</v>
      </c>
    </row>
    <row r="2" spans="1:6" ht="12.75" customHeight="1">
      <c r="A2" s="70" t="s">
        <v>1005</v>
      </c>
    </row>
    <row r="3" spans="1:6" ht="12.75" customHeight="1"/>
    <row r="4" spans="1:6" ht="12.75" customHeight="1">
      <c r="E4" s="113" t="s">
        <v>475</v>
      </c>
    </row>
    <row r="5" spans="1:6" ht="26.25" customHeight="1">
      <c r="A5" s="803" t="s">
        <v>353</v>
      </c>
      <c r="B5" s="505" t="s">
        <v>354</v>
      </c>
      <c r="C5" s="505" t="s">
        <v>354</v>
      </c>
      <c r="D5" s="807" t="s">
        <v>351</v>
      </c>
      <c r="E5" s="807" t="s">
        <v>352</v>
      </c>
    </row>
    <row r="6" spans="1:6" ht="26.25" customHeight="1">
      <c r="A6" s="806"/>
      <c r="B6" s="562" t="s">
        <v>1262</v>
      </c>
      <c r="C6" s="562" t="s">
        <v>1257</v>
      </c>
      <c r="D6" s="807"/>
      <c r="E6" s="807"/>
    </row>
    <row r="7" spans="1:6">
      <c r="A7" s="213" t="s">
        <v>334</v>
      </c>
      <c r="B7" s="332">
        <v>502073.12604</v>
      </c>
      <c r="C7" s="332">
        <v>432043.10832999996</v>
      </c>
      <c r="D7" s="333">
        <v>-0.13948170909354901</v>
      </c>
      <c r="E7" s="332">
        <v>-70030.017710000044</v>
      </c>
    </row>
    <row r="8" spans="1:6">
      <c r="A8" s="213" t="s">
        <v>335</v>
      </c>
      <c r="B8" s="332">
        <v>284016.70342000003</v>
      </c>
      <c r="C8" s="332">
        <v>240995.44089</v>
      </c>
      <c r="D8" s="333">
        <v>-0.15147440982152652</v>
      </c>
      <c r="E8" s="332">
        <v>-43021.262530000036</v>
      </c>
    </row>
    <row r="9" spans="1:6">
      <c r="A9" s="334" t="s">
        <v>336</v>
      </c>
      <c r="B9" s="335">
        <v>218056.42262</v>
      </c>
      <c r="C9" s="335">
        <v>191047.66743999999</v>
      </c>
      <c r="D9" s="336">
        <v>-0.12386131467939977</v>
      </c>
      <c r="E9" s="337">
        <v>-27008.755180000007</v>
      </c>
    </row>
    <row r="10" spans="1:6">
      <c r="A10" s="213" t="s">
        <v>337</v>
      </c>
      <c r="B10" s="332">
        <v>26947.66142</v>
      </c>
      <c r="C10" s="332">
        <v>28829.518479999999</v>
      </c>
      <c r="D10" s="333">
        <v>6.9833780032701576E-2</v>
      </c>
      <c r="E10" s="332">
        <v>1881.8570599999985</v>
      </c>
    </row>
    <row r="11" spans="1:6">
      <c r="A11" s="213" t="s">
        <v>338</v>
      </c>
      <c r="B11" s="332">
        <v>19027.77925</v>
      </c>
      <c r="C11" s="332">
        <v>17399.304960000001</v>
      </c>
      <c r="D11" s="333">
        <v>-8.5584043655541064E-2</v>
      </c>
      <c r="E11" s="332">
        <v>-1628.4742899999983</v>
      </c>
      <c r="F11" s="88"/>
    </row>
    <row r="12" spans="1:6" ht="21.75">
      <c r="A12" s="334" t="s">
        <v>339</v>
      </c>
      <c r="B12" s="335">
        <v>7919.8821699999999</v>
      </c>
      <c r="C12" s="335">
        <v>11430.213519999999</v>
      </c>
      <c r="D12" s="336">
        <v>0.44323024947225947</v>
      </c>
      <c r="E12" s="337">
        <v>3510.3313499999995</v>
      </c>
      <c r="F12" s="88"/>
    </row>
    <row r="13" spans="1:6">
      <c r="A13" s="213" t="s">
        <v>340</v>
      </c>
      <c r="B13" s="332">
        <v>1370111.90338</v>
      </c>
      <c r="C13" s="332">
        <v>1378328.4122599999</v>
      </c>
      <c r="D13" s="333">
        <v>5.9969618975867093E-3</v>
      </c>
      <c r="E13" s="332">
        <v>8216.508879999863</v>
      </c>
    </row>
    <row r="14" spans="1:6">
      <c r="A14" s="213" t="s">
        <v>341</v>
      </c>
      <c r="B14" s="332">
        <v>1294422.86255</v>
      </c>
      <c r="C14" s="332">
        <v>1337813.6109800001</v>
      </c>
      <c r="D14" s="333">
        <v>3.3521308751083723E-2</v>
      </c>
      <c r="E14" s="332">
        <v>43390.748430000152</v>
      </c>
    </row>
    <row r="15" spans="1:6" ht="21.75">
      <c r="A15" s="334" t="s">
        <v>342</v>
      </c>
      <c r="B15" s="335">
        <v>75689.040829999998</v>
      </c>
      <c r="C15" s="335">
        <v>40514.80128</v>
      </c>
      <c r="D15" s="336">
        <v>-0.46472037648095532</v>
      </c>
      <c r="E15" s="337">
        <v>-35174.239549999998</v>
      </c>
    </row>
    <row r="16" spans="1:6" ht="22.5">
      <c r="A16" s="213" t="s">
        <v>343</v>
      </c>
      <c r="B16" s="332">
        <v>301665.34561999998</v>
      </c>
      <c r="C16" s="332">
        <v>242992.68224000002</v>
      </c>
      <c r="D16" s="333">
        <v>-0.19449586845785194</v>
      </c>
      <c r="E16" s="332">
        <v>-58672.663379999954</v>
      </c>
    </row>
    <row r="17" spans="1:7" ht="33.75">
      <c r="A17" s="213" t="s">
        <v>344</v>
      </c>
      <c r="B17" s="332">
        <v>164353.70844999998</v>
      </c>
      <c r="C17" s="332">
        <v>-156123.12368000002</v>
      </c>
      <c r="D17" s="333">
        <v>-1.9499215147159039</v>
      </c>
      <c r="E17" s="332">
        <v>-320476.83213</v>
      </c>
    </row>
    <row r="18" spans="1:7">
      <c r="A18" s="213" t="s">
        <v>345</v>
      </c>
      <c r="B18" s="332">
        <v>137311.63716999997</v>
      </c>
      <c r="C18" s="332">
        <v>399115.80592000001</v>
      </c>
      <c r="D18" s="333">
        <v>1.9066422493081989</v>
      </c>
      <c r="E18" s="332">
        <v>261804.16875000004</v>
      </c>
    </row>
    <row r="19" spans="1:7">
      <c r="A19" s="213" t="s">
        <v>346</v>
      </c>
      <c r="B19" s="332">
        <v>37463.133990000002</v>
      </c>
      <c r="C19" s="332">
        <v>46244.083170000005</v>
      </c>
      <c r="D19" s="333">
        <v>0.2343890711958026</v>
      </c>
      <c r="E19" s="332">
        <v>8780.9491800000033</v>
      </c>
    </row>
    <row r="20" spans="1:7">
      <c r="A20" s="334" t="s">
        <v>347</v>
      </c>
      <c r="B20" s="335">
        <v>99848.503180000014</v>
      </c>
      <c r="C20" s="335">
        <v>352871.72275000002</v>
      </c>
      <c r="D20" s="336">
        <v>2.5340712330345818</v>
      </c>
      <c r="E20" s="337">
        <v>253023.21957000002</v>
      </c>
    </row>
    <row r="21" spans="1:7" ht="12.75" customHeight="1">
      <c r="A21" s="36" t="s">
        <v>294</v>
      </c>
    </row>
    <row r="22" spans="1:7" ht="12.75" customHeight="1">
      <c r="A22" s="800"/>
      <c r="B22" s="800"/>
      <c r="C22" s="800"/>
      <c r="D22" s="800"/>
      <c r="E22" s="800"/>
      <c r="F22" s="139"/>
      <c r="G22" s="139"/>
    </row>
    <row r="23" spans="1:7" ht="24" customHeight="1">
      <c r="A23" s="800" t="s">
        <v>1270</v>
      </c>
      <c r="B23" s="800"/>
      <c r="C23" s="800"/>
      <c r="D23" s="800"/>
      <c r="E23" s="800"/>
      <c r="F23" s="139"/>
      <c r="G23" s="139"/>
    </row>
    <row r="24" spans="1:7" ht="12.75" customHeight="1"/>
    <row r="25" spans="1:7" ht="12.75" customHeight="1">
      <c r="A25" s="75" t="s">
        <v>327</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378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21" t="s">
        <v>824</v>
      </c>
      <c r="B1" s="522"/>
      <c r="C1" s="522"/>
      <c r="D1" s="522"/>
      <c r="E1" s="523" t="s">
        <v>1219</v>
      </c>
    </row>
    <row r="2" spans="1:6" ht="15" customHeight="1">
      <c r="A2" s="524" t="s">
        <v>451</v>
      </c>
      <c r="B2" s="522"/>
      <c r="C2" s="522"/>
      <c r="D2" s="522"/>
      <c r="E2" s="525" t="s">
        <v>1220</v>
      </c>
    </row>
    <row r="3" spans="1:6">
      <c r="A3" s="69" t="s">
        <v>825</v>
      </c>
    </row>
    <row r="4" spans="1:6" ht="12.75" customHeight="1">
      <c r="A4" s="95"/>
    </row>
    <row r="5" spans="1:6">
      <c r="A5" s="509" t="s">
        <v>1006</v>
      </c>
    </row>
    <row r="6" spans="1:6">
      <c r="A6" s="52" t="s">
        <v>1007</v>
      </c>
    </row>
    <row r="7" spans="1:6" ht="12.75" customHeight="1">
      <c r="A7"/>
      <c r="B7"/>
      <c r="C7"/>
      <c r="D7"/>
      <c r="E7" s="113" t="s">
        <v>475</v>
      </c>
    </row>
    <row r="8" spans="1:6" ht="22.5" customHeight="1">
      <c r="A8" s="803" t="s">
        <v>353</v>
      </c>
      <c r="B8" s="508" t="s">
        <v>350</v>
      </c>
      <c r="C8" s="508" t="s">
        <v>350</v>
      </c>
      <c r="D8" s="807" t="s">
        <v>351</v>
      </c>
      <c r="E8" s="807" t="s">
        <v>352</v>
      </c>
    </row>
    <row r="9" spans="1:6" ht="22.5" customHeight="1">
      <c r="A9" s="806"/>
      <c r="B9" s="560" t="s">
        <v>1263</v>
      </c>
      <c r="C9" s="560" t="s">
        <v>1264</v>
      </c>
      <c r="D9" s="807"/>
      <c r="E9" s="807"/>
    </row>
    <row r="10" spans="1:6" ht="22.5">
      <c r="A10" s="317" t="s">
        <v>647</v>
      </c>
      <c r="B10" s="315">
        <v>0</v>
      </c>
      <c r="C10" s="315">
        <v>0</v>
      </c>
      <c r="D10" s="316" t="s">
        <v>1113</v>
      </c>
      <c r="E10" s="315"/>
      <c r="F10" s="88"/>
    </row>
    <row r="11" spans="1:6">
      <c r="A11" s="314" t="s">
        <v>412</v>
      </c>
      <c r="B11" s="315">
        <v>111830.54259999996</v>
      </c>
      <c r="C11" s="315">
        <v>96718.132016000003</v>
      </c>
      <c r="D11" s="316">
        <v>-0.13513670087477481</v>
      </c>
      <c r="E11" s="315">
        <v>-15112.410583999954</v>
      </c>
    </row>
    <row r="12" spans="1:6" ht="15">
      <c r="A12" s="314" t="s">
        <v>413</v>
      </c>
      <c r="B12" s="315">
        <v>7918069.6157599986</v>
      </c>
      <c r="C12" s="315">
        <v>6704951.7675572885</v>
      </c>
      <c r="D12" s="316">
        <v>-0.15320878788286219</v>
      </c>
      <c r="E12" s="315">
        <v>-1213117.84820271</v>
      </c>
      <c r="F12" s="88"/>
    </row>
    <row r="13" spans="1:6" ht="22.5">
      <c r="A13" s="317" t="s">
        <v>709</v>
      </c>
      <c r="B13" s="315">
        <v>10253.519469999999</v>
      </c>
      <c r="C13" s="315">
        <v>14607.312960000001</v>
      </c>
      <c r="D13" s="316">
        <v>0.4246145435953419</v>
      </c>
      <c r="E13" s="315">
        <v>4353.7934900000018</v>
      </c>
    </row>
    <row r="14" spans="1:6">
      <c r="A14" s="311" t="s">
        <v>414</v>
      </c>
      <c r="B14" s="312">
        <v>8040153.6778299985</v>
      </c>
      <c r="C14" s="312">
        <v>6816277.2125332886</v>
      </c>
      <c r="D14" s="313">
        <v>-0.15222053139002045</v>
      </c>
      <c r="E14" s="312">
        <v>-1223876.4652967099</v>
      </c>
    </row>
    <row r="15" spans="1:6">
      <c r="A15" s="314" t="s">
        <v>415</v>
      </c>
      <c r="B15" s="315">
        <v>540273.23967299995</v>
      </c>
      <c r="C15" s="315">
        <v>698613.19599719997</v>
      </c>
      <c r="D15" s="316">
        <v>0.29307384615243048</v>
      </c>
      <c r="E15" s="315">
        <v>158339.95632420003</v>
      </c>
    </row>
    <row r="16" spans="1:6">
      <c r="A16" s="314" t="s">
        <v>416</v>
      </c>
      <c r="B16" s="315">
        <v>261890.9289</v>
      </c>
      <c r="C16" s="315">
        <v>109941.52665</v>
      </c>
      <c r="D16" s="316">
        <v>-0.58020108939328752</v>
      </c>
      <c r="E16" s="315">
        <v>-151949.40224999998</v>
      </c>
    </row>
    <row r="17" spans="1:5">
      <c r="A17" s="314" t="s">
        <v>417</v>
      </c>
      <c r="B17" s="315">
        <v>7228234.1210089996</v>
      </c>
      <c r="C17" s="315">
        <v>6001640.1514788</v>
      </c>
      <c r="D17" s="316">
        <v>-0.16969483126799689</v>
      </c>
      <c r="E17" s="315">
        <v>-1226593.9695301997</v>
      </c>
    </row>
    <row r="18" spans="1:5" ht="22.5">
      <c r="A18" s="317" t="s">
        <v>648</v>
      </c>
      <c r="B18" s="315">
        <v>9755.3882500000018</v>
      </c>
      <c r="C18" s="315">
        <v>6082.3384099999994</v>
      </c>
      <c r="D18" s="316">
        <v>-0.37651498288650909</v>
      </c>
      <c r="E18" s="315">
        <v>-3673.0498400000024</v>
      </c>
    </row>
    <row r="19" spans="1:5">
      <c r="A19" s="311" t="s">
        <v>418</v>
      </c>
      <c r="B19" s="312">
        <v>8040153.677831999</v>
      </c>
      <c r="C19" s="312">
        <v>6816277.2125360006</v>
      </c>
      <c r="D19" s="313">
        <v>-0.15222053138989411</v>
      </c>
      <c r="E19" s="312">
        <v>-1223876.4652959984</v>
      </c>
    </row>
    <row r="20" spans="1:5">
      <c r="A20" s="36" t="s">
        <v>775</v>
      </c>
    </row>
    <row r="22" spans="1:5">
      <c r="A22" s="506" t="s">
        <v>1008</v>
      </c>
    </row>
    <row r="23" spans="1:5">
      <c r="A23" s="52" t="s">
        <v>1009</v>
      </c>
    </row>
    <row r="24" spans="1:5">
      <c r="E24" s="113" t="s">
        <v>475</v>
      </c>
    </row>
    <row r="25" spans="1:5" ht="24">
      <c r="A25" s="803" t="s">
        <v>353</v>
      </c>
      <c r="B25" s="505" t="s">
        <v>354</v>
      </c>
      <c r="C25" s="505" t="s">
        <v>354</v>
      </c>
      <c r="D25" s="807" t="s">
        <v>351</v>
      </c>
      <c r="E25" s="807" t="s">
        <v>352</v>
      </c>
    </row>
    <row r="26" spans="1:5" ht="22.5">
      <c r="A26" s="806"/>
      <c r="B26" s="560" t="s">
        <v>1265</v>
      </c>
      <c r="C26" s="560" t="s">
        <v>1266</v>
      </c>
      <c r="D26" s="807"/>
      <c r="E26" s="807"/>
    </row>
    <row r="27" spans="1:5">
      <c r="A27" s="314" t="s">
        <v>406</v>
      </c>
      <c r="B27" s="338">
        <v>372466.46721999999</v>
      </c>
      <c r="C27" s="338">
        <v>312089.52943</v>
      </c>
      <c r="D27" s="316">
        <v>-0.16210033144899971</v>
      </c>
      <c r="E27" s="315">
        <v>-60376.937789999996</v>
      </c>
    </row>
    <row r="28" spans="1:5">
      <c r="A28" s="314" t="s">
        <v>407</v>
      </c>
      <c r="B28" s="338">
        <v>194376.55856000003</v>
      </c>
      <c r="C28" s="338">
        <v>144421.58317999999</v>
      </c>
      <c r="D28" s="316">
        <v>-0.25700102805647718</v>
      </c>
      <c r="E28" s="315">
        <v>-49954.975380000047</v>
      </c>
    </row>
    <row r="29" spans="1:5">
      <c r="A29" s="314" t="s">
        <v>408</v>
      </c>
      <c r="B29" s="338">
        <v>178089.90865999996</v>
      </c>
      <c r="C29" s="338">
        <v>167667.94625000001</v>
      </c>
      <c r="D29" s="316">
        <v>-5.8520791483458012E-2</v>
      </c>
      <c r="E29" s="315">
        <v>-10421.962409999949</v>
      </c>
    </row>
    <row r="30" spans="1:5" ht="22.5">
      <c r="A30" s="317" t="s">
        <v>651</v>
      </c>
      <c r="B30" s="338">
        <v>87743.458529999989</v>
      </c>
      <c r="C30" s="338">
        <v>55236.644510000006</v>
      </c>
      <c r="D30" s="316">
        <v>-0.37047564074404149</v>
      </c>
      <c r="E30" s="315">
        <v>-32506.814019999983</v>
      </c>
    </row>
    <row r="31" spans="1:5" ht="22.5">
      <c r="A31" s="317" t="s">
        <v>652</v>
      </c>
      <c r="B31" s="338">
        <v>39259.079399999995</v>
      </c>
      <c r="C31" s="338">
        <v>18018.98705</v>
      </c>
      <c r="D31" s="316">
        <v>-0.5410236988389493</v>
      </c>
      <c r="E31" s="315">
        <v>-21240.092349999995</v>
      </c>
    </row>
    <row r="32" spans="1:5" ht="22.5">
      <c r="A32" s="317" t="s">
        <v>653</v>
      </c>
      <c r="B32" s="338">
        <v>48484.379129999994</v>
      </c>
      <c r="C32" s="338">
        <v>37217.657460000002</v>
      </c>
      <c r="D32" s="316">
        <v>-0.23237838396962462</v>
      </c>
      <c r="E32" s="315">
        <v>-11266.721669999992</v>
      </c>
    </row>
    <row r="33" spans="1:5">
      <c r="A33" s="314" t="s">
        <v>409</v>
      </c>
      <c r="B33" s="338">
        <v>161354.59076999998</v>
      </c>
      <c r="C33" s="338">
        <v>307792.31163000001</v>
      </c>
      <c r="D33" s="316">
        <v>0.90755224354748654</v>
      </c>
      <c r="E33" s="315">
        <v>146437.72086000003</v>
      </c>
    </row>
    <row r="34" spans="1:5">
      <c r="A34" s="314" t="s">
        <v>410</v>
      </c>
      <c r="B34" s="338">
        <v>167465.25078</v>
      </c>
      <c r="C34" s="338">
        <v>298654.79735999997</v>
      </c>
      <c r="D34" s="316">
        <v>0.78338369284947573</v>
      </c>
      <c r="E34" s="315">
        <v>131189.54657999997</v>
      </c>
    </row>
    <row r="35" spans="1:5" ht="22.5">
      <c r="A35" s="317" t="s">
        <v>649</v>
      </c>
      <c r="B35" s="338">
        <v>-6110.6600100000214</v>
      </c>
      <c r="C35" s="338">
        <v>9137.5142700000433</v>
      </c>
      <c r="D35" s="316">
        <v>-2.4953399886504259</v>
      </c>
      <c r="E35" s="315">
        <v>15248.174280000065</v>
      </c>
    </row>
    <row r="36" spans="1:5" ht="22.5">
      <c r="A36" s="317" t="s">
        <v>654</v>
      </c>
      <c r="B36" s="338">
        <v>220463.62777999992</v>
      </c>
      <c r="C36" s="338">
        <v>214023.11798000004</v>
      </c>
      <c r="D36" s="316">
        <v>-2.9213480086732746E-2</v>
      </c>
      <c r="E36" s="315">
        <v>-6440.5097999998834</v>
      </c>
    </row>
    <row r="37" spans="1:5">
      <c r="A37" s="314" t="s">
        <v>411</v>
      </c>
      <c r="B37" s="338">
        <v>39304.312386999976</v>
      </c>
      <c r="C37" s="338">
        <v>38520.564106800004</v>
      </c>
      <c r="D37" s="316">
        <v>-1.9940516258953767E-2</v>
      </c>
      <c r="E37" s="315">
        <v>-783.74828019997221</v>
      </c>
    </row>
    <row r="38" spans="1:5" ht="21.75">
      <c r="A38" s="319" t="s">
        <v>650</v>
      </c>
      <c r="B38" s="339">
        <v>181159.31539299994</v>
      </c>
      <c r="C38" s="339">
        <v>175502.55387320003</v>
      </c>
      <c r="D38" s="313">
        <v>-3.1225341669725126E-2</v>
      </c>
      <c r="E38" s="312">
        <v>-5656.7615197999112</v>
      </c>
    </row>
    <row r="39" spans="1:5">
      <c r="A39" s="36" t="s">
        <v>775</v>
      </c>
    </row>
    <row r="41" spans="1:5">
      <c r="A41" s="506" t="s">
        <v>1010</v>
      </c>
    </row>
    <row r="42" spans="1:5">
      <c r="A42" s="52" t="s">
        <v>1011</v>
      </c>
    </row>
    <row r="43" spans="1:5" ht="12.75" customHeight="1">
      <c r="A43" s="520" t="s">
        <v>826</v>
      </c>
    </row>
    <row r="44" spans="1:5">
      <c r="A44" s="98" t="s">
        <v>423</v>
      </c>
      <c r="B44" s="97"/>
    </row>
    <row r="45" spans="1:5" ht="12.75" customHeight="1">
      <c r="A45" s="100" t="s">
        <v>456</v>
      </c>
    </row>
    <row r="46" spans="1:5">
      <c r="A46" s="99" t="s">
        <v>422</v>
      </c>
      <c r="B46" s="100"/>
    </row>
    <row r="47" spans="1:5">
      <c r="E47" s="113" t="s">
        <v>475</v>
      </c>
    </row>
    <row r="48" spans="1:5" ht="24">
      <c r="A48" s="803" t="s">
        <v>353</v>
      </c>
      <c r="B48" s="505" t="s">
        <v>354</v>
      </c>
      <c r="C48" s="505" t="s">
        <v>354</v>
      </c>
      <c r="D48" s="807" t="s">
        <v>351</v>
      </c>
      <c r="E48" s="807" t="s">
        <v>352</v>
      </c>
    </row>
    <row r="49" spans="1:5" ht="22.5">
      <c r="A49" s="806"/>
      <c r="B49" s="560" t="s">
        <v>1265</v>
      </c>
      <c r="C49" s="560" t="s">
        <v>1266</v>
      </c>
      <c r="D49" s="807"/>
      <c r="E49" s="807"/>
    </row>
    <row r="50" spans="1:5">
      <c r="A50" s="340" t="s">
        <v>827</v>
      </c>
      <c r="B50" s="341">
        <v>2794654.3345799996</v>
      </c>
      <c r="C50" s="341">
        <v>2508264.6360600004</v>
      </c>
      <c r="D50" s="316">
        <v>-0.10247768211485797</v>
      </c>
      <c r="E50" s="315">
        <v>-286389.69851999916</v>
      </c>
    </row>
    <row r="51" spans="1:5">
      <c r="A51" s="340" t="s">
        <v>419</v>
      </c>
      <c r="B51" s="341">
        <v>10890597.80278</v>
      </c>
      <c r="C51" s="341">
        <v>10404946.61583</v>
      </c>
      <c r="D51" s="316">
        <v>-4.4593620639082787E-2</v>
      </c>
      <c r="E51" s="315">
        <v>-485651.18695</v>
      </c>
    </row>
    <row r="52" spans="1:5">
      <c r="A52" s="340" t="s">
        <v>420</v>
      </c>
      <c r="B52" s="341">
        <v>289699.37674000004</v>
      </c>
      <c r="C52" s="341">
        <v>50525.165430000001</v>
      </c>
      <c r="D52" s="316">
        <v>-0.82559449730765067</v>
      </c>
      <c r="E52" s="315">
        <v>-239174.21131000004</v>
      </c>
    </row>
    <row r="53" spans="1:5">
      <c r="A53" s="342" t="s">
        <v>421</v>
      </c>
      <c r="B53" s="343">
        <v>13974951.514099998</v>
      </c>
      <c r="C53" s="343">
        <v>12963736.41732</v>
      </c>
      <c r="D53" s="313">
        <v>-7.2359113071679304E-2</v>
      </c>
      <c r="E53" s="312">
        <v>-1011215.0967799984</v>
      </c>
    </row>
    <row r="54" spans="1:5">
      <c r="A54" s="36" t="s">
        <v>775</v>
      </c>
    </row>
    <row r="55" spans="1:5">
      <c r="A55" s="111" t="s">
        <v>1165</v>
      </c>
    </row>
    <row r="56" spans="1:5">
      <c r="A56" s="111" t="s">
        <v>1267</v>
      </c>
    </row>
    <row r="58" spans="1:5">
      <c r="A58" s="75" t="s">
        <v>327</v>
      </c>
    </row>
    <row r="59" spans="1:5">
      <c r="E59" s="53" t="s">
        <v>403</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43" t="s">
        <v>322</v>
      </c>
      <c r="S1" s="373" t="str">
        <f>Naslovnica!A20</f>
        <v>Listopad 2015.</v>
      </c>
    </row>
    <row r="2" spans="1:19" ht="12.75" customHeight="1">
      <c r="A2" s="7" t="s">
        <v>8</v>
      </c>
      <c r="S2" s="19" t="str">
        <f>Naslovnica!A24</f>
        <v>October 2015</v>
      </c>
    </row>
    <row r="3" spans="1:19" ht="12.75" customHeight="1"/>
    <row r="4" spans="1:19" ht="26.25" customHeight="1">
      <c r="A4" s="639"/>
      <c r="B4" s="716" t="s">
        <v>881</v>
      </c>
      <c r="C4" s="716"/>
      <c r="D4" s="716"/>
      <c r="E4" s="715" t="s">
        <v>882</v>
      </c>
      <c r="F4" s="715"/>
      <c r="G4" s="715"/>
      <c r="H4" s="715" t="s">
        <v>883</v>
      </c>
      <c r="I4" s="715"/>
      <c r="J4" s="715"/>
      <c r="K4" s="714" t="s">
        <v>1095</v>
      </c>
      <c r="L4" s="714"/>
      <c r="M4" s="714"/>
      <c r="N4" s="714" t="s">
        <v>1096</v>
      </c>
      <c r="O4" s="714"/>
      <c r="P4" s="714"/>
      <c r="Q4" s="715" t="s">
        <v>1118</v>
      </c>
      <c r="R4" s="715"/>
      <c r="S4" s="715"/>
    </row>
    <row r="5" spans="1:19" ht="21" customHeight="1">
      <c r="A5" s="639" t="s">
        <v>884</v>
      </c>
      <c r="B5" s="716" t="s">
        <v>885</v>
      </c>
      <c r="C5" s="716"/>
      <c r="D5" s="716"/>
      <c r="E5" s="716" t="s">
        <v>885</v>
      </c>
      <c r="F5" s="716"/>
      <c r="G5" s="716"/>
      <c r="H5" s="716" t="s">
        <v>885</v>
      </c>
      <c r="I5" s="716"/>
      <c r="J5" s="716"/>
      <c r="K5" s="716" t="s">
        <v>886</v>
      </c>
      <c r="L5" s="716"/>
      <c r="M5" s="716"/>
      <c r="N5" s="716" t="s">
        <v>886</v>
      </c>
      <c r="O5" s="716"/>
      <c r="P5" s="716"/>
      <c r="Q5" s="716" t="s">
        <v>886</v>
      </c>
      <c r="R5" s="716"/>
      <c r="S5" s="716"/>
    </row>
    <row r="6" spans="1:19">
      <c r="A6" s="639"/>
      <c r="B6" s="599" t="s">
        <v>865</v>
      </c>
      <c r="C6" s="599" t="s">
        <v>866</v>
      </c>
      <c r="D6" s="599" t="s">
        <v>867</v>
      </c>
      <c r="E6" s="599" t="s">
        <v>865</v>
      </c>
      <c r="F6" s="599" t="s">
        <v>866</v>
      </c>
      <c r="G6" s="599" t="s">
        <v>867</v>
      </c>
      <c r="H6" s="599" t="s">
        <v>865</v>
      </c>
      <c r="I6" s="599" t="s">
        <v>866</v>
      </c>
      <c r="J6" s="599" t="s">
        <v>867</v>
      </c>
      <c r="K6" s="599" t="s">
        <v>865</v>
      </c>
      <c r="L6" s="599" t="s">
        <v>866</v>
      </c>
      <c r="M6" s="599" t="s">
        <v>867</v>
      </c>
      <c r="N6" s="599" t="s">
        <v>865</v>
      </c>
      <c r="O6" s="599" t="s">
        <v>866</v>
      </c>
      <c r="P6" s="599" t="s">
        <v>867</v>
      </c>
      <c r="Q6" s="684" t="s">
        <v>865</v>
      </c>
      <c r="R6" s="684" t="s">
        <v>866</v>
      </c>
      <c r="S6" s="684" t="s">
        <v>867</v>
      </c>
    </row>
    <row r="7" spans="1:19" ht="12.75" customHeight="1">
      <c r="A7" s="640" t="s">
        <v>30</v>
      </c>
      <c r="B7" s="641">
        <v>24</v>
      </c>
      <c r="C7" s="641">
        <v>1269</v>
      </c>
      <c r="D7" s="641">
        <v>5</v>
      </c>
      <c r="E7" s="641">
        <v>4</v>
      </c>
      <c r="F7" s="641">
        <v>885</v>
      </c>
      <c r="G7" s="641">
        <v>7</v>
      </c>
      <c r="H7" s="641">
        <v>28</v>
      </c>
      <c r="I7" s="641">
        <v>2154</v>
      </c>
      <c r="J7" s="641">
        <v>12</v>
      </c>
      <c r="K7" s="642">
        <v>0</v>
      </c>
      <c r="L7" s="642">
        <v>-136</v>
      </c>
      <c r="M7" s="642">
        <v>1</v>
      </c>
      <c r="N7" s="642">
        <v>-1</v>
      </c>
      <c r="O7" s="642">
        <v>-157</v>
      </c>
      <c r="P7" s="642">
        <v>3</v>
      </c>
      <c r="Q7" s="682">
        <v>-3.4482758620689613E-2</v>
      </c>
      <c r="R7" s="682">
        <v>-0.1197384552513282</v>
      </c>
      <c r="S7" s="682">
        <v>0.5</v>
      </c>
    </row>
    <row r="8" spans="1:19" ht="12.75" customHeight="1">
      <c r="A8" s="152" t="s">
        <v>31</v>
      </c>
      <c r="B8" s="641">
        <v>145</v>
      </c>
      <c r="C8" s="641">
        <v>81510</v>
      </c>
      <c r="D8" s="641">
        <v>48</v>
      </c>
      <c r="E8" s="641">
        <v>92</v>
      </c>
      <c r="F8" s="641">
        <v>69472</v>
      </c>
      <c r="G8" s="641">
        <v>49</v>
      </c>
      <c r="H8" s="641">
        <v>237</v>
      </c>
      <c r="I8" s="641">
        <v>150982</v>
      </c>
      <c r="J8" s="641">
        <v>97</v>
      </c>
      <c r="K8" s="642">
        <v>9</v>
      </c>
      <c r="L8" s="642">
        <v>-444</v>
      </c>
      <c r="M8" s="642">
        <v>6</v>
      </c>
      <c r="N8" s="642">
        <v>5</v>
      </c>
      <c r="O8" s="642">
        <v>-491</v>
      </c>
      <c r="P8" s="642">
        <v>3</v>
      </c>
      <c r="Q8" s="682">
        <v>6.2780269058295923E-2</v>
      </c>
      <c r="R8" s="682">
        <v>-6.1546765668094583E-3</v>
      </c>
      <c r="S8" s="682">
        <v>0.10227272727272729</v>
      </c>
    </row>
    <row r="9" spans="1:19" ht="12.75" customHeight="1">
      <c r="A9" s="152" t="s">
        <v>32</v>
      </c>
      <c r="B9" s="641">
        <v>498</v>
      </c>
      <c r="C9" s="641">
        <v>124462</v>
      </c>
      <c r="D9" s="641">
        <v>43</v>
      </c>
      <c r="E9" s="641">
        <v>283</v>
      </c>
      <c r="F9" s="641">
        <v>118012</v>
      </c>
      <c r="G9" s="641">
        <v>59</v>
      </c>
      <c r="H9" s="641">
        <v>781</v>
      </c>
      <c r="I9" s="641">
        <v>242474</v>
      </c>
      <c r="J9" s="641">
        <v>102</v>
      </c>
      <c r="K9" s="642">
        <v>1</v>
      </c>
      <c r="L9" s="642">
        <v>-114</v>
      </c>
      <c r="M9" s="642">
        <v>0</v>
      </c>
      <c r="N9" s="642">
        <v>-3</v>
      </c>
      <c r="O9" s="642">
        <v>-215</v>
      </c>
      <c r="P9" s="642">
        <v>1</v>
      </c>
      <c r="Q9" s="682">
        <v>-2.5542784163473664E-3</v>
      </c>
      <c r="R9" s="682">
        <v>-1.3550079694237827E-3</v>
      </c>
      <c r="S9" s="682">
        <v>9.9009900990099098E-3</v>
      </c>
    </row>
    <row r="10" spans="1:19" ht="12.75" customHeight="1">
      <c r="A10" s="152" t="s">
        <v>33</v>
      </c>
      <c r="B10" s="641">
        <v>767</v>
      </c>
      <c r="C10" s="641">
        <v>151438</v>
      </c>
      <c r="D10" s="641">
        <v>61</v>
      </c>
      <c r="E10" s="641">
        <v>362</v>
      </c>
      <c r="F10" s="641">
        <v>143849</v>
      </c>
      <c r="G10" s="641">
        <v>53</v>
      </c>
      <c r="H10" s="641">
        <v>1129</v>
      </c>
      <c r="I10" s="641">
        <v>295287</v>
      </c>
      <c r="J10" s="641">
        <v>114</v>
      </c>
      <c r="K10" s="642">
        <v>0</v>
      </c>
      <c r="L10" s="642">
        <v>-111</v>
      </c>
      <c r="M10" s="642">
        <v>1</v>
      </c>
      <c r="N10" s="642">
        <v>4</v>
      </c>
      <c r="O10" s="642">
        <v>-14</v>
      </c>
      <c r="P10" s="642">
        <v>0</v>
      </c>
      <c r="Q10" s="682">
        <v>3.555555555555534E-3</v>
      </c>
      <c r="R10" s="682">
        <v>-4.2313785492797962E-4</v>
      </c>
      <c r="S10" s="682">
        <v>8.8495575221239076E-3</v>
      </c>
    </row>
    <row r="11" spans="1:19" ht="12.75" customHeight="1">
      <c r="A11" s="152" t="s">
        <v>34</v>
      </c>
      <c r="B11" s="641">
        <v>738</v>
      </c>
      <c r="C11" s="641">
        <v>150694</v>
      </c>
      <c r="D11" s="641">
        <v>81</v>
      </c>
      <c r="E11" s="641">
        <v>360</v>
      </c>
      <c r="F11" s="641">
        <v>143312</v>
      </c>
      <c r="G11" s="641">
        <v>90</v>
      </c>
      <c r="H11" s="641">
        <v>1098</v>
      </c>
      <c r="I11" s="641">
        <v>294006</v>
      </c>
      <c r="J11" s="641">
        <v>171</v>
      </c>
      <c r="K11" s="642">
        <v>2</v>
      </c>
      <c r="L11" s="642">
        <v>209</v>
      </c>
      <c r="M11" s="642">
        <v>1</v>
      </c>
      <c r="N11" s="642">
        <v>1</v>
      </c>
      <c r="O11" s="642">
        <v>61</v>
      </c>
      <c r="P11" s="642">
        <v>0</v>
      </c>
      <c r="Q11" s="682">
        <v>2.73972602739736E-3</v>
      </c>
      <c r="R11" s="682">
        <v>9.1919274450535937E-4</v>
      </c>
      <c r="S11" s="682">
        <v>5.8823529411764497E-3</v>
      </c>
    </row>
    <row r="12" spans="1:19" ht="12.75" customHeight="1">
      <c r="A12" s="152" t="s">
        <v>35</v>
      </c>
      <c r="B12" s="641">
        <v>585</v>
      </c>
      <c r="C12" s="641">
        <v>128437</v>
      </c>
      <c r="D12" s="641">
        <v>92</v>
      </c>
      <c r="E12" s="641">
        <v>324</v>
      </c>
      <c r="F12" s="641">
        <v>130629</v>
      </c>
      <c r="G12" s="641">
        <v>77</v>
      </c>
      <c r="H12" s="641">
        <v>909</v>
      </c>
      <c r="I12" s="641">
        <v>259066</v>
      </c>
      <c r="J12" s="641">
        <v>169</v>
      </c>
      <c r="K12" s="642">
        <v>4</v>
      </c>
      <c r="L12" s="642">
        <v>518</v>
      </c>
      <c r="M12" s="642">
        <v>-1</v>
      </c>
      <c r="N12" s="642">
        <v>6</v>
      </c>
      <c r="O12" s="642">
        <v>269</v>
      </c>
      <c r="P12" s="642">
        <v>0</v>
      </c>
      <c r="Q12" s="682">
        <v>1.1123470522803158E-2</v>
      </c>
      <c r="R12" s="682">
        <v>3.0470924852581405E-3</v>
      </c>
      <c r="S12" s="682">
        <v>-5.8823529411764497E-3</v>
      </c>
    </row>
    <row r="13" spans="1:19" ht="12.75" customHeight="1">
      <c r="A13" s="152" t="s">
        <v>36</v>
      </c>
      <c r="B13" s="641">
        <v>373</v>
      </c>
      <c r="C13" s="641">
        <v>114244</v>
      </c>
      <c r="D13" s="641">
        <v>103</v>
      </c>
      <c r="E13" s="641">
        <v>183</v>
      </c>
      <c r="F13" s="641">
        <v>120540</v>
      </c>
      <c r="G13" s="641">
        <v>141</v>
      </c>
      <c r="H13" s="641">
        <v>556</v>
      </c>
      <c r="I13" s="641">
        <v>234784</v>
      </c>
      <c r="J13" s="641">
        <v>244</v>
      </c>
      <c r="K13" s="642">
        <v>-2</v>
      </c>
      <c r="L13" s="642">
        <v>-164</v>
      </c>
      <c r="M13" s="642">
        <v>-3</v>
      </c>
      <c r="N13" s="642">
        <v>-2</v>
      </c>
      <c r="O13" s="642">
        <v>-171</v>
      </c>
      <c r="P13" s="642">
        <v>-3</v>
      </c>
      <c r="Q13" s="682">
        <v>-7.1428571428571175E-3</v>
      </c>
      <c r="R13" s="682">
        <v>-1.4248104151515228E-3</v>
      </c>
      <c r="S13" s="682">
        <v>-2.4000000000000021E-2</v>
      </c>
    </row>
    <row r="14" spans="1:19" ht="12.75" customHeight="1">
      <c r="A14" s="152" t="s">
        <v>37</v>
      </c>
      <c r="B14" s="641">
        <v>208</v>
      </c>
      <c r="C14" s="641">
        <v>91496</v>
      </c>
      <c r="D14" s="641">
        <v>188</v>
      </c>
      <c r="E14" s="641">
        <v>100</v>
      </c>
      <c r="F14" s="641">
        <v>93182</v>
      </c>
      <c r="G14" s="641">
        <v>357</v>
      </c>
      <c r="H14" s="641">
        <v>308</v>
      </c>
      <c r="I14" s="641">
        <v>184678</v>
      </c>
      <c r="J14" s="641">
        <v>545</v>
      </c>
      <c r="K14" s="642">
        <v>11</v>
      </c>
      <c r="L14" s="642">
        <v>1341</v>
      </c>
      <c r="M14" s="642">
        <v>2</v>
      </c>
      <c r="N14" s="642">
        <v>5</v>
      </c>
      <c r="O14" s="642">
        <v>1507</v>
      </c>
      <c r="P14" s="642">
        <v>-6</v>
      </c>
      <c r="Q14" s="682">
        <v>5.4794520547945202E-2</v>
      </c>
      <c r="R14" s="682">
        <v>1.5662981906175988E-2</v>
      </c>
      <c r="S14" s="682">
        <v>-7.2859744990892983E-3</v>
      </c>
    </row>
    <row r="15" spans="1:19" ht="12.75" customHeight="1">
      <c r="A15" s="152" t="s">
        <v>38</v>
      </c>
      <c r="B15" s="641">
        <v>0</v>
      </c>
      <c r="C15" s="641">
        <v>26867</v>
      </c>
      <c r="D15" s="641">
        <v>348</v>
      </c>
      <c r="E15" s="641">
        <v>0</v>
      </c>
      <c r="F15" s="641">
        <v>14704</v>
      </c>
      <c r="G15" s="641">
        <v>6672</v>
      </c>
      <c r="H15" s="641">
        <v>0</v>
      </c>
      <c r="I15" s="641">
        <v>41571</v>
      </c>
      <c r="J15" s="641">
        <v>7020</v>
      </c>
      <c r="K15" s="642">
        <v>0</v>
      </c>
      <c r="L15" s="642">
        <v>391</v>
      </c>
      <c r="M15" s="642">
        <v>-3</v>
      </c>
      <c r="N15" s="642">
        <v>0</v>
      </c>
      <c r="O15" s="642">
        <v>570</v>
      </c>
      <c r="P15" s="642">
        <v>-151</v>
      </c>
      <c r="Q15" s="682" t="s">
        <v>1113</v>
      </c>
      <c r="R15" s="682">
        <v>2.3664122137404542E-2</v>
      </c>
      <c r="S15" s="682">
        <v>-2.1466406467800403E-2</v>
      </c>
    </row>
    <row r="16" spans="1:19" ht="12.75" customHeight="1">
      <c r="A16" s="152" t="s">
        <v>39</v>
      </c>
      <c r="B16" s="641">
        <v>0</v>
      </c>
      <c r="C16" s="641">
        <v>298</v>
      </c>
      <c r="D16" s="641">
        <v>5840</v>
      </c>
      <c r="E16" s="641">
        <v>0</v>
      </c>
      <c r="F16" s="641">
        <v>0</v>
      </c>
      <c r="G16" s="641">
        <v>3249</v>
      </c>
      <c r="H16" s="641">
        <v>0</v>
      </c>
      <c r="I16" s="641">
        <v>298</v>
      </c>
      <c r="J16" s="641">
        <v>9089</v>
      </c>
      <c r="K16" s="642">
        <v>0</v>
      </c>
      <c r="L16" s="642">
        <v>290</v>
      </c>
      <c r="M16" s="642">
        <v>-62</v>
      </c>
      <c r="N16" s="642">
        <v>0</v>
      </c>
      <c r="O16" s="642">
        <v>0</v>
      </c>
      <c r="P16" s="642">
        <v>104</v>
      </c>
      <c r="Q16" s="682" t="s">
        <v>1113</v>
      </c>
      <c r="R16" s="682">
        <v>36.25</v>
      </c>
      <c r="S16" s="682">
        <v>4.6424229026196251E-3</v>
      </c>
    </row>
    <row r="17" spans="1:19" ht="12.75" customHeight="1">
      <c r="A17" s="152" t="s">
        <v>40</v>
      </c>
      <c r="B17" s="641">
        <v>0</v>
      </c>
      <c r="C17" s="641">
        <v>0</v>
      </c>
      <c r="D17" s="641">
        <v>0</v>
      </c>
      <c r="E17" s="641">
        <v>0</v>
      </c>
      <c r="F17" s="641">
        <v>0</v>
      </c>
      <c r="G17" s="641">
        <v>0</v>
      </c>
      <c r="H17" s="641">
        <v>0</v>
      </c>
      <c r="I17" s="641">
        <v>0</v>
      </c>
      <c r="J17" s="641">
        <v>0</v>
      </c>
      <c r="K17" s="642">
        <v>0</v>
      </c>
      <c r="L17" s="642">
        <v>0</v>
      </c>
      <c r="M17" s="642">
        <v>0</v>
      </c>
      <c r="N17" s="642">
        <v>0</v>
      </c>
      <c r="O17" s="642">
        <v>0</v>
      </c>
      <c r="P17" s="642">
        <v>0</v>
      </c>
      <c r="Q17" s="682" t="s">
        <v>1113</v>
      </c>
      <c r="R17" s="682" t="s">
        <v>1113</v>
      </c>
      <c r="S17" s="682" t="s">
        <v>1113</v>
      </c>
    </row>
    <row r="18" spans="1:19" ht="24">
      <c r="A18" s="643" t="s">
        <v>887</v>
      </c>
      <c r="B18" s="644">
        <v>3338</v>
      </c>
      <c r="C18" s="644">
        <v>870715</v>
      </c>
      <c r="D18" s="644">
        <v>6809</v>
      </c>
      <c r="E18" s="644">
        <v>1708</v>
      </c>
      <c r="F18" s="644">
        <v>834585</v>
      </c>
      <c r="G18" s="644">
        <v>10754</v>
      </c>
      <c r="H18" s="644">
        <v>5046</v>
      </c>
      <c r="I18" s="644">
        <v>1705300</v>
      </c>
      <c r="J18" s="644">
        <v>17563</v>
      </c>
      <c r="K18" s="644">
        <v>25</v>
      </c>
      <c r="L18" s="644">
        <v>1780</v>
      </c>
      <c r="M18" s="644">
        <v>-58</v>
      </c>
      <c r="N18" s="644">
        <v>15</v>
      </c>
      <c r="O18" s="644">
        <v>1359</v>
      </c>
      <c r="P18" s="644">
        <v>-49</v>
      </c>
      <c r="Q18" s="683">
        <v>7.9904115061926184E-3</v>
      </c>
      <c r="R18" s="683">
        <v>1.8441263781745487E-3</v>
      </c>
      <c r="S18" s="683">
        <v>-6.0554612337294644E-3</v>
      </c>
    </row>
    <row r="19" spans="1:19" ht="24">
      <c r="A19" s="645" t="s">
        <v>888</v>
      </c>
      <c r="B19" s="718">
        <v>880862</v>
      </c>
      <c r="C19" s="718"/>
      <c r="D19" s="718"/>
      <c r="E19" s="718">
        <v>847047</v>
      </c>
      <c r="F19" s="718"/>
      <c r="G19" s="718"/>
      <c r="H19" s="718">
        <v>1727909</v>
      </c>
      <c r="I19" s="718"/>
      <c r="J19" s="718"/>
      <c r="K19" s="718">
        <v>1747</v>
      </c>
      <c r="L19" s="718"/>
      <c r="M19" s="718"/>
      <c r="N19" s="718">
        <v>1325</v>
      </c>
      <c r="O19" s="718"/>
      <c r="P19" s="718"/>
      <c r="Q19" s="717">
        <v>1.7810378603890786E-3</v>
      </c>
      <c r="R19" s="717"/>
      <c r="S19" s="717"/>
    </row>
    <row r="20" spans="1:19" ht="12.75" customHeight="1">
      <c r="A20" s="23" t="s">
        <v>41</v>
      </c>
    </row>
    <row r="21" spans="1:19" ht="12.75" customHeight="1"/>
    <row r="22" spans="1:19" ht="12.75" customHeight="1">
      <c r="A22" s="543" t="s">
        <v>889</v>
      </c>
      <c r="N22" s="373" t="str">
        <f>Naslovnica!A20</f>
        <v>Listopad 2015.</v>
      </c>
    </row>
    <row r="23" spans="1:19" ht="12.75" customHeight="1">
      <c r="A23" s="22" t="s">
        <v>890</v>
      </c>
      <c r="K23" s="78"/>
      <c r="N23" s="19" t="str">
        <f>Naslovnica!A24</f>
        <v>October 2015</v>
      </c>
    </row>
    <row r="24" spans="1:19" ht="12.75" customHeight="1">
      <c r="A24" s="58"/>
      <c r="B24" s="58"/>
      <c r="C24" s="58"/>
      <c r="D24" s="58"/>
      <c r="E24" s="58"/>
      <c r="F24" s="58"/>
      <c r="G24" s="58"/>
      <c r="H24" s="58"/>
      <c r="I24" s="58"/>
      <c r="J24" s="58"/>
      <c r="K24" s="58"/>
      <c r="L24" s="58"/>
      <c r="M24" s="58"/>
      <c r="N24" s="58"/>
    </row>
    <row r="25" spans="1:19" ht="12.75" customHeight="1">
      <c r="A25" s="646"/>
      <c r="B25" s="646"/>
      <c r="C25" s="646"/>
      <c r="D25" s="646"/>
      <c r="E25" s="646"/>
      <c r="F25" s="646"/>
      <c r="G25" s="646"/>
      <c r="H25" s="646"/>
      <c r="I25" s="646"/>
      <c r="J25" s="646"/>
      <c r="K25" s="646"/>
      <c r="L25" s="646"/>
      <c r="M25" s="646"/>
      <c r="N25" s="646"/>
      <c r="O25" s="646"/>
    </row>
    <row r="26" spans="1:19" ht="12.75" customHeight="1">
      <c r="A26" s="646"/>
      <c r="B26" s="646"/>
      <c r="C26" s="646"/>
      <c r="D26" s="646"/>
      <c r="E26" s="646"/>
      <c r="F26" s="646"/>
      <c r="G26" s="646"/>
      <c r="H26" s="646"/>
      <c r="I26" s="646"/>
      <c r="J26" s="646"/>
      <c r="K26" s="647"/>
      <c r="L26" s="646"/>
      <c r="M26" s="646"/>
      <c r="N26" s="646"/>
      <c r="O26" s="646"/>
    </row>
    <row r="27" spans="1:19" ht="12.75" customHeight="1">
      <c r="A27" s="646"/>
      <c r="B27" s="646"/>
      <c r="C27" s="646"/>
      <c r="D27" s="646"/>
      <c r="E27" s="646"/>
      <c r="F27" s="646"/>
      <c r="G27" s="646"/>
      <c r="H27" s="646"/>
      <c r="I27" s="646"/>
      <c r="J27" s="646"/>
      <c r="K27" s="647"/>
      <c r="L27" s="646"/>
      <c r="M27" s="646"/>
      <c r="N27" s="646"/>
      <c r="O27" s="646"/>
    </row>
    <row r="28" spans="1:19" ht="12.75" customHeight="1">
      <c r="A28" s="646"/>
      <c r="B28" s="646"/>
      <c r="C28" s="646"/>
      <c r="D28" s="646"/>
      <c r="E28" s="646"/>
      <c r="F28" s="646"/>
      <c r="G28" s="646"/>
      <c r="H28" s="646"/>
      <c r="I28" s="646"/>
      <c r="J28" s="646"/>
      <c r="K28" s="647"/>
      <c r="L28" s="646"/>
      <c r="M28" s="646"/>
      <c r="N28" s="646"/>
      <c r="O28" s="646"/>
    </row>
    <row r="29" spans="1:19" ht="12.75" customHeight="1">
      <c r="A29" s="646"/>
      <c r="B29" s="646"/>
      <c r="C29" s="646"/>
      <c r="D29" s="646"/>
      <c r="E29" s="646"/>
      <c r="F29" s="646"/>
      <c r="G29" s="646"/>
      <c r="H29" s="646"/>
      <c r="I29" s="646"/>
      <c r="J29" s="646"/>
      <c r="K29" s="648"/>
      <c r="L29" s="646"/>
      <c r="M29" s="646"/>
      <c r="N29" s="646"/>
      <c r="O29" s="646"/>
    </row>
    <row r="30" spans="1:19" ht="12.75" customHeight="1">
      <c r="A30" s="646"/>
      <c r="B30" s="646"/>
      <c r="C30" s="646"/>
      <c r="D30" s="646"/>
      <c r="E30" s="646"/>
      <c r="F30" s="646"/>
      <c r="G30" s="646"/>
      <c r="H30" s="646"/>
      <c r="I30" s="646"/>
      <c r="J30" s="646"/>
      <c r="K30" s="648"/>
      <c r="L30" s="646"/>
      <c r="M30" s="646"/>
      <c r="N30" s="646"/>
      <c r="O30" s="646"/>
    </row>
    <row r="31" spans="1:19" ht="12.75" customHeight="1">
      <c r="A31" s="646"/>
      <c r="B31" s="646"/>
      <c r="C31" s="646"/>
      <c r="D31" s="646"/>
      <c r="E31" s="646"/>
      <c r="F31" s="646"/>
      <c r="G31" s="646"/>
      <c r="H31" s="646"/>
      <c r="I31" s="646"/>
      <c r="J31" s="646"/>
      <c r="K31" s="646"/>
      <c r="L31" s="646"/>
      <c r="M31" s="646"/>
      <c r="N31" s="646"/>
      <c r="O31" s="646"/>
    </row>
    <row r="32" spans="1:19" ht="12.75" customHeight="1">
      <c r="A32" s="646"/>
      <c r="B32" s="646"/>
      <c r="C32" s="646"/>
      <c r="D32" s="646"/>
      <c r="E32" s="646"/>
      <c r="F32" s="646"/>
      <c r="G32" s="646"/>
      <c r="H32" s="646"/>
      <c r="I32" s="646"/>
      <c r="J32" s="646"/>
      <c r="K32" s="646"/>
      <c r="L32" s="646"/>
      <c r="M32" s="646"/>
      <c r="N32" s="646"/>
      <c r="O32" s="646"/>
    </row>
    <row r="33" spans="1:15" ht="12.75" customHeight="1">
      <c r="A33" s="646"/>
      <c r="B33" s="646"/>
      <c r="C33" s="646"/>
      <c r="D33" s="646"/>
      <c r="E33" s="646"/>
      <c r="F33" s="646"/>
      <c r="G33" s="646"/>
      <c r="H33" s="646"/>
      <c r="I33" s="646"/>
      <c r="J33" s="646"/>
      <c r="K33" s="646"/>
      <c r="L33" s="646"/>
      <c r="M33" s="646"/>
      <c r="N33" s="646"/>
      <c r="O33" s="646"/>
    </row>
    <row r="34" spans="1:15" ht="12.75" customHeight="1">
      <c r="A34" s="646"/>
      <c r="B34" s="646"/>
      <c r="C34" s="646"/>
      <c r="D34" s="646"/>
      <c r="E34" s="646"/>
      <c r="F34" s="646"/>
      <c r="G34" s="646"/>
      <c r="H34" s="646"/>
      <c r="I34" s="646"/>
      <c r="J34" s="646"/>
      <c r="K34" s="646"/>
      <c r="L34" s="646"/>
      <c r="M34" s="646"/>
      <c r="N34" s="646"/>
      <c r="O34" s="646"/>
    </row>
    <row r="35" spans="1:15" ht="12.75" customHeight="1">
      <c r="A35" s="646"/>
      <c r="B35" s="646"/>
      <c r="C35" s="646"/>
      <c r="D35" s="646"/>
      <c r="E35" s="646"/>
      <c r="F35" s="646"/>
      <c r="G35" s="646"/>
      <c r="H35" s="646"/>
      <c r="I35" s="646"/>
      <c r="J35" s="646"/>
      <c r="K35" s="646"/>
      <c r="L35" s="646"/>
      <c r="M35" s="646"/>
      <c r="N35" s="646"/>
      <c r="O35" s="646"/>
    </row>
    <row r="36" spans="1:15" ht="12.75" customHeight="1">
      <c r="A36" s="646"/>
      <c r="B36" s="646"/>
      <c r="C36" s="646"/>
      <c r="D36" s="646"/>
      <c r="E36" s="646"/>
      <c r="F36" s="646"/>
      <c r="G36" s="646"/>
      <c r="H36" s="646"/>
      <c r="I36" s="646"/>
      <c r="J36" s="646"/>
      <c r="K36" s="646"/>
      <c r="L36" s="646"/>
      <c r="M36" s="646"/>
      <c r="N36" s="646"/>
      <c r="O36" s="646"/>
    </row>
    <row r="37" spans="1:15" ht="12.75" customHeight="1">
      <c r="A37" s="646"/>
      <c r="B37" s="646"/>
      <c r="C37" s="646"/>
      <c r="D37" s="646"/>
      <c r="E37" s="646"/>
      <c r="F37" s="646"/>
      <c r="G37" s="646"/>
      <c r="H37" s="646"/>
      <c r="I37" s="646"/>
      <c r="J37" s="646"/>
      <c r="K37" s="646"/>
      <c r="L37" s="646"/>
      <c r="M37" s="646"/>
      <c r="N37" s="646"/>
      <c r="O37" s="646"/>
    </row>
    <row r="38" spans="1:15" ht="12.75" customHeight="1">
      <c r="A38" s="646"/>
      <c r="B38" s="646"/>
      <c r="C38" s="646"/>
      <c r="D38" s="646"/>
      <c r="E38" s="646"/>
      <c r="F38" s="646"/>
      <c r="G38" s="646"/>
      <c r="H38" s="646"/>
      <c r="I38" s="646"/>
      <c r="J38" s="646"/>
      <c r="K38" s="646"/>
      <c r="L38" s="646"/>
      <c r="M38" s="646"/>
      <c r="N38" s="646"/>
      <c r="O38" s="646"/>
    </row>
    <row r="39" spans="1:15" ht="12.75" customHeight="1">
      <c r="A39" s="646"/>
      <c r="B39" s="646"/>
      <c r="C39" s="646"/>
      <c r="D39" s="646"/>
      <c r="E39" s="646"/>
      <c r="F39" s="646"/>
      <c r="G39" s="646"/>
      <c r="H39" s="646"/>
      <c r="I39" s="646"/>
      <c r="J39" s="646"/>
      <c r="K39" s="646"/>
      <c r="L39" s="646"/>
      <c r="M39" s="646"/>
      <c r="N39" s="646"/>
      <c r="O39" s="646"/>
    </row>
    <row r="40" spans="1:15" ht="12.75" customHeight="1">
      <c r="A40" s="646"/>
      <c r="B40" s="646"/>
      <c r="C40" s="646"/>
      <c r="D40" s="646"/>
      <c r="E40" s="646"/>
      <c r="F40" s="646"/>
      <c r="G40" s="646"/>
      <c r="H40" s="646"/>
      <c r="I40" s="646"/>
      <c r="J40" s="646"/>
      <c r="K40" s="646"/>
      <c r="L40" s="646"/>
      <c r="M40" s="646"/>
      <c r="N40" s="646"/>
      <c r="O40" s="646"/>
    </row>
    <row r="41" spans="1:15" ht="12.75" customHeight="1">
      <c r="A41" s="646"/>
      <c r="B41" s="646"/>
      <c r="C41" s="646"/>
      <c r="D41" s="646"/>
      <c r="E41" s="646"/>
      <c r="F41" s="646"/>
      <c r="G41" s="646"/>
      <c r="H41" s="646"/>
      <c r="I41" s="646"/>
      <c r="J41" s="646"/>
      <c r="K41" s="646"/>
      <c r="L41" s="646"/>
      <c r="M41" s="646"/>
      <c r="N41" s="646"/>
      <c r="O41" s="646"/>
    </row>
    <row r="42" spans="1:15" ht="12.75" customHeight="1">
      <c r="A42" s="646"/>
      <c r="B42" s="646"/>
      <c r="C42" s="646"/>
      <c r="D42" s="646"/>
      <c r="E42" s="646"/>
      <c r="F42" s="646"/>
      <c r="G42" s="646"/>
      <c r="H42" s="646"/>
      <c r="I42" s="646"/>
      <c r="J42" s="646"/>
      <c r="K42" s="646"/>
      <c r="L42" s="646"/>
      <c r="M42" s="646"/>
      <c r="N42" s="646"/>
      <c r="O42" s="646"/>
    </row>
    <row r="43" spans="1:15" ht="12.75" customHeight="1">
      <c r="A43" s="646"/>
      <c r="B43" s="646"/>
      <c r="C43" s="646"/>
      <c r="D43" s="646"/>
      <c r="E43" s="646"/>
      <c r="F43" s="646"/>
      <c r="G43" s="646"/>
      <c r="H43" s="646"/>
      <c r="I43" s="646"/>
      <c r="J43" s="646"/>
      <c r="K43" s="646"/>
      <c r="L43" s="646"/>
      <c r="M43" s="646"/>
      <c r="N43" s="646"/>
      <c r="O43" s="646"/>
    </row>
    <row r="44" spans="1:15" ht="12.75" customHeight="1">
      <c r="A44" s="646"/>
      <c r="B44" s="646"/>
      <c r="C44" s="646"/>
      <c r="D44" s="646"/>
      <c r="E44" s="646"/>
      <c r="F44" s="646"/>
      <c r="G44" s="646"/>
      <c r="H44" s="646"/>
      <c r="I44" s="646"/>
      <c r="J44" s="646"/>
      <c r="K44" s="646"/>
      <c r="L44" s="646"/>
      <c r="M44" s="646"/>
      <c r="N44" s="646"/>
      <c r="O44" s="646"/>
    </row>
    <row r="45" spans="1:15" ht="12.75" customHeight="1">
      <c r="A45" s="646"/>
      <c r="B45" s="646"/>
      <c r="C45" s="646"/>
      <c r="D45" s="646"/>
      <c r="E45" s="646"/>
      <c r="F45" s="646"/>
      <c r="G45" s="646"/>
      <c r="H45" s="646"/>
      <c r="I45" s="646"/>
      <c r="J45" s="646"/>
      <c r="K45" s="646"/>
      <c r="L45" s="646"/>
      <c r="M45" s="646"/>
      <c r="N45" s="646"/>
      <c r="O45" s="646"/>
    </row>
    <row r="46" spans="1:15" ht="12.75" customHeight="1">
      <c r="A46" s="646"/>
      <c r="B46" s="646"/>
      <c r="C46" s="646"/>
      <c r="D46" s="646"/>
      <c r="E46" s="646"/>
      <c r="F46" s="646"/>
      <c r="G46" s="646"/>
      <c r="H46" s="646"/>
      <c r="I46" s="646"/>
      <c r="J46" s="646"/>
      <c r="K46" s="646"/>
      <c r="L46" s="646"/>
      <c r="M46" s="646"/>
      <c r="N46" s="646"/>
      <c r="O46" s="646"/>
    </row>
    <row r="47" spans="1:15" ht="12.75" customHeight="1">
      <c r="A47" s="23" t="s">
        <v>41</v>
      </c>
      <c r="B47" s="58"/>
      <c r="C47" s="58"/>
      <c r="D47" s="58"/>
      <c r="E47" s="58"/>
      <c r="F47" s="58"/>
      <c r="G47" s="58"/>
      <c r="H47" s="58"/>
      <c r="I47" s="58"/>
      <c r="J47" s="58"/>
    </row>
    <row r="48" spans="1:15" ht="12.75" customHeight="1">
      <c r="A48" s="74" t="s">
        <v>327</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 min="15" max="15" width="11.5703125" bestFit="1" customWidth="1"/>
  </cols>
  <sheetData>
    <row r="1" spans="1:15" ht="12.75" customHeight="1">
      <c r="A1" s="544" t="s">
        <v>705</v>
      </c>
      <c r="M1" s="373" t="str">
        <f>Naslovnica!A20</f>
        <v>Listopad 2015.</v>
      </c>
    </row>
    <row r="2" spans="1:15" ht="12.75" customHeight="1">
      <c r="A2" s="25" t="s">
        <v>43</v>
      </c>
      <c r="M2" s="19" t="str">
        <f>Naslovnica!A24</f>
        <v>October 2015</v>
      </c>
    </row>
    <row r="3" spans="1:15" ht="12.75" customHeight="1"/>
    <row r="4" spans="1:15" ht="12.75" customHeight="1">
      <c r="J4" s="720" t="s">
        <v>58</v>
      </c>
      <c r="K4" s="720"/>
      <c r="L4" s="720"/>
      <c r="M4" s="720"/>
    </row>
    <row r="5" spans="1:15" ht="24.75" customHeight="1">
      <c r="A5" s="381"/>
      <c r="B5" s="381"/>
      <c r="C5" s="726" t="s">
        <v>44</v>
      </c>
      <c r="D5" s="726"/>
      <c r="E5" s="726"/>
      <c r="F5" s="721" t="s">
        <v>671</v>
      </c>
      <c r="G5" s="721" t="s">
        <v>45</v>
      </c>
      <c r="H5" s="726" t="s">
        <v>46</v>
      </c>
      <c r="I5" s="726"/>
      <c r="J5" s="726"/>
      <c r="K5" s="721" t="s">
        <v>47</v>
      </c>
      <c r="L5" s="721" t="s">
        <v>48</v>
      </c>
      <c r="M5" s="721" t="s">
        <v>49</v>
      </c>
    </row>
    <row r="6" spans="1:15" ht="81" customHeight="1">
      <c r="A6" s="721" t="s">
        <v>50</v>
      </c>
      <c r="B6" s="721"/>
      <c r="C6" s="382" t="s">
        <v>672</v>
      </c>
      <c r="D6" s="382" t="s">
        <v>51</v>
      </c>
      <c r="E6" s="382" t="s">
        <v>49</v>
      </c>
      <c r="F6" s="721"/>
      <c r="G6" s="721"/>
      <c r="H6" s="382" t="s">
        <v>52</v>
      </c>
      <c r="I6" s="382" t="s">
        <v>53</v>
      </c>
      <c r="J6" s="382" t="s">
        <v>49</v>
      </c>
      <c r="K6" s="721"/>
      <c r="L6" s="721"/>
      <c r="M6" s="721"/>
    </row>
    <row r="7" spans="1:15" ht="19.5" customHeight="1">
      <c r="A7" s="157" t="str">
        <f>Naslovnica!A20</f>
        <v>Listopad 2015.</v>
      </c>
      <c r="B7" s="158" t="str">
        <f>Naslovnica!A24</f>
        <v>October 2015</v>
      </c>
      <c r="C7" s="159">
        <v>430864.55515999999</v>
      </c>
      <c r="D7" s="159">
        <v>180.02769000000001</v>
      </c>
      <c r="E7" s="159">
        <v>431044.58284999995</v>
      </c>
      <c r="F7" s="159">
        <v>1949.61547</v>
      </c>
      <c r="G7" s="159">
        <v>23380.857220000002</v>
      </c>
      <c r="H7" s="159">
        <v>96395.682280000008</v>
      </c>
      <c r="I7" s="159">
        <v>1809.5833299999761</v>
      </c>
      <c r="J7" s="159">
        <v>98205.265609999988</v>
      </c>
      <c r="K7" s="160">
        <v>0</v>
      </c>
      <c r="L7" s="159">
        <v>5628.2819600000003</v>
      </c>
      <c r="M7" s="159">
        <v>560208.60311000003</v>
      </c>
      <c r="N7" s="88"/>
    </row>
    <row r="8" spans="1:15" ht="19.5" customHeight="1">
      <c r="A8" s="161" t="s">
        <v>1170</v>
      </c>
      <c r="B8" s="162" t="s">
        <v>1171</v>
      </c>
      <c r="C8" s="159">
        <v>434210.10768999998</v>
      </c>
      <c r="D8" s="159">
        <v>31.876549999999998</v>
      </c>
      <c r="E8" s="159">
        <v>434241.98424000002</v>
      </c>
      <c r="F8" s="159">
        <v>2528.4877700000002</v>
      </c>
      <c r="G8" s="159">
        <v>17339.774240000079</v>
      </c>
      <c r="H8" s="159">
        <v>86982.877770000006</v>
      </c>
      <c r="I8" s="159">
        <v>1008.85116</v>
      </c>
      <c r="J8" s="159">
        <v>87991.728930000012</v>
      </c>
      <c r="K8" s="160">
        <v>0</v>
      </c>
      <c r="L8" s="159">
        <v>891.48693000000003</v>
      </c>
      <c r="M8" s="159">
        <v>542993.46210999996</v>
      </c>
      <c r="N8" s="88"/>
    </row>
    <row r="9" spans="1:15" ht="17.25" customHeight="1">
      <c r="A9" s="724" t="s">
        <v>54</v>
      </c>
      <c r="B9" s="724"/>
      <c r="C9" s="163">
        <v>-7.7049162853401621E-3</v>
      </c>
      <c r="D9" s="163">
        <v>4.6476528984472916</v>
      </c>
      <c r="E9" s="163">
        <v>-7.3631788404709131E-3</v>
      </c>
      <c r="F9" s="163">
        <v>-0.228940122577694</v>
      </c>
      <c r="G9" s="163">
        <v>0.34839455787516038</v>
      </c>
      <c r="H9" s="163">
        <v>0.10821445267526472</v>
      </c>
      <c r="I9" s="163">
        <v>0.7937069428556498</v>
      </c>
      <c r="J9" s="163">
        <v>0.11607382653118616</v>
      </c>
      <c r="K9" s="164" t="s">
        <v>1113</v>
      </c>
      <c r="L9" s="163">
        <v>5.3133645268360805</v>
      </c>
      <c r="M9" s="163">
        <v>3.1704140475475207E-2</v>
      </c>
      <c r="N9" s="78"/>
    </row>
    <row r="10" spans="1:15" ht="39" customHeight="1">
      <c r="A10" s="724" t="s">
        <v>55</v>
      </c>
      <c r="B10" s="724"/>
      <c r="C10" s="159">
        <v>418465.30843000003</v>
      </c>
      <c r="D10" s="159">
        <v>40.287870000000005</v>
      </c>
      <c r="E10" s="159">
        <v>418505.59630000003</v>
      </c>
      <c r="F10" s="159">
        <v>2051.3778700000003</v>
      </c>
      <c r="G10" s="159">
        <v>21446.690669999996</v>
      </c>
      <c r="H10" s="159">
        <v>75624.297139999995</v>
      </c>
      <c r="I10" s="159">
        <v>120.77577000000001</v>
      </c>
      <c r="J10" s="159">
        <v>75745.072910000003</v>
      </c>
      <c r="K10" s="160">
        <v>0</v>
      </c>
      <c r="L10" s="159">
        <v>811.11297000000002</v>
      </c>
      <c r="M10" s="159">
        <v>518559.85072000005</v>
      </c>
    </row>
    <row r="11" spans="1:15" ht="29.25" customHeight="1">
      <c r="A11" s="724" t="s">
        <v>56</v>
      </c>
      <c r="B11" s="724"/>
      <c r="C11" s="163">
        <v>2.9630285904749198E-2</v>
      </c>
      <c r="D11" s="163">
        <v>3.4685333327376204</v>
      </c>
      <c r="E11" s="163">
        <v>2.996133542981708E-2</v>
      </c>
      <c r="F11" s="163">
        <v>-4.9606852783295498E-2</v>
      </c>
      <c r="G11" s="163">
        <v>9.0184848551275607E-2</v>
      </c>
      <c r="H11" s="163">
        <v>0.27466549674566687</v>
      </c>
      <c r="I11" s="163">
        <v>13.982999735791177</v>
      </c>
      <c r="J11" s="163">
        <v>0.29652348116011584</v>
      </c>
      <c r="K11" s="160" t="s">
        <v>1113</v>
      </c>
      <c r="L11" s="163">
        <v>5.9389618563244033</v>
      </c>
      <c r="M11" s="163">
        <v>8.0316191722464278E-2</v>
      </c>
    </row>
    <row r="12" spans="1:15" ht="34.5" customHeight="1">
      <c r="A12" s="719" t="s">
        <v>57</v>
      </c>
      <c r="B12" s="719"/>
      <c r="C12" s="383">
        <v>4259325.0275400002</v>
      </c>
      <c r="D12" s="383">
        <v>4779.0544600000003</v>
      </c>
      <c r="E12" s="383">
        <v>4264104.0820000004</v>
      </c>
      <c r="F12" s="383">
        <v>20777.033190000002</v>
      </c>
      <c r="G12" s="383">
        <v>206365.66825000005</v>
      </c>
      <c r="H12" s="383">
        <v>831814.28934999998</v>
      </c>
      <c r="I12" s="383">
        <v>23149.144530000089</v>
      </c>
      <c r="J12" s="383">
        <v>854963.43388000014</v>
      </c>
      <c r="K12" s="384">
        <v>0</v>
      </c>
      <c r="L12" s="383">
        <v>16106.20463</v>
      </c>
      <c r="M12" s="383">
        <v>5362316.4219499994</v>
      </c>
      <c r="O12" s="79"/>
    </row>
    <row r="13" spans="1:15" ht="12.75" customHeight="1">
      <c r="A13" s="727" t="s">
        <v>59</v>
      </c>
      <c r="B13" s="727"/>
      <c r="C13" s="727"/>
    </row>
    <row r="14" spans="1:15" ht="12.75" customHeight="1">
      <c r="A14" s="725" t="s">
        <v>60</v>
      </c>
      <c r="B14" s="725"/>
      <c r="C14" s="725"/>
    </row>
    <row r="15" spans="1:15" ht="12.75" customHeight="1"/>
    <row r="16" spans="1:15" ht="12.75" customHeight="1">
      <c r="A16" s="544" t="s">
        <v>323</v>
      </c>
      <c r="M16" s="14" t="str">
        <f>Naslovnica!A20</f>
        <v>Listopad 2015.</v>
      </c>
    </row>
    <row r="17" spans="1:14" ht="12.75" customHeight="1">
      <c r="A17" s="26" t="s">
        <v>12</v>
      </c>
      <c r="M17" s="19" t="str">
        <f>Naslovnica!A24</f>
        <v>October 2015</v>
      </c>
    </row>
    <row r="18" spans="1:14" ht="12.75" customHeight="1"/>
    <row r="19" spans="1:14" ht="12.75" customHeight="1">
      <c r="J19" s="720" t="s">
        <v>58</v>
      </c>
      <c r="K19" s="720"/>
      <c r="L19" s="720"/>
      <c r="M19" s="720"/>
    </row>
    <row r="20" spans="1:14" ht="21" customHeight="1">
      <c r="A20" s="721" t="s">
        <v>61</v>
      </c>
      <c r="B20" s="723"/>
      <c r="C20" s="726" t="s">
        <v>62</v>
      </c>
      <c r="D20" s="726"/>
      <c r="E20" s="726"/>
      <c r="F20" s="726" t="s">
        <v>63</v>
      </c>
      <c r="G20" s="726"/>
      <c r="H20" s="726"/>
      <c r="I20" s="721" t="s">
        <v>64</v>
      </c>
      <c r="J20" s="721" t="s">
        <v>65</v>
      </c>
      <c r="K20" s="721" t="s">
        <v>66</v>
      </c>
      <c r="L20" s="722" t="s">
        <v>67</v>
      </c>
      <c r="M20" s="721" t="s">
        <v>49</v>
      </c>
    </row>
    <row r="21" spans="1:14" ht="123.75" customHeight="1">
      <c r="A21" s="723"/>
      <c r="B21" s="723"/>
      <c r="C21" s="382" t="s">
        <v>68</v>
      </c>
      <c r="D21" s="382" t="s">
        <v>69</v>
      </c>
      <c r="E21" s="382" t="s">
        <v>49</v>
      </c>
      <c r="F21" s="382" t="s">
        <v>70</v>
      </c>
      <c r="G21" s="382" t="s">
        <v>52</v>
      </c>
      <c r="H21" s="382" t="s">
        <v>49</v>
      </c>
      <c r="I21" s="723"/>
      <c r="J21" s="723"/>
      <c r="K21" s="721"/>
      <c r="L21" s="723"/>
      <c r="M21" s="723"/>
    </row>
    <row r="22" spans="1:14" ht="18.75" customHeight="1">
      <c r="A22" s="165" t="str">
        <f>Naslovnica!A20</f>
        <v>Listopad 2015.</v>
      </c>
      <c r="B22" s="158" t="str">
        <f>Naslovnica!A24</f>
        <v>October 2015</v>
      </c>
      <c r="C22" s="166">
        <v>3017.9325400000002</v>
      </c>
      <c r="D22" s="167">
        <v>1.3720000000000001E-2</v>
      </c>
      <c r="E22" s="166">
        <v>3017.9462600000002</v>
      </c>
      <c r="F22" s="166">
        <v>434567.99454000004</v>
      </c>
      <c r="G22" s="166">
        <v>69923.967969999998</v>
      </c>
      <c r="H22" s="166">
        <v>504491.96251000004</v>
      </c>
      <c r="I22" s="166">
        <v>18690.556829999998</v>
      </c>
      <c r="J22" s="166">
        <v>25494.635480000001</v>
      </c>
      <c r="K22" s="166">
        <v>5628.2819600000003</v>
      </c>
      <c r="L22" s="166">
        <v>1251.2864999999999</v>
      </c>
      <c r="M22" s="166">
        <v>558574.66954000015</v>
      </c>
      <c r="N22" s="88"/>
    </row>
    <row r="23" spans="1:14" ht="18.75" customHeight="1">
      <c r="A23" s="161" t="str">
        <f>A8</f>
        <v>Rujan 2015.</v>
      </c>
      <c r="B23" s="162" t="str">
        <f>B8</f>
        <v>September 2015</v>
      </c>
      <c r="C23" s="166">
        <v>3000.2282599999999</v>
      </c>
      <c r="D23" s="167">
        <v>5.4820000000000001E-2</v>
      </c>
      <c r="E23" s="166">
        <v>3000.2830799999997</v>
      </c>
      <c r="F23" s="166">
        <v>431867.07133999997</v>
      </c>
      <c r="G23" s="166">
        <v>62971.356959999997</v>
      </c>
      <c r="H23" s="166">
        <v>494838.42829999997</v>
      </c>
      <c r="I23" s="166">
        <v>20788.286479999999</v>
      </c>
      <c r="J23" s="166">
        <v>24672.34015</v>
      </c>
      <c r="K23" s="166">
        <v>891.48693000000003</v>
      </c>
      <c r="L23" s="166">
        <v>1042.3661500000001</v>
      </c>
      <c r="M23" s="166">
        <v>545233.19108999998</v>
      </c>
      <c r="N23" s="88"/>
    </row>
    <row r="24" spans="1:14" ht="18.75" customHeight="1">
      <c r="A24" s="724" t="s">
        <v>71</v>
      </c>
      <c r="B24" s="724"/>
      <c r="C24" s="163">
        <v>5.9009776809449766E-3</v>
      </c>
      <c r="D24" s="163">
        <v>-0.74972637723458591</v>
      </c>
      <c r="E24" s="163">
        <v>5.8871711531968069E-3</v>
      </c>
      <c r="F24" s="163">
        <v>6.2540614444616845E-3</v>
      </c>
      <c r="G24" s="163">
        <v>0.11040910257684879</v>
      </c>
      <c r="H24" s="163">
        <v>1.9508457019323355E-2</v>
      </c>
      <c r="I24" s="163">
        <v>-0.10090921404311921</v>
      </c>
      <c r="J24" s="163">
        <v>3.3328631374272007E-2</v>
      </c>
      <c r="K24" s="163">
        <v>5.3133645268360805</v>
      </c>
      <c r="L24" s="163">
        <v>0.20042894716026596</v>
      </c>
      <c r="M24" s="163">
        <v>2.4469307202902718E-2</v>
      </c>
      <c r="N24" s="88"/>
    </row>
    <row r="25" spans="1:14" ht="36.75" customHeight="1">
      <c r="A25" s="724" t="s">
        <v>72</v>
      </c>
      <c r="B25" s="724"/>
      <c r="C25" s="166">
        <v>2884.1296299999999</v>
      </c>
      <c r="D25" s="167">
        <v>7.3000000000000001E-3</v>
      </c>
      <c r="E25" s="166">
        <v>2884.1369300000001</v>
      </c>
      <c r="F25" s="166">
        <v>415853.46782999998</v>
      </c>
      <c r="G25" s="166">
        <v>55515.61088</v>
      </c>
      <c r="H25" s="166">
        <v>471369.07870999997</v>
      </c>
      <c r="I25" s="166">
        <v>26679.419739999998</v>
      </c>
      <c r="J25" s="166">
        <v>24612.140050000002</v>
      </c>
      <c r="K25" s="166">
        <v>811.11297000000002</v>
      </c>
      <c r="L25" s="166">
        <v>716.19380000000001</v>
      </c>
      <c r="M25" s="166">
        <v>527072.08219999995</v>
      </c>
      <c r="N25" s="78"/>
    </row>
    <row r="26" spans="1:14" ht="28.5" customHeight="1">
      <c r="A26" s="724" t="s">
        <v>56</v>
      </c>
      <c r="B26" s="724"/>
      <c r="C26" s="163">
        <v>4.6392821116019098E-2</v>
      </c>
      <c r="D26" s="163">
        <v>0.87945205479452071</v>
      </c>
      <c r="E26" s="163">
        <v>4.6394929660985282E-2</v>
      </c>
      <c r="F26" s="163">
        <v>4.5002694837813696E-2</v>
      </c>
      <c r="G26" s="163">
        <v>0.25953703582843468</v>
      </c>
      <c r="H26" s="163">
        <v>7.0269530387202669E-2</v>
      </c>
      <c r="I26" s="163">
        <v>-0.2994391552685246</v>
      </c>
      <c r="J26" s="163">
        <v>3.5856103053500989E-2</v>
      </c>
      <c r="K26" s="163">
        <v>5.9389618563244033</v>
      </c>
      <c r="L26" s="163">
        <v>0.74713394614697859</v>
      </c>
      <c r="M26" s="163">
        <v>5.9769030468296361E-2</v>
      </c>
    </row>
    <row r="27" spans="1:14" ht="30.75" customHeight="1">
      <c r="A27" s="719" t="s">
        <v>57</v>
      </c>
      <c r="B27" s="719"/>
      <c r="C27" s="385">
        <v>29654.982039999999</v>
      </c>
      <c r="D27" s="386">
        <v>1.5361999999999998</v>
      </c>
      <c r="E27" s="385">
        <v>29656.518240000001</v>
      </c>
      <c r="F27" s="385">
        <v>4274313.6911199996</v>
      </c>
      <c r="G27" s="385">
        <v>535632.6226</v>
      </c>
      <c r="H27" s="385">
        <v>4809946.31372</v>
      </c>
      <c r="I27" s="385">
        <v>194102.46160999997</v>
      </c>
      <c r="J27" s="385">
        <v>296874.79233999999</v>
      </c>
      <c r="K27" s="385">
        <v>16106.20463</v>
      </c>
      <c r="L27" s="385">
        <v>13595.08676</v>
      </c>
      <c r="M27" s="385">
        <v>5360281.3772999998</v>
      </c>
    </row>
    <row r="28" spans="1:14" ht="12.75" customHeight="1">
      <c r="A28" s="20" t="s">
        <v>74</v>
      </c>
    </row>
    <row r="29" spans="1:14" ht="12.75" customHeight="1"/>
    <row r="30" spans="1:14" ht="12.75" customHeight="1"/>
    <row r="31" spans="1:14" ht="12.75" customHeight="1"/>
    <row r="32" spans="1:14" ht="12.75" customHeight="1">
      <c r="A32" s="74" t="s">
        <v>327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44" t="s">
        <v>324</v>
      </c>
      <c r="K1" s="373" t="str">
        <f>Naslovnica!A20</f>
        <v>Listopad 2015.</v>
      </c>
    </row>
    <row r="2" spans="1:13" ht="12.75" customHeight="1">
      <c r="A2" s="25" t="s">
        <v>75</v>
      </c>
      <c r="K2" s="19" t="str">
        <f>Naslovnica!A24</f>
        <v>October 2015</v>
      </c>
    </row>
    <row r="3" spans="1:13" ht="12.75" customHeight="1">
      <c r="D3" s="720" t="s">
        <v>58</v>
      </c>
      <c r="E3" s="720"/>
      <c r="F3" s="720"/>
    </row>
    <row r="4" spans="1:13" ht="69.75" customHeight="1">
      <c r="A4" s="721" t="s">
        <v>76</v>
      </c>
      <c r="B4" s="721"/>
      <c r="C4" s="382" t="s">
        <v>77</v>
      </c>
      <c r="D4" s="382" t="s">
        <v>78</v>
      </c>
      <c r="E4" s="382" t="s">
        <v>79</v>
      </c>
      <c r="F4" s="382" t="s">
        <v>80</v>
      </c>
    </row>
    <row r="5" spans="1:13" ht="17.25" customHeight="1">
      <c r="A5" s="168" t="str">
        <f>Naslovnica!A20</f>
        <v>Listopad 2015.</v>
      </c>
      <c r="B5" s="169" t="str">
        <f>Naslovnica!A24</f>
        <v>October 2015</v>
      </c>
      <c r="C5" s="170">
        <v>15610.073389998674</v>
      </c>
      <c r="D5" s="170">
        <v>560208.60311000003</v>
      </c>
      <c r="E5" s="170">
        <v>558574.66953999992</v>
      </c>
      <c r="F5" s="170">
        <v>17244.006959998747</v>
      </c>
      <c r="G5" s="88"/>
      <c r="H5" s="88"/>
    </row>
    <row r="6" spans="1:13" ht="17.25" customHeight="1">
      <c r="A6" s="171" t="str">
        <f>'5 Tablica 3,4'!A8</f>
        <v>Rujan 2015.</v>
      </c>
      <c r="B6" s="172" t="str">
        <f>'5 Tablica 3,4'!B8</f>
        <v>September 2015</v>
      </c>
      <c r="C6" s="170">
        <v>17849.802369998575</v>
      </c>
      <c r="D6" s="170">
        <v>542993.46210999996</v>
      </c>
      <c r="E6" s="170">
        <v>545233.19108999986</v>
      </c>
      <c r="F6" s="170">
        <v>15610.073389998637</v>
      </c>
      <c r="G6" s="88"/>
      <c r="H6" s="88"/>
      <c r="M6" s="78"/>
    </row>
    <row r="7" spans="1:13" ht="19.5" customHeight="1">
      <c r="A7" s="724" t="s">
        <v>71</v>
      </c>
      <c r="B7" s="724"/>
      <c r="C7" s="173">
        <v>-0.12547640212332953</v>
      </c>
      <c r="D7" s="173">
        <v>3.1704140475475207E-2</v>
      </c>
      <c r="E7" s="173">
        <v>2.4469307202902506E-2</v>
      </c>
      <c r="F7" s="173">
        <v>0.10467174171307678</v>
      </c>
      <c r="G7" s="88"/>
      <c r="H7" s="78"/>
    </row>
    <row r="8" spans="1:13" ht="32.25" customHeight="1">
      <c r="A8" s="724" t="s">
        <v>55</v>
      </c>
      <c r="B8" s="724"/>
      <c r="C8" s="170">
        <v>21954.515589998482</v>
      </c>
      <c r="D8" s="170">
        <v>518559.85072000005</v>
      </c>
      <c r="E8" s="170">
        <v>527072.08220000006</v>
      </c>
      <c r="F8" s="170">
        <v>13442.284109998494</v>
      </c>
    </row>
    <row r="9" spans="1:13" ht="19.5" customHeight="1">
      <c r="A9" s="724" t="s">
        <v>56</v>
      </c>
      <c r="B9" s="724"/>
      <c r="C9" s="173">
        <v>-0.28898119723898891</v>
      </c>
      <c r="D9" s="173">
        <v>8.0316191722464278E-2</v>
      </c>
      <c r="E9" s="173">
        <v>5.9769030468295688E-2</v>
      </c>
      <c r="F9" s="173">
        <v>0.28281821890466491</v>
      </c>
    </row>
    <row r="10" spans="1:13" ht="21" customHeight="1">
      <c r="A10" s="730" t="s">
        <v>57</v>
      </c>
      <c r="B10" s="730"/>
      <c r="C10" s="387">
        <v>15208.962309998513</v>
      </c>
      <c r="D10" s="387">
        <v>5362316.4219499994</v>
      </c>
      <c r="E10" s="387">
        <v>5360281.3772999998</v>
      </c>
      <c r="F10" s="387">
        <v>17244.006959998049</v>
      </c>
      <c r="H10" s="348"/>
    </row>
    <row r="11" spans="1:13" ht="12.75" customHeight="1"/>
    <row r="12" spans="1:13" ht="12.75" customHeight="1">
      <c r="A12" s="544" t="s">
        <v>706</v>
      </c>
      <c r="K12" s="373" t="str">
        <f>Naslovnica!A20</f>
        <v>Listopad 2015.</v>
      </c>
    </row>
    <row r="13" spans="1:13" ht="12.75" customHeight="1">
      <c r="A13" s="25" t="s">
        <v>348</v>
      </c>
      <c r="K13" s="19" t="str">
        <f>Naslovnica!A24</f>
        <v>October 2015</v>
      </c>
    </row>
    <row r="14" spans="1:13" ht="12.75" customHeight="1">
      <c r="I14" s="720" t="s">
        <v>58</v>
      </c>
      <c r="J14" s="720"/>
      <c r="K14" s="720"/>
    </row>
    <row r="15" spans="1:13" ht="21" customHeight="1">
      <c r="A15" s="721" t="s">
        <v>81</v>
      </c>
      <c r="B15" s="731"/>
      <c r="C15" s="721" t="s">
        <v>82</v>
      </c>
      <c r="D15" s="726" t="s">
        <v>89</v>
      </c>
      <c r="E15" s="726"/>
      <c r="F15" s="726"/>
      <c r="G15" s="726"/>
      <c r="H15" s="726" t="s">
        <v>90</v>
      </c>
      <c r="I15" s="726"/>
      <c r="J15" s="726"/>
      <c r="K15" s="381"/>
    </row>
    <row r="16" spans="1:13" ht="126.75" customHeight="1">
      <c r="A16" s="721"/>
      <c r="B16" s="731"/>
      <c r="C16" s="721"/>
      <c r="D16" s="382" t="s">
        <v>83</v>
      </c>
      <c r="E16" s="382" t="s">
        <v>84</v>
      </c>
      <c r="F16" s="382" t="s">
        <v>85</v>
      </c>
      <c r="G16" s="382" t="s">
        <v>49</v>
      </c>
      <c r="H16" s="382" t="s">
        <v>86</v>
      </c>
      <c r="I16" s="382" t="s">
        <v>87</v>
      </c>
      <c r="J16" s="382" t="s">
        <v>49</v>
      </c>
      <c r="K16" s="382" t="s">
        <v>88</v>
      </c>
    </row>
    <row r="17" spans="1:13" ht="16.5" customHeight="1">
      <c r="A17" s="168" t="str">
        <f>Naslovnica!A20</f>
        <v>Listopad 2015.</v>
      </c>
      <c r="B17" s="169" t="str">
        <f>Naslovnica!A24</f>
        <v>October 2015</v>
      </c>
      <c r="C17" s="170">
        <v>261727.74752999996</v>
      </c>
      <c r="D17" s="170">
        <v>14577.312759999999</v>
      </c>
      <c r="E17" s="170">
        <v>4113.2440700000006</v>
      </c>
      <c r="F17" s="170">
        <v>213.24412000000001</v>
      </c>
      <c r="G17" s="170">
        <v>18903.800950000001</v>
      </c>
      <c r="H17" s="170">
        <v>23167.613100000002</v>
      </c>
      <c r="I17" s="170">
        <v>213.24412000000001</v>
      </c>
      <c r="J17" s="170">
        <v>23380.857220000002</v>
      </c>
      <c r="K17" s="170">
        <v>257250.69125999993</v>
      </c>
      <c r="L17" s="88"/>
      <c r="M17" s="78"/>
    </row>
    <row r="18" spans="1:13" ht="16.5" customHeight="1">
      <c r="A18" s="171" t="str">
        <f>'5 Tablica 3,4'!A8</f>
        <v>Rujan 2015.</v>
      </c>
      <c r="B18" s="172" t="str">
        <f>'5 Tablica 3,4'!B8</f>
        <v>September 2015</v>
      </c>
      <c r="C18" s="170">
        <v>258130.06047999999</v>
      </c>
      <c r="D18" s="170">
        <v>16273.49612</v>
      </c>
      <c r="E18" s="170">
        <v>4514.79036</v>
      </c>
      <c r="F18" s="170">
        <v>149.22001999999998</v>
      </c>
      <c r="G18" s="170">
        <v>20937.5065</v>
      </c>
      <c r="H18" s="170">
        <v>17190.599429999998</v>
      </c>
      <c r="I18" s="170">
        <v>149.22001999999998</v>
      </c>
      <c r="J18" s="170">
        <v>17339.819449999999</v>
      </c>
      <c r="K18" s="170">
        <v>261727.74752999999</v>
      </c>
      <c r="L18" s="88"/>
    </row>
    <row r="19" spans="1:13" ht="18.75" customHeight="1">
      <c r="A19" s="724" t="s">
        <v>71</v>
      </c>
      <c r="B19" s="724"/>
      <c r="C19" s="174">
        <v>1.3937497412389631E-2</v>
      </c>
      <c r="D19" s="174">
        <v>-0.10422980701211491</v>
      </c>
      <c r="E19" s="174">
        <v>-8.8940185032201427E-2</v>
      </c>
      <c r="F19" s="174">
        <v>0.42905837969998961</v>
      </c>
      <c r="G19" s="174">
        <v>-9.7132175218667932E-2</v>
      </c>
      <c r="H19" s="174">
        <v>0.34769082336764123</v>
      </c>
      <c r="I19" s="174">
        <v>0.42905837969998961</v>
      </c>
      <c r="J19" s="174">
        <v>0.34839104221468714</v>
      </c>
      <c r="K19" s="174">
        <v>-1.7105776182507689E-2</v>
      </c>
      <c r="L19" s="88"/>
    </row>
    <row r="20" spans="1:13" ht="27.75" customHeight="1">
      <c r="A20" s="724" t="s">
        <v>55</v>
      </c>
      <c r="B20" s="724"/>
      <c r="C20" s="170">
        <v>262847.42707000015</v>
      </c>
      <c r="D20" s="170">
        <v>23223.792850000002</v>
      </c>
      <c r="E20" s="170">
        <v>3455.62689</v>
      </c>
      <c r="F20" s="170">
        <v>111.33355999999999</v>
      </c>
      <c r="G20" s="170">
        <v>26790.7533</v>
      </c>
      <c r="H20" s="170">
        <v>21335.357110000001</v>
      </c>
      <c r="I20" s="170">
        <v>111.33355999999999</v>
      </c>
      <c r="J20" s="170">
        <v>21446.69067</v>
      </c>
      <c r="K20" s="170">
        <v>268191.48970000015</v>
      </c>
      <c r="L20" s="78"/>
    </row>
    <row r="21" spans="1:13" ht="20.25" customHeight="1">
      <c r="A21" s="724" t="s">
        <v>96</v>
      </c>
      <c r="B21" s="724"/>
      <c r="C21" s="174">
        <v>-4.2598078759279595E-3</v>
      </c>
      <c r="D21" s="174">
        <v>-0.37231128204797098</v>
      </c>
      <c r="E21" s="174">
        <v>0.19030329399942847</v>
      </c>
      <c r="F21" s="174">
        <v>0.91536244776507669</v>
      </c>
      <c r="G21" s="174">
        <v>-0.2943908393199231</v>
      </c>
      <c r="H21" s="174">
        <v>8.5878852674146841E-2</v>
      </c>
      <c r="I21" s="174">
        <v>0.91536244776507669</v>
      </c>
      <c r="J21" s="174">
        <v>9.0184848551275426E-2</v>
      </c>
      <c r="K21" s="174">
        <v>-4.0794726380910251E-2</v>
      </c>
    </row>
    <row r="22" spans="1:13" ht="24" customHeight="1">
      <c r="A22" s="730" t="s">
        <v>91</v>
      </c>
      <c r="B22" s="730"/>
      <c r="C22" s="387">
        <v>268285.45047000004</v>
      </c>
      <c r="D22" s="387">
        <v>160323.01701000001</v>
      </c>
      <c r="E22" s="387">
        <v>33779.444600000003</v>
      </c>
      <c r="F22" s="387">
        <v>2017.44822</v>
      </c>
      <c r="G22" s="387">
        <v>196119.90982999999</v>
      </c>
      <c r="H22" s="387">
        <v>205137.22081999999</v>
      </c>
      <c r="I22" s="387">
        <v>2017.44822</v>
      </c>
      <c r="J22" s="387">
        <v>207154.66903999998</v>
      </c>
      <c r="K22" s="387">
        <v>257250.69126000008</v>
      </c>
    </row>
    <row r="23" spans="1:13" ht="35.25" customHeight="1">
      <c r="A23" s="728" t="s">
        <v>92</v>
      </c>
      <c r="B23" s="728"/>
      <c r="C23" s="728"/>
      <c r="D23" s="728"/>
      <c r="E23" s="728"/>
      <c r="F23" s="728"/>
      <c r="G23" s="728"/>
      <c r="H23" s="728"/>
      <c r="I23" s="728"/>
      <c r="J23" s="728"/>
      <c r="K23" s="728"/>
    </row>
    <row r="24" spans="1:13" ht="42.75" customHeight="1">
      <c r="A24" s="729" t="s">
        <v>93</v>
      </c>
      <c r="B24" s="729"/>
      <c r="C24" s="729"/>
      <c r="D24" s="729"/>
      <c r="E24" s="729"/>
      <c r="F24" s="729"/>
      <c r="G24" s="729"/>
      <c r="H24" s="729"/>
      <c r="I24" s="729"/>
      <c r="J24" s="729"/>
      <c r="K24" s="729"/>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327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44" t="s">
        <v>707</v>
      </c>
      <c r="G1" s="373" t="str">
        <f>Naslovnica!A20</f>
        <v>Listopad 2015.</v>
      </c>
    </row>
    <row r="2" spans="1:8" ht="12.75" customHeight="1">
      <c r="A2" s="119" t="s">
        <v>689</v>
      </c>
      <c r="G2" s="118" t="str">
        <f>Naslovnica!A24</f>
        <v>October 2015</v>
      </c>
    </row>
    <row r="3" spans="1:8" ht="12.75" customHeight="1">
      <c r="E3" s="720" t="s">
        <v>473</v>
      </c>
      <c r="F3" s="720"/>
      <c r="G3" s="720"/>
    </row>
    <row r="4" spans="1:8" ht="21" customHeight="1">
      <c r="A4" s="388"/>
      <c r="B4" s="726" t="s">
        <v>471</v>
      </c>
      <c r="C4" s="726"/>
      <c r="D4" s="726"/>
      <c r="E4" s="726"/>
      <c r="F4" s="726"/>
      <c r="G4" s="374"/>
    </row>
    <row r="5" spans="1:8" ht="33.75" customHeight="1">
      <c r="A5" s="389" t="s">
        <v>97</v>
      </c>
      <c r="B5" s="388" t="str">
        <f>Naslovnica!A20</f>
        <v>Listopad 2015.</v>
      </c>
      <c r="C5" s="388" t="s">
        <v>98</v>
      </c>
      <c r="D5" s="388" t="s">
        <v>99</v>
      </c>
      <c r="E5" s="388" t="s">
        <v>100</v>
      </c>
      <c r="F5" s="388" t="s">
        <v>101</v>
      </c>
      <c r="G5" s="388" t="s">
        <v>102</v>
      </c>
    </row>
    <row r="6" spans="1:8" ht="33.75" customHeight="1">
      <c r="A6" s="391" t="s">
        <v>103</v>
      </c>
      <c r="B6" s="391" t="str">
        <f>Naslovnica!A24</f>
        <v>October 2015</v>
      </c>
      <c r="C6" s="391" t="s">
        <v>1129</v>
      </c>
      <c r="D6" s="393" t="s">
        <v>104</v>
      </c>
      <c r="E6" s="393" t="s">
        <v>105</v>
      </c>
      <c r="F6" s="393" t="s">
        <v>106</v>
      </c>
      <c r="G6" s="393" t="s">
        <v>107</v>
      </c>
    </row>
    <row r="7" spans="1:8" ht="12.75" customHeight="1">
      <c r="A7" s="622" t="s">
        <v>869</v>
      </c>
      <c r="B7" s="623">
        <v>1180.56989</v>
      </c>
      <c r="C7" s="624">
        <v>1.967186872081704E-2</v>
      </c>
      <c r="D7" s="623">
        <v>1114.1225900000002</v>
      </c>
      <c r="E7" s="624">
        <v>5.9640923356557921E-2</v>
      </c>
      <c r="F7" s="623">
        <v>11931.685530000001</v>
      </c>
      <c r="G7" s="623">
        <v>16457.109810000002</v>
      </c>
      <c r="H7" s="88"/>
    </row>
    <row r="8" spans="1:8" ht="12.75" customHeight="1">
      <c r="A8" s="622" t="s">
        <v>870</v>
      </c>
      <c r="B8" s="623">
        <v>160923.72553</v>
      </c>
      <c r="C8" s="624">
        <v>6.3107387126023285E-3</v>
      </c>
      <c r="D8" s="623">
        <v>155950.30562</v>
      </c>
      <c r="E8" s="624">
        <v>3.1891055873392117E-2</v>
      </c>
      <c r="F8" s="623">
        <v>1594664.2579800002</v>
      </c>
      <c r="G8" s="623">
        <v>21704208.409879994</v>
      </c>
      <c r="H8" s="88"/>
    </row>
    <row r="9" spans="1:8" ht="12.75" customHeight="1">
      <c r="A9" s="622" t="s">
        <v>871</v>
      </c>
      <c r="B9" s="623">
        <v>3579.5651600000001</v>
      </c>
      <c r="C9" s="624">
        <v>4.5176988719608319E-2</v>
      </c>
      <c r="D9" s="623">
        <v>2741.0327200000002</v>
      </c>
      <c r="E9" s="624">
        <v>0.30591843500503707</v>
      </c>
      <c r="F9" s="623">
        <v>33012.175049999998</v>
      </c>
      <c r="G9" s="623">
        <v>44497.720809999999</v>
      </c>
      <c r="H9" s="88"/>
    </row>
    <row r="10" spans="1:8" ht="12.75" customHeight="1">
      <c r="A10" s="664" t="s">
        <v>900</v>
      </c>
      <c r="B10" s="625">
        <v>165683.86058000001</v>
      </c>
      <c r="C10" s="626">
        <v>7.2139770899447477E-3</v>
      </c>
      <c r="D10" s="625">
        <v>159805.46093</v>
      </c>
      <c r="E10" s="626">
        <v>3.6784723224038869E-2</v>
      </c>
      <c r="F10" s="625">
        <v>1639608.1185600001</v>
      </c>
      <c r="G10" s="625">
        <v>21765163.240499992</v>
      </c>
      <c r="H10" s="88"/>
    </row>
    <row r="11" spans="1:8" ht="12.75" customHeight="1">
      <c r="A11" s="622" t="s">
        <v>872</v>
      </c>
      <c r="B11" s="623">
        <v>364.09492999999998</v>
      </c>
      <c r="C11" s="624">
        <v>1.2956058099917669E-2</v>
      </c>
      <c r="D11" s="623">
        <v>354.86261999999999</v>
      </c>
      <c r="E11" s="624">
        <v>2.6016575090382819E-2</v>
      </c>
      <c r="F11" s="623">
        <v>3841.6221399999999</v>
      </c>
      <c r="G11" s="623">
        <v>5277.5521699999999</v>
      </c>
      <c r="H11" s="88"/>
    </row>
    <row r="12" spans="1:8" ht="12.75" customHeight="1">
      <c r="A12" s="622" t="s">
        <v>873</v>
      </c>
      <c r="B12" s="623">
        <v>59554.548969999996</v>
      </c>
      <c r="C12" s="624">
        <v>4.8148395365201803E-4</v>
      </c>
      <c r="D12" s="623">
        <v>56015.41661</v>
      </c>
      <c r="E12" s="624">
        <v>6.318139851821046E-2</v>
      </c>
      <c r="F12" s="623">
        <v>581264.92479999992</v>
      </c>
      <c r="G12" s="623">
        <v>6903675.9666199973</v>
      </c>
      <c r="H12" s="88"/>
    </row>
    <row r="13" spans="1:8" ht="12.75" customHeight="1">
      <c r="A13" s="622" t="s">
        <v>874</v>
      </c>
      <c r="B13" s="623">
        <v>935.55411000000004</v>
      </c>
      <c r="C13" s="624">
        <v>4.2446876542776013E-3</v>
      </c>
      <c r="D13" s="623">
        <v>788.8913</v>
      </c>
      <c r="E13" s="624">
        <v>0.18591003602143924</v>
      </c>
      <c r="F13" s="623">
        <v>8793.4782200000009</v>
      </c>
      <c r="G13" s="623">
        <v>12034.397539999998</v>
      </c>
      <c r="H13" s="88"/>
    </row>
    <row r="14" spans="1:8" ht="12.75" customHeight="1">
      <c r="A14" s="665" t="s">
        <v>901</v>
      </c>
      <c r="B14" s="625">
        <v>60854.198009999993</v>
      </c>
      <c r="C14" s="626">
        <v>6.1285586844689582E-4</v>
      </c>
      <c r="D14" s="625">
        <v>57159.170530000003</v>
      </c>
      <c r="E14" s="626">
        <v>6.464452590438928E-2</v>
      </c>
      <c r="F14" s="625">
        <v>593900.02515999996</v>
      </c>
      <c r="G14" s="625">
        <v>6920987.9163299976</v>
      </c>
      <c r="H14" s="88"/>
    </row>
    <row r="15" spans="1:8" ht="12.75" customHeight="1">
      <c r="A15" s="622" t="s">
        <v>875</v>
      </c>
      <c r="B15" s="623">
        <v>389.01969000000003</v>
      </c>
      <c r="C15" s="624">
        <v>2.5916612074754375E-2</v>
      </c>
      <c r="D15" s="623">
        <v>409.81107000000003</v>
      </c>
      <c r="E15" s="624">
        <v>-5.0734061429819358E-2</v>
      </c>
      <c r="F15" s="623">
        <v>3847.2162699999994</v>
      </c>
      <c r="G15" s="623">
        <v>5359.4210600000006</v>
      </c>
      <c r="H15" s="88"/>
    </row>
    <row r="16" spans="1:8" ht="12.75" customHeight="1">
      <c r="A16" s="622" t="s">
        <v>876</v>
      </c>
      <c r="B16" s="623">
        <v>74391.894050000003</v>
      </c>
      <c r="C16" s="624">
        <v>6.1323826305050202E-3</v>
      </c>
      <c r="D16" s="623">
        <v>71067.885709999988</v>
      </c>
      <c r="E16" s="624">
        <v>4.6772298159593238E-2</v>
      </c>
      <c r="F16" s="623">
        <v>728982.09476999985</v>
      </c>
      <c r="G16" s="623">
        <v>9580248.1529999934</v>
      </c>
      <c r="H16" s="88"/>
    </row>
    <row r="17" spans="1:9" ht="12.75" customHeight="1">
      <c r="A17" s="622" t="s">
        <v>877</v>
      </c>
      <c r="B17" s="623">
        <v>1522.28187</v>
      </c>
      <c r="C17" s="624">
        <v>6.1778893026626348E-2</v>
      </c>
      <c r="D17" s="623">
        <v>1197.77081</v>
      </c>
      <c r="E17" s="624">
        <v>0.2709291771770595</v>
      </c>
      <c r="F17" s="623">
        <v>13455.687740000001</v>
      </c>
      <c r="G17" s="623">
        <v>18296.354310000002</v>
      </c>
      <c r="H17" s="88"/>
    </row>
    <row r="18" spans="1:9" ht="12.75" customHeight="1">
      <c r="A18" s="664" t="s">
        <v>902</v>
      </c>
      <c r="B18" s="625">
        <v>76303.19561000001</v>
      </c>
      <c r="C18" s="626">
        <v>7.2846115442973102E-3</v>
      </c>
      <c r="D18" s="625">
        <v>72675.467589999986</v>
      </c>
      <c r="E18" s="626">
        <v>4.9916817053946176E-2</v>
      </c>
      <c r="F18" s="625">
        <v>746284.99877999979</v>
      </c>
      <c r="G18" s="625">
        <v>9603903.9283699933</v>
      </c>
      <c r="H18" s="88"/>
    </row>
    <row r="19" spans="1:9" ht="12.75" customHeight="1">
      <c r="A19" s="622" t="s">
        <v>878</v>
      </c>
      <c r="B19" s="623">
        <v>680.87602000000004</v>
      </c>
      <c r="C19" s="624">
        <v>-6.5388939349170609E-3</v>
      </c>
      <c r="D19" s="623">
        <v>644.18669</v>
      </c>
      <c r="E19" s="624">
        <v>5.6954498702852803E-2</v>
      </c>
      <c r="F19" s="623">
        <v>6788.6774499999992</v>
      </c>
      <c r="G19" s="623">
        <v>9407.74676</v>
      </c>
      <c r="H19" s="88"/>
    </row>
    <row r="20" spans="1:9" ht="12.75" customHeight="1">
      <c r="A20" s="622" t="s">
        <v>879</v>
      </c>
      <c r="B20" s="623">
        <v>127718.21537000001</v>
      </c>
      <c r="C20" s="624">
        <v>5.4629373800970894E-3</v>
      </c>
      <c r="D20" s="623">
        <v>123073.61706</v>
      </c>
      <c r="E20" s="624">
        <v>3.77383749738638E-2</v>
      </c>
      <c r="F20" s="623">
        <v>1258645.8877800002</v>
      </c>
      <c r="G20" s="623">
        <v>16785002.676050004</v>
      </c>
      <c r="H20" s="88"/>
    </row>
    <row r="21" spans="1:9" ht="12.75" customHeight="1">
      <c r="A21" s="622" t="s">
        <v>880</v>
      </c>
      <c r="B21" s="623">
        <v>3327.6489500000002</v>
      </c>
      <c r="C21" s="624">
        <v>7.6233257895373316E-2</v>
      </c>
      <c r="D21" s="623">
        <v>2495.5650299999998</v>
      </c>
      <c r="E21" s="624">
        <v>0.33342506005543787</v>
      </c>
      <c r="F21" s="623">
        <v>29085.983389999998</v>
      </c>
      <c r="G21" s="623">
        <v>39421.351730000002</v>
      </c>
      <c r="H21" s="88"/>
    </row>
    <row r="22" spans="1:9" ht="12.75" customHeight="1">
      <c r="A22" s="664" t="s">
        <v>903</v>
      </c>
      <c r="B22" s="625">
        <v>131726.74033999999</v>
      </c>
      <c r="C22" s="626">
        <v>7.0729488715668707E-3</v>
      </c>
      <c r="D22" s="625">
        <v>126213.36878</v>
      </c>
      <c r="E22" s="626">
        <v>4.368294431321481E-2</v>
      </c>
      <c r="F22" s="625">
        <v>1294520.5486200002</v>
      </c>
      <c r="G22" s="625">
        <v>16833831.774540003</v>
      </c>
      <c r="H22" s="88"/>
    </row>
    <row r="23" spans="1:9" ht="12.75" customHeight="1">
      <c r="A23" s="629" t="s">
        <v>922</v>
      </c>
      <c r="B23" s="630">
        <v>2614.5605300000002</v>
      </c>
      <c r="C23" s="631">
        <v>1.269618157035874E-2</v>
      </c>
      <c r="D23" s="623">
        <v>2522.98297</v>
      </c>
      <c r="E23" s="624">
        <v>3.6297335768382205E-2</v>
      </c>
      <c r="F23" s="630">
        <v>26409.201389999998</v>
      </c>
      <c r="G23" s="630">
        <v>36501.8298</v>
      </c>
      <c r="H23" s="88"/>
      <c r="I23" s="348"/>
    </row>
    <row r="24" spans="1:9" ht="12.75" customHeight="1">
      <c r="A24" s="629" t="s">
        <v>923</v>
      </c>
      <c r="B24" s="630">
        <v>422588.38391999999</v>
      </c>
      <c r="C24" s="631">
        <v>5.1978301846960151E-3</v>
      </c>
      <c r="D24" s="630">
        <v>406107.22500000003</v>
      </c>
      <c r="E24" s="631">
        <v>4.0583269406250913E-2</v>
      </c>
      <c r="F24" s="630">
        <v>4163557.1653300002</v>
      </c>
      <c r="G24" s="630">
        <v>54973135.205549985</v>
      </c>
      <c r="H24" s="88"/>
      <c r="I24" s="348"/>
    </row>
    <row r="25" spans="1:9" ht="12.75" customHeight="1">
      <c r="A25" s="629" t="s">
        <v>924</v>
      </c>
      <c r="B25" s="630">
        <v>9365.0500900000006</v>
      </c>
      <c r="C25" s="631">
        <v>5.4374588026302642E-2</v>
      </c>
      <c r="D25" s="623">
        <v>7223.2598600000001</v>
      </c>
      <c r="E25" s="624">
        <v>0.29651296942264521</v>
      </c>
      <c r="F25" s="630">
        <v>84347.324399999998</v>
      </c>
      <c r="G25" s="630">
        <v>114249.82438999999</v>
      </c>
      <c r="H25" s="88"/>
      <c r="I25" s="348"/>
    </row>
    <row r="26" spans="1:9" ht="22.5" customHeight="1">
      <c r="A26" s="666" t="s">
        <v>925</v>
      </c>
      <c r="B26" s="627">
        <v>434567.99453999999</v>
      </c>
      <c r="C26" s="628">
        <v>6.2540614444614138E-3</v>
      </c>
      <c r="D26" s="627">
        <v>415853.46783000004</v>
      </c>
      <c r="E26" s="628">
        <v>4.5002694837813412E-2</v>
      </c>
      <c r="F26" s="627">
        <v>4274313.6911200006</v>
      </c>
      <c r="G26" s="627">
        <v>55123886.859739989</v>
      </c>
      <c r="I26" s="348"/>
    </row>
    <row r="27" spans="1:9" ht="21.75" customHeight="1">
      <c r="A27" s="733" t="s">
        <v>113</v>
      </c>
      <c r="B27" s="733"/>
      <c r="C27" s="733"/>
      <c r="D27" s="733"/>
      <c r="E27" s="733"/>
      <c r="F27" s="733"/>
      <c r="G27" s="733"/>
    </row>
    <row r="28" spans="1:9" ht="21" customHeight="1">
      <c r="A28" s="734" t="s">
        <v>114</v>
      </c>
      <c r="B28" s="734"/>
      <c r="C28" s="734"/>
      <c r="D28" s="734"/>
      <c r="E28" s="734"/>
      <c r="F28" s="734"/>
      <c r="G28" s="734"/>
    </row>
    <row r="29" spans="1:9" ht="12.75" customHeight="1"/>
    <row r="30" spans="1:9" ht="12.75" customHeight="1">
      <c r="A30" s="544" t="s">
        <v>829</v>
      </c>
      <c r="G30" s="373" t="str">
        <f>Naslovnica!A20</f>
        <v>Listopad 2015.</v>
      </c>
    </row>
    <row r="31" spans="1:9" ht="12.75" customHeight="1">
      <c r="A31" s="119" t="s">
        <v>472</v>
      </c>
      <c r="G31" s="118" t="str">
        <f>Naslovnica!A24</f>
        <v>October 2015</v>
      </c>
    </row>
    <row r="32" spans="1:9" ht="12.75" customHeight="1">
      <c r="D32" s="720" t="s">
        <v>473</v>
      </c>
      <c r="E32" s="720"/>
      <c r="F32" s="720"/>
    </row>
    <row r="33" spans="1:8" ht="25.5" customHeight="1">
      <c r="A33" s="388"/>
      <c r="B33" s="726" t="s">
        <v>115</v>
      </c>
      <c r="C33" s="726"/>
      <c r="D33" s="726"/>
      <c r="E33" s="726"/>
      <c r="F33" s="726"/>
    </row>
    <row r="34" spans="1:8" ht="33.75" customHeight="1">
      <c r="A34" s="388" t="s">
        <v>97</v>
      </c>
      <c r="B34" s="388" t="str">
        <f>Naslovnica!A20</f>
        <v>Listopad 2015.</v>
      </c>
      <c r="C34" s="388" t="s">
        <v>98</v>
      </c>
      <c r="D34" s="388" t="s">
        <v>99</v>
      </c>
      <c r="E34" s="388" t="s">
        <v>100</v>
      </c>
      <c r="F34" s="388" t="s">
        <v>101</v>
      </c>
    </row>
    <row r="35" spans="1:8" ht="33.75" customHeight="1">
      <c r="A35" s="391" t="s">
        <v>103</v>
      </c>
      <c r="B35" s="391" t="str">
        <f>Naslovnica!A24</f>
        <v>October 2015</v>
      </c>
      <c r="C35" s="391" t="s">
        <v>1129</v>
      </c>
      <c r="D35" s="393" t="s">
        <v>104</v>
      </c>
      <c r="E35" s="393" t="s">
        <v>105</v>
      </c>
      <c r="F35" s="393" t="s">
        <v>106</v>
      </c>
    </row>
    <row r="36" spans="1:8" ht="12.75" customHeight="1">
      <c r="A36" s="622" t="s">
        <v>869</v>
      </c>
      <c r="B36" s="623">
        <v>6.33188</v>
      </c>
      <c r="C36" s="624">
        <v>1.9335873672077279E-2</v>
      </c>
      <c r="D36" s="623">
        <v>0</v>
      </c>
      <c r="E36" s="624" t="s">
        <v>1089</v>
      </c>
      <c r="F36" s="623">
        <v>57.990739999999995</v>
      </c>
      <c r="G36" s="88"/>
      <c r="H36" s="88"/>
    </row>
    <row r="37" spans="1:8" ht="12.75" customHeight="1">
      <c r="A37" s="622" t="s">
        <v>870</v>
      </c>
      <c r="B37" s="623">
        <v>825.30348000000004</v>
      </c>
      <c r="C37" s="624">
        <v>5.6424920800353098E-3</v>
      </c>
      <c r="D37" s="623">
        <v>819.32296999999994</v>
      </c>
      <c r="E37" s="624">
        <v>7.2993315444336865E-3</v>
      </c>
      <c r="F37" s="623">
        <v>8200.1570199999987</v>
      </c>
      <c r="G37" s="88"/>
      <c r="H37" s="88"/>
    </row>
    <row r="38" spans="1:8" ht="12.75" customHeight="1">
      <c r="A38" s="622" t="s">
        <v>871</v>
      </c>
      <c r="B38" s="623">
        <v>18.041049999999998</v>
      </c>
      <c r="C38" s="624">
        <v>4.5432525430230582E-2</v>
      </c>
      <c r="D38" s="623">
        <v>0</v>
      </c>
      <c r="E38" s="624" t="s">
        <v>1089</v>
      </c>
      <c r="F38" s="623">
        <v>150.74244999999999</v>
      </c>
      <c r="G38" s="88"/>
      <c r="H38" s="88"/>
    </row>
    <row r="39" spans="1:8" ht="12.75" customHeight="1">
      <c r="A39" s="664" t="s">
        <v>900</v>
      </c>
      <c r="B39" s="625">
        <v>849.67641000000003</v>
      </c>
      <c r="C39" s="626">
        <v>6.5566959421253391E-3</v>
      </c>
      <c r="D39" s="625">
        <v>819.32296999999994</v>
      </c>
      <c r="E39" s="626">
        <v>3.7046977945705703E-2</v>
      </c>
      <c r="F39" s="625">
        <v>8408.8902099999978</v>
      </c>
      <c r="G39" s="88"/>
      <c r="H39" s="88"/>
    </row>
    <row r="40" spans="1:8" ht="12.75" customHeight="1">
      <c r="A40" s="622" t="s">
        <v>872</v>
      </c>
      <c r="B40" s="623">
        <v>2.9360599999999999</v>
      </c>
      <c r="C40" s="624">
        <v>1.2958426772468532E-2</v>
      </c>
      <c r="D40" s="623">
        <v>0</v>
      </c>
      <c r="E40" s="624" t="s">
        <v>1089</v>
      </c>
      <c r="F40" s="623">
        <v>28.08034</v>
      </c>
      <c r="G40" s="88"/>
      <c r="H40" s="88"/>
    </row>
    <row r="41" spans="1:8" ht="12.75" customHeight="1">
      <c r="A41" s="622" t="s">
        <v>873</v>
      </c>
      <c r="B41" s="623">
        <v>480.23622999999998</v>
      </c>
      <c r="C41" s="624">
        <v>4.5867215359418596E-4</v>
      </c>
      <c r="D41" s="623">
        <v>460.94315</v>
      </c>
      <c r="E41" s="624">
        <v>4.1855660508242666E-2</v>
      </c>
      <c r="F41" s="623">
        <v>4696.5879399999994</v>
      </c>
      <c r="G41" s="88"/>
      <c r="H41" s="88"/>
    </row>
    <row r="42" spans="1:8" ht="12.75" customHeight="1">
      <c r="A42" s="622" t="s">
        <v>874</v>
      </c>
      <c r="B42" s="623">
        <v>7.54427</v>
      </c>
      <c r="C42" s="624">
        <v>4.2262782661476733E-3</v>
      </c>
      <c r="D42" s="623">
        <v>0</v>
      </c>
      <c r="E42" s="624" t="s">
        <v>1089</v>
      </c>
      <c r="F42" s="623">
        <v>64.507480000000015</v>
      </c>
      <c r="G42" s="88"/>
      <c r="H42" s="88"/>
    </row>
    <row r="43" spans="1:8" ht="12.75" customHeight="1">
      <c r="A43" s="665" t="s">
        <v>901</v>
      </c>
      <c r="B43" s="625">
        <v>490.71655999999996</v>
      </c>
      <c r="C43" s="626">
        <v>5.9026104349696408E-4</v>
      </c>
      <c r="D43" s="625">
        <v>460.94315</v>
      </c>
      <c r="E43" s="626">
        <v>6.459236892879297E-2</v>
      </c>
      <c r="F43" s="625">
        <v>4789.1757600000001</v>
      </c>
      <c r="G43" s="88"/>
      <c r="H43" s="88"/>
    </row>
    <row r="44" spans="1:8" ht="12.75" customHeight="1">
      <c r="A44" s="622" t="s">
        <v>875</v>
      </c>
      <c r="B44" s="623">
        <v>3.13727</v>
      </c>
      <c r="C44" s="624">
        <v>2.5922171353826087E-2</v>
      </c>
      <c r="D44" s="623">
        <v>0</v>
      </c>
      <c r="E44" s="624" t="s">
        <v>1089</v>
      </c>
      <c r="F44" s="623">
        <v>28.268449999999998</v>
      </c>
      <c r="G44" s="88"/>
      <c r="H44" s="88"/>
    </row>
    <row r="45" spans="1:8" ht="12.75" customHeight="1">
      <c r="A45" s="622" t="s">
        <v>876</v>
      </c>
      <c r="B45" s="623">
        <v>599.8813100000001</v>
      </c>
      <c r="C45" s="624">
        <v>6.0967437693309071E-3</v>
      </c>
      <c r="D45" s="623">
        <v>586.06021999999996</v>
      </c>
      <c r="E45" s="624">
        <v>2.3583054314794034E-2</v>
      </c>
      <c r="F45" s="623">
        <v>5891.232860000001</v>
      </c>
      <c r="G45" s="88"/>
      <c r="H45" s="88"/>
    </row>
    <row r="46" spans="1:8" ht="12.75" customHeight="1">
      <c r="A46" s="622" t="s">
        <v>877</v>
      </c>
      <c r="B46" s="623">
        <v>12.275969999999999</v>
      </c>
      <c r="C46" s="624">
        <v>6.1782650588237273E-2</v>
      </c>
      <c r="D46" s="623">
        <v>0</v>
      </c>
      <c r="E46" s="624" t="s">
        <v>1089</v>
      </c>
      <c r="F46" s="623">
        <v>98.521739999999994</v>
      </c>
      <c r="G46" s="88"/>
      <c r="H46" s="88"/>
    </row>
    <row r="47" spans="1:8" ht="12.75" customHeight="1">
      <c r="A47" s="664" t="s">
        <v>902</v>
      </c>
      <c r="B47" s="625">
        <v>612.15728000000013</v>
      </c>
      <c r="C47" s="626">
        <v>2.1141631743968737E-3</v>
      </c>
      <c r="D47" s="625">
        <v>586.06021999999996</v>
      </c>
      <c r="E47" s="626">
        <v>4.4529656013848153E-2</v>
      </c>
      <c r="F47" s="625">
        <v>6018.0230500000007</v>
      </c>
      <c r="G47" s="88"/>
      <c r="H47" s="88"/>
    </row>
    <row r="48" spans="1:8" ht="12.75" customHeight="1">
      <c r="A48" s="622" t="s">
        <v>878</v>
      </c>
      <c r="B48" s="623">
        <v>5.49092</v>
      </c>
      <c r="C48" s="624">
        <v>-6.5621047946604226E-3</v>
      </c>
      <c r="D48" s="623">
        <v>0</v>
      </c>
      <c r="E48" s="624" t="s">
        <v>1089</v>
      </c>
      <c r="F48" s="623">
        <v>49.567749999999997</v>
      </c>
      <c r="G48" s="88"/>
      <c r="H48" s="88"/>
    </row>
    <row r="49" spans="1:8" ht="12.75" customHeight="1">
      <c r="A49" s="622" t="s">
        <v>879</v>
      </c>
      <c r="B49" s="623">
        <v>1029.9192499999999</v>
      </c>
      <c r="C49" s="624">
        <v>5.4541475545841983E-3</v>
      </c>
      <c r="D49" s="623">
        <v>1017.8032900000001</v>
      </c>
      <c r="E49" s="624">
        <v>1.1904029117453391E-2</v>
      </c>
      <c r="F49" s="623">
        <v>10175.769390000001</v>
      </c>
      <c r="G49" s="88"/>
      <c r="H49" s="88"/>
    </row>
    <row r="50" spans="1:8" ht="12.75" customHeight="1">
      <c r="A50" s="622" t="s">
        <v>880</v>
      </c>
      <c r="B50" s="623">
        <v>26.834849999999999</v>
      </c>
      <c r="C50" s="624">
        <v>7.6228354995716757E-2</v>
      </c>
      <c r="D50" s="623">
        <v>0</v>
      </c>
      <c r="E50" s="624" t="s">
        <v>1089</v>
      </c>
      <c r="F50" s="623">
        <v>213.55587999999997</v>
      </c>
      <c r="G50" s="88"/>
      <c r="H50" s="88"/>
    </row>
    <row r="51" spans="1:8" ht="12.75" customHeight="1">
      <c r="A51" s="664" t="s">
        <v>903</v>
      </c>
      <c r="B51" s="625">
        <v>1062.2450199999998</v>
      </c>
      <c r="C51" s="626">
        <v>7.0642057469925534E-3</v>
      </c>
      <c r="D51" s="625">
        <v>1017.8032900000001</v>
      </c>
      <c r="E51" s="626">
        <v>4.3664360723376885E-2</v>
      </c>
      <c r="F51" s="625">
        <v>10438.893020000001</v>
      </c>
      <c r="G51" s="88"/>
      <c r="H51" s="88"/>
    </row>
    <row r="52" spans="1:8" ht="12.75" customHeight="1">
      <c r="A52" s="629" t="s">
        <v>922</v>
      </c>
      <c r="B52" s="630">
        <v>17.896129999999999</v>
      </c>
      <c r="C52" s="624">
        <v>1.134019686405453E-2</v>
      </c>
      <c r="D52" s="623">
        <v>0</v>
      </c>
      <c r="E52" s="624" t="s">
        <v>1089</v>
      </c>
      <c r="F52" s="630">
        <v>163.90727999999999</v>
      </c>
      <c r="G52" s="88"/>
      <c r="H52" s="88"/>
    </row>
    <row r="53" spans="1:8" ht="12.75" customHeight="1">
      <c r="A53" s="629" t="s">
        <v>923</v>
      </c>
      <c r="B53" s="630">
        <v>2935.3402700000001</v>
      </c>
      <c r="C53" s="631">
        <v>4.8173713256462634E-3</v>
      </c>
      <c r="D53" s="630">
        <v>2884.1296300000004</v>
      </c>
      <c r="E53" s="631">
        <v>1.775601188910492E-2</v>
      </c>
      <c r="F53" s="630">
        <v>28963.747210000001</v>
      </c>
      <c r="G53" s="78"/>
      <c r="H53" s="78"/>
    </row>
    <row r="54" spans="1:8" ht="12.75" customHeight="1">
      <c r="A54" s="629" t="s">
        <v>924</v>
      </c>
      <c r="B54" s="630">
        <v>64.69614</v>
      </c>
      <c r="C54" s="624">
        <v>5.599869159342255E-2</v>
      </c>
      <c r="D54" s="623">
        <v>0</v>
      </c>
      <c r="E54" s="624" t="s">
        <v>1089</v>
      </c>
      <c r="F54" s="630">
        <v>527.32754999999997</v>
      </c>
    </row>
    <row r="55" spans="1:8" ht="22.5" customHeight="1">
      <c r="A55" s="666" t="s">
        <v>925</v>
      </c>
      <c r="B55" s="627">
        <v>3017.9325400000002</v>
      </c>
      <c r="C55" s="628">
        <v>5.9009776809449766E-3</v>
      </c>
      <c r="D55" s="627">
        <v>2884.1296300000004</v>
      </c>
      <c r="E55" s="628">
        <v>4.6392821116018931E-2</v>
      </c>
      <c r="F55" s="627">
        <v>29654.982040000003</v>
      </c>
    </row>
    <row r="56" spans="1:8" ht="24.75" customHeight="1">
      <c r="A56" s="732" t="s">
        <v>116</v>
      </c>
      <c r="B56" s="732"/>
      <c r="C56" s="732"/>
      <c r="D56" s="732"/>
      <c r="E56" s="732"/>
      <c r="F56" s="732"/>
    </row>
    <row r="57" spans="1:8">
      <c r="A57" s="618" t="s">
        <v>117</v>
      </c>
      <c r="B57" s="617"/>
      <c r="C57" s="617"/>
      <c r="D57" s="617"/>
      <c r="E57" s="617"/>
      <c r="F57" s="617"/>
    </row>
    <row r="58" spans="1:8" ht="12.75" customHeight="1">
      <c r="A58" s="27" t="s">
        <v>474</v>
      </c>
    </row>
    <row r="59" spans="1:8" ht="12.75" customHeight="1"/>
    <row r="60" spans="1:8" ht="12.75" customHeight="1">
      <c r="A60" s="74" t="s">
        <v>327</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2" t="s">
        <v>325</v>
      </c>
      <c r="G1" s="373" t="str">
        <f>Naslovnica!A20</f>
        <v>Listopad 2015.</v>
      </c>
    </row>
    <row r="2" spans="1:8" ht="12.75" customHeight="1">
      <c r="A2" s="117" t="s">
        <v>119</v>
      </c>
      <c r="G2" s="118" t="str">
        <f>Naslovnica!A24</f>
        <v>October 2015</v>
      </c>
    </row>
    <row r="3" spans="1:8" ht="12.75" customHeight="1">
      <c r="E3" s="735" t="s">
        <v>475</v>
      </c>
      <c r="F3" s="735"/>
      <c r="G3" s="735"/>
    </row>
    <row r="4" spans="1:8" ht="16.5" customHeight="1">
      <c r="A4" s="736" t="s">
        <v>476</v>
      </c>
      <c r="B4" s="737" t="s">
        <v>477</v>
      </c>
      <c r="C4" s="737"/>
      <c r="D4" s="737"/>
      <c r="E4" s="737"/>
      <c r="F4" s="737"/>
      <c r="G4" s="737"/>
    </row>
    <row r="5" spans="1:8" ht="12.75" customHeight="1">
      <c r="A5" s="736"/>
      <c r="B5" s="741" t="str">
        <f>Naslovnica!A20</f>
        <v>Listopad 2015.</v>
      </c>
      <c r="C5" s="741"/>
      <c r="D5" s="742" t="str">
        <f>'5 Tablica 3,4'!A8</f>
        <v>Rujan 2015.</v>
      </c>
      <c r="E5" s="741"/>
      <c r="F5" s="743" t="s">
        <v>124</v>
      </c>
      <c r="G5" s="743"/>
    </row>
    <row r="6" spans="1:8" ht="12.75" customHeight="1">
      <c r="A6" s="736"/>
      <c r="B6" s="738" t="str">
        <f>Naslovnica!A24</f>
        <v>October 2015</v>
      </c>
      <c r="C6" s="738"/>
      <c r="D6" s="739" t="str">
        <f>'5 Tablica 3,4'!B8</f>
        <v>September 2015</v>
      </c>
      <c r="E6" s="738"/>
      <c r="F6" s="740" t="s">
        <v>125</v>
      </c>
      <c r="G6" s="740"/>
    </row>
    <row r="7" spans="1:8" ht="12.75" customHeight="1">
      <c r="A7" s="736"/>
      <c r="B7" s="394" t="s">
        <v>120</v>
      </c>
      <c r="C7" s="394" t="s">
        <v>121</v>
      </c>
      <c r="D7" s="394" t="s">
        <v>120</v>
      </c>
      <c r="E7" s="394" t="s">
        <v>121</v>
      </c>
      <c r="F7" s="679" t="s">
        <v>1125</v>
      </c>
      <c r="G7" s="679" t="s">
        <v>1121</v>
      </c>
    </row>
    <row r="8" spans="1:8" ht="12.75" customHeight="1">
      <c r="A8" s="736"/>
      <c r="B8" s="395" t="s">
        <v>122</v>
      </c>
      <c r="C8" s="395" t="s">
        <v>123</v>
      </c>
      <c r="D8" s="395" t="s">
        <v>122</v>
      </c>
      <c r="E8" s="395" t="s">
        <v>123</v>
      </c>
      <c r="F8" s="678" t="s">
        <v>122</v>
      </c>
      <c r="G8" s="678" t="s">
        <v>1122</v>
      </c>
    </row>
    <row r="9" spans="1:8" ht="12.75" customHeight="1">
      <c r="A9" s="176" t="s">
        <v>869</v>
      </c>
      <c r="B9" s="619">
        <v>193886.70191999999</v>
      </c>
      <c r="C9" s="620">
        <v>2.644492572544239E-3</v>
      </c>
      <c r="D9" s="619">
        <v>185567.17555000001</v>
      </c>
      <c r="E9" s="620">
        <v>2.5884540233944032E-3</v>
      </c>
      <c r="F9" s="619">
        <v>8319.5263699999778</v>
      </c>
      <c r="G9" s="620">
        <v>4.4832963293976145E-2</v>
      </c>
      <c r="H9" s="88"/>
    </row>
    <row r="10" spans="1:8" ht="12.75" customHeight="1">
      <c r="A10" s="176" t="s">
        <v>870</v>
      </c>
      <c r="B10" s="619">
        <v>28201952.978160001</v>
      </c>
      <c r="C10" s="620">
        <v>0.38465688695224987</v>
      </c>
      <c r="D10" s="619">
        <v>27691318.374740001</v>
      </c>
      <c r="E10" s="620">
        <v>0.38626284119347376</v>
      </c>
      <c r="F10" s="619">
        <v>510634.60342000052</v>
      </c>
      <c r="G10" s="620">
        <v>1.8440241685488006E-2</v>
      </c>
      <c r="H10" s="88"/>
    </row>
    <row r="11" spans="1:8" ht="12.75" customHeight="1">
      <c r="A11" s="176" t="s">
        <v>871</v>
      </c>
      <c r="B11" s="619">
        <v>821500.01958000008</v>
      </c>
      <c r="C11" s="620">
        <v>1.1204743175324302E-2</v>
      </c>
      <c r="D11" s="619">
        <v>793796.59370000008</v>
      </c>
      <c r="E11" s="620">
        <v>1.1072572402040516E-2</v>
      </c>
      <c r="F11" s="619">
        <v>27703.425879999995</v>
      </c>
      <c r="G11" s="620">
        <v>3.4899905214848988E-2</v>
      </c>
      <c r="H11" s="88"/>
    </row>
    <row r="12" spans="1:8" ht="12.75" customHeight="1">
      <c r="A12" s="664" t="s">
        <v>900</v>
      </c>
      <c r="B12" s="635">
        <v>29217339.699659999</v>
      </c>
      <c r="C12" s="636">
        <v>0.39850612270011837</v>
      </c>
      <c r="D12" s="635">
        <v>28670682.143989999</v>
      </c>
      <c r="E12" s="636">
        <v>0.39992386761890869</v>
      </c>
      <c r="F12" s="635">
        <v>546657.5556700005</v>
      </c>
      <c r="G12" s="636">
        <v>1.9066778841346541E-2</v>
      </c>
      <c r="H12" s="88"/>
    </row>
    <row r="13" spans="1:8" ht="12.75" customHeight="1">
      <c r="A13" s="176" t="s">
        <v>872</v>
      </c>
      <c r="B13" s="619">
        <v>56621.327100000002</v>
      </c>
      <c r="C13" s="620">
        <v>7.7227926144893722E-4</v>
      </c>
      <c r="D13" s="619">
        <v>53944.928350000002</v>
      </c>
      <c r="E13" s="620">
        <v>7.5247126230930177E-4</v>
      </c>
      <c r="F13" s="619">
        <v>2676.3987500000003</v>
      </c>
      <c r="G13" s="620">
        <v>4.9613537951802657E-2</v>
      </c>
      <c r="H13" s="88"/>
    </row>
    <row r="14" spans="1:8" ht="12.75" customHeight="1">
      <c r="A14" s="176" t="s">
        <v>873</v>
      </c>
      <c r="B14" s="619">
        <v>9525934.4153700005</v>
      </c>
      <c r="C14" s="620">
        <v>0.12992774934293191</v>
      </c>
      <c r="D14" s="619">
        <v>9243717.1159500014</v>
      </c>
      <c r="E14" s="620">
        <v>0.1289394888346162</v>
      </c>
      <c r="F14" s="619">
        <v>282217.29941999912</v>
      </c>
      <c r="G14" s="620">
        <v>3.0530715715329948E-2</v>
      </c>
      <c r="H14" s="88"/>
    </row>
    <row r="15" spans="1:8" ht="12.75" customHeight="1">
      <c r="A15" s="176" t="s">
        <v>874</v>
      </c>
      <c r="B15" s="619">
        <v>220191.23663</v>
      </c>
      <c r="C15" s="620">
        <v>3.0032698686453885E-3</v>
      </c>
      <c r="D15" s="619">
        <v>212415.6061</v>
      </c>
      <c r="E15" s="620">
        <v>2.9629595245585756E-3</v>
      </c>
      <c r="F15" s="619">
        <v>7775.6305299999949</v>
      </c>
      <c r="G15" s="620">
        <v>3.660574038208577E-2</v>
      </c>
      <c r="H15" s="88"/>
    </row>
    <row r="16" spans="1:8" ht="12.75" customHeight="1">
      <c r="A16" s="660" t="s">
        <v>901</v>
      </c>
      <c r="B16" s="635">
        <v>9802746.9791000001</v>
      </c>
      <c r="C16" s="636">
        <v>0.13370329847302623</v>
      </c>
      <c r="D16" s="635">
        <v>9510077.6504000016</v>
      </c>
      <c r="E16" s="636">
        <v>0.1326549196214841</v>
      </c>
      <c r="F16" s="635">
        <v>292669.32869999914</v>
      </c>
      <c r="G16" s="636">
        <v>3.0774651843950892E-2</v>
      </c>
      <c r="H16" s="88"/>
    </row>
    <row r="17" spans="1:8" ht="12.75" customHeight="1">
      <c r="A17" s="176" t="s">
        <v>875</v>
      </c>
      <c r="B17" s="619">
        <v>55247.350189999997</v>
      </c>
      <c r="C17" s="620">
        <v>7.53539081243894E-4</v>
      </c>
      <c r="D17" s="619">
        <v>52524.3387</v>
      </c>
      <c r="E17" s="620">
        <v>7.3265562959173554E-4</v>
      </c>
      <c r="F17" s="619">
        <v>2723.0114899999971</v>
      </c>
      <c r="G17" s="620">
        <v>5.1842851474110933E-2</v>
      </c>
      <c r="H17" s="88"/>
    </row>
    <row r="18" spans="1:8" ht="12.75" customHeight="1">
      <c r="A18" s="176" t="s">
        <v>876</v>
      </c>
      <c r="B18" s="619">
        <v>11470632.786049999</v>
      </c>
      <c r="C18" s="620">
        <v>0.15645221103202753</v>
      </c>
      <c r="D18" s="619">
        <v>11151781.793430001</v>
      </c>
      <c r="E18" s="620">
        <v>0.15555485158226487</v>
      </c>
      <c r="F18" s="619">
        <v>318850.99261999875</v>
      </c>
      <c r="G18" s="620">
        <v>2.8591932529369229E-2</v>
      </c>
      <c r="H18" s="88"/>
    </row>
    <row r="19" spans="1:8" ht="12.75" customHeight="1">
      <c r="A19" s="176" t="s">
        <v>877</v>
      </c>
      <c r="B19" s="619">
        <v>312342.60394</v>
      </c>
      <c r="C19" s="620">
        <v>4.2601565142372138E-3</v>
      </c>
      <c r="D19" s="619">
        <v>304716.18127</v>
      </c>
      <c r="E19" s="620">
        <v>4.2504490520155992E-3</v>
      </c>
      <c r="F19" s="619">
        <v>7626.4226699999999</v>
      </c>
      <c r="G19" s="620">
        <v>2.5027954335127521E-2</v>
      </c>
      <c r="H19" s="88"/>
    </row>
    <row r="20" spans="1:8" ht="12.75" customHeight="1">
      <c r="A20" s="664" t="s">
        <v>902</v>
      </c>
      <c r="B20" s="635">
        <v>11838222.740180001</v>
      </c>
      <c r="C20" s="636">
        <v>0.16146590662750865</v>
      </c>
      <c r="D20" s="635">
        <v>11509022.3134</v>
      </c>
      <c r="E20" s="636">
        <v>0.16053795626387218</v>
      </c>
      <c r="F20" s="635">
        <v>329200.42677999876</v>
      </c>
      <c r="G20" s="636">
        <v>2.860368307712037E-2</v>
      </c>
      <c r="H20" s="88"/>
    </row>
    <row r="21" spans="1:8" ht="12.75" customHeight="1">
      <c r="A21" s="176" t="s">
        <v>878</v>
      </c>
      <c r="B21" s="619">
        <v>109250.48487</v>
      </c>
      <c r="C21" s="620">
        <v>1.4901078461006592E-3</v>
      </c>
      <c r="D21" s="619">
        <v>105954.13678</v>
      </c>
      <c r="E21" s="620">
        <v>1.4779414022474833E-3</v>
      </c>
      <c r="F21" s="619">
        <v>3296.3480899999995</v>
      </c>
      <c r="G21" s="620">
        <v>3.1111084382145816E-2</v>
      </c>
      <c r="H21" s="88"/>
    </row>
    <row r="22" spans="1:8" ht="12.75" customHeight="1">
      <c r="A22" s="176" t="s">
        <v>879</v>
      </c>
      <c r="B22" s="619">
        <v>21617219.978720002</v>
      </c>
      <c r="C22" s="620">
        <v>0.29484527358852902</v>
      </c>
      <c r="D22" s="619">
        <v>21186371.806430001</v>
      </c>
      <c r="E22" s="620">
        <v>0.29552613052898019</v>
      </c>
      <c r="F22" s="619">
        <v>430848.17229000106</v>
      </c>
      <c r="G22" s="620">
        <v>2.0336099839390148E-2</v>
      </c>
      <c r="H22" s="88"/>
    </row>
    <row r="23" spans="1:8" ht="12.75" customHeight="1">
      <c r="A23" s="176" t="s">
        <v>880</v>
      </c>
      <c r="B23" s="619">
        <v>732386.49297000002</v>
      </c>
      <c r="C23" s="620">
        <v>9.9892907647169734E-3</v>
      </c>
      <c r="D23" s="619">
        <v>708242.20163999998</v>
      </c>
      <c r="E23" s="620">
        <v>9.8791845645072561E-3</v>
      </c>
      <c r="F23" s="619">
        <v>24144.291330000036</v>
      </c>
      <c r="G23" s="620">
        <v>3.4090444305763919E-2</v>
      </c>
      <c r="H23" s="88"/>
    </row>
    <row r="24" spans="1:8" ht="12.75" customHeight="1">
      <c r="A24" s="664" t="s">
        <v>903</v>
      </c>
      <c r="B24" s="635">
        <v>22458856.956560005</v>
      </c>
      <c r="C24" s="636">
        <v>0.30632467219934673</v>
      </c>
      <c r="D24" s="635">
        <v>22000568.144850001</v>
      </c>
      <c r="E24" s="636">
        <v>0.30688325649573495</v>
      </c>
      <c r="F24" s="635">
        <v>458288.81171000109</v>
      </c>
      <c r="G24" s="636">
        <v>2.0830771673379819E-2</v>
      </c>
      <c r="H24" s="88"/>
    </row>
    <row r="25" spans="1:8" ht="12.75" customHeight="1">
      <c r="A25" s="629" t="s">
        <v>922</v>
      </c>
      <c r="B25" s="637">
        <v>415005.86407999997</v>
      </c>
      <c r="C25" s="638">
        <v>5.6604187613377294E-3</v>
      </c>
      <c r="D25" s="637">
        <v>397990.57938000001</v>
      </c>
      <c r="E25" s="638">
        <v>5.551522317542924E-3</v>
      </c>
      <c r="F25" s="637">
        <v>17015.284699999975</v>
      </c>
      <c r="G25" s="638">
        <v>4.2752983566864348E-2</v>
      </c>
      <c r="H25" s="88"/>
    </row>
    <row r="26" spans="1:8" ht="12.75" customHeight="1">
      <c r="A26" s="629" t="s">
        <v>923</v>
      </c>
      <c r="B26" s="637">
        <v>70815740.158300012</v>
      </c>
      <c r="C26" s="638">
        <v>0.96588212091573844</v>
      </c>
      <c r="D26" s="637">
        <v>69273189.090550005</v>
      </c>
      <c r="E26" s="638">
        <v>0.96628331213933505</v>
      </c>
      <c r="F26" s="637">
        <v>1542551.0677499995</v>
      </c>
      <c r="G26" s="638">
        <v>2.2267649115066308E-2</v>
      </c>
      <c r="H26" s="88"/>
    </row>
    <row r="27" spans="1:8" ht="12.75" customHeight="1">
      <c r="A27" s="629" t="s">
        <v>924</v>
      </c>
      <c r="B27" s="637">
        <v>2086420.3531200001</v>
      </c>
      <c r="C27" s="638">
        <v>2.8457460322923876E-2</v>
      </c>
      <c r="D27" s="637">
        <v>2019170.5827100002</v>
      </c>
      <c r="E27" s="638">
        <v>2.8165165543121949E-2</v>
      </c>
      <c r="F27" s="637">
        <v>67249.770410000026</v>
      </c>
      <c r="G27" s="638">
        <v>3.3305640932893142E-2</v>
      </c>
      <c r="H27" s="88"/>
    </row>
    <row r="28" spans="1:8" ht="18.75" customHeight="1">
      <c r="A28" s="666" t="s">
        <v>925</v>
      </c>
      <c r="B28" s="621">
        <v>73317166.375500008</v>
      </c>
      <c r="C28" s="558">
        <v>1</v>
      </c>
      <c r="D28" s="621">
        <v>71690350.252640009</v>
      </c>
      <c r="E28" s="558">
        <v>1</v>
      </c>
      <c r="F28" s="621">
        <v>1626816.1228599995</v>
      </c>
      <c r="G28" s="558">
        <v>2.2692260773270412E-2</v>
      </c>
    </row>
    <row r="29" spans="1:8" ht="12.75" customHeight="1">
      <c r="A29" s="32" t="s">
        <v>478</v>
      </c>
    </row>
    <row r="30" spans="1:8" ht="12.75" customHeight="1"/>
    <row r="31" spans="1:8" ht="12.75" customHeight="1">
      <c r="A31" s="658" t="s">
        <v>898</v>
      </c>
      <c r="G31" s="373" t="str">
        <f>Naslovnica!A20</f>
        <v>Listopad 2015.</v>
      </c>
    </row>
    <row r="32" spans="1:8" ht="12.75" customHeight="1">
      <c r="A32" s="659" t="s">
        <v>899</v>
      </c>
      <c r="G32" s="118" t="str">
        <f>Naslovnica!A24</f>
        <v>October 2015</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478</v>
      </c>
      <c r="B49" s="28"/>
    </row>
    <row r="50" spans="1:10" ht="12.75" customHeight="1"/>
    <row r="51" spans="1:10" ht="12.75" customHeight="1">
      <c r="A51" s="658" t="s">
        <v>912</v>
      </c>
      <c r="G51" s="373" t="str">
        <f>Naslovnica!A20</f>
        <v>Listopad 2015.</v>
      </c>
    </row>
    <row r="52" spans="1:10" ht="12.75" customHeight="1">
      <c r="A52" s="659" t="s">
        <v>913</v>
      </c>
      <c r="G52" s="118" t="str">
        <f>Naslovnica!A24</f>
        <v>October 2015</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478</v>
      </c>
    </row>
    <row r="70" spans="1:7" ht="12.75" customHeight="1"/>
    <row r="71" spans="1:7" ht="12.75" customHeight="1">
      <c r="A71" s="74" t="s">
        <v>327</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45" t="s">
        <v>326</v>
      </c>
      <c r="F1" s="373" t="str">
        <f>Naslovnica!A20</f>
        <v>Listopad 2015.</v>
      </c>
    </row>
    <row r="2" spans="1:7" ht="12.75" customHeight="1">
      <c r="A2" s="120" t="s">
        <v>24</v>
      </c>
      <c r="F2" s="118" t="str">
        <f>Naslovnica!A24</f>
        <v>October 2015</v>
      </c>
    </row>
    <row r="3" spans="1:7" ht="12.75" customHeight="1"/>
    <row r="4" spans="1:7" ht="17.25" customHeight="1">
      <c r="A4" s="736" t="s">
        <v>479</v>
      </c>
      <c r="B4" s="396" t="str">
        <f>Naslovnica!A20</f>
        <v>Listopad 2015.</v>
      </c>
      <c r="C4" s="397" t="str">
        <f>'5 Tablica 3,4'!A8</f>
        <v>Rujan 2015.</v>
      </c>
      <c r="D4" s="398" t="s">
        <v>679</v>
      </c>
      <c r="E4" s="398" t="s">
        <v>681</v>
      </c>
      <c r="F4" s="398" t="s">
        <v>683</v>
      </c>
    </row>
    <row r="5" spans="1:7" ht="16.5" customHeight="1">
      <c r="A5" s="736"/>
      <c r="B5" s="399" t="str">
        <f>Naslovnica!A24</f>
        <v>October 2015</v>
      </c>
      <c r="C5" s="400" t="str">
        <f>'5 Tablica 3,4'!B8</f>
        <v>September 2015</v>
      </c>
      <c r="D5" s="401" t="s">
        <v>680</v>
      </c>
      <c r="E5" s="401" t="s">
        <v>682</v>
      </c>
      <c r="F5" s="401" t="s">
        <v>684</v>
      </c>
    </row>
    <row r="6" spans="1:7">
      <c r="A6" s="651" t="s">
        <v>869</v>
      </c>
      <c r="B6" s="178">
        <v>114.342</v>
      </c>
      <c r="C6" s="178">
        <v>110.123</v>
      </c>
      <c r="D6" s="179">
        <v>110.3486</v>
      </c>
      <c r="E6" s="178">
        <v>114.503</v>
      </c>
      <c r="F6" s="180">
        <v>4.1543999999999954</v>
      </c>
      <c r="G6" s="88"/>
    </row>
    <row r="7" spans="1:7">
      <c r="A7" s="651" t="s">
        <v>872</v>
      </c>
      <c r="B7" s="178">
        <v>113.09990000000001</v>
      </c>
      <c r="C7" s="178">
        <v>109.0677</v>
      </c>
      <c r="D7" s="179">
        <v>109.8062</v>
      </c>
      <c r="E7" s="178">
        <v>113.21769999999999</v>
      </c>
      <c r="F7" s="180">
        <v>3.4114999999999895</v>
      </c>
      <c r="G7" s="88"/>
    </row>
    <row r="8" spans="1:7">
      <c r="A8" s="651" t="s">
        <v>875</v>
      </c>
      <c r="B8" s="178">
        <v>115.13509999999999</v>
      </c>
      <c r="C8" s="178">
        <v>110.34820000000001</v>
      </c>
      <c r="D8" s="179">
        <v>110.72020000000001</v>
      </c>
      <c r="E8" s="178">
        <v>115.3507</v>
      </c>
      <c r="F8" s="180">
        <v>4.6304999999999978</v>
      </c>
      <c r="G8" s="88"/>
    </row>
    <row r="9" spans="1:7">
      <c r="A9" s="651" t="s">
        <v>878</v>
      </c>
      <c r="B9" s="178">
        <v>114.35890000000001</v>
      </c>
      <c r="C9" s="178">
        <v>111.6093</v>
      </c>
      <c r="D9" s="179">
        <v>111.67570000000001</v>
      </c>
      <c r="E9" s="178">
        <v>114.53959999999999</v>
      </c>
      <c r="F9" s="180">
        <v>2.8638999999999868</v>
      </c>
      <c r="G9" s="88"/>
    </row>
    <row r="10" spans="1:7">
      <c r="A10" s="652" t="s">
        <v>891</v>
      </c>
      <c r="B10" s="653">
        <v>114.2825638669333</v>
      </c>
      <c r="C10" s="653">
        <v>110.40536857228798</v>
      </c>
      <c r="D10" s="654">
        <v>110.67641506624236</v>
      </c>
      <c r="E10" s="653">
        <v>114.4271510111312</v>
      </c>
      <c r="F10" s="655">
        <v>3.7507359448888451</v>
      </c>
      <c r="G10" s="88"/>
    </row>
    <row r="11" spans="1:7">
      <c r="A11" s="651" t="s">
        <v>870</v>
      </c>
      <c r="B11" s="178">
        <v>221.3861</v>
      </c>
      <c r="C11" s="178">
        <v>218.37710000000001</v>
      </c>
      <c r="D11" s="179">
        <v>218.66470000000001</v>
      </c>
      <c r="E11" s="178">
        <v>221.79910000000001</v>
      </c>
      <c r="F11" s="180">
        <v>3.1343999999999994</v>
      </c>
      <c r="G11" s="88"/>
    </row>
    <row r="12" spans="1:7">
      <c r="A12" s="651" t="s">
        <v>873</v>
      </c>
      <c r="B12" s="178">
        <v>223.5942</v>
      </c>
      <c r="C12" s="178">
        <v>218.1602</v>
      </c>
      <c r="D12" s="179">
        <v>218.624</v>
      </c>
      <c r="E12" s="178">
        <v>224.00370000000001</v>
      </c>
      <c r="F12" s="180">
        <v>5.3797000000000139</v>
      </c>
      <c r="G12" s="88"/>
    </row>
    <row r="13" spans="1:7">
      <c r="A13" s="651" t="s">
        <v>876</v>
      </c>
      <c r="B13" s="178">
        <v>199.59110000000001</v>
      </c>
      <c r="C13" s="178">
        <v>195.1807</v>
      </c>
      <c r="D13" s="179">
        <v>195.3674</v>
      </c>
      <c r="E13" s="178">
        <v>199.8766</v>
      </c>
      <c r="F13" s="180">
        <v>4.5091999999999928</v>
      </c>
      <c r="G13" s="88"/>
    </row>
    <row r="14" spans="1:7">
      <c r="A14" s="651" t="s">
        <v>879</v>
      </c>
      <c r="B14" s="178">
        <v>219.6943</v>
      </c>
      <c r="C14" s="178">
        <v>216.3065</v>
      </c>
      <c r="D14" s="179">
        <v>216.41059999999999</v>
      </c>
      <c r="E14" s="178">
        <v>219.7792</v>
      </c>
      <c r="F14" s="180">
        <v>3.3686000000000149</v>
      </c>
      <c r="G14" s="88"/>
    </row>
    <row r="15" spans="1:7">
      <c r="A15" s="652" t="s">
        <v>892</v>
      </c>
      <c r="B15" s="653">
        <v>217.63636529475232</v>
      </c>
      <c r="C15" s="653">
        <v>213.9806710366984</v>
      </c>
      <c r="D15" s="654">
        <v>214.21922238895263</v>
      </c>
      <c r="E15" s="653">
        <v>217.8407998999441</v>
      </c>
      <c r="F15" s="655">
        <v>3.6215775109914716</v>
      </c>
      <c r="G15" s="88"/>
    </row>
    <row r="16" spans="1:7">
      <c r="A16" s="651" t="s">
        <v>871</v>
      </c>
      <c r="B16" s="178">
        <v>105.81789999999999</v>
      </c>
      <c r="C16" s="178">
        <v>105.7688</v>
      </c>
      <c r="D16" s="179">
        <v>105.6435</v>
      </c>
      <c r="E16" s="178">
        <v>106.0081</v>
      </c>
      <c r="F16" s="180">
        <v>0.36459999999999582</v>
      </c>
      <c r="G16" s="88"/>
    </row>
    <row r="17" spans="1:7">
      <c r="A17" s="651" t="s">
        <v>874</v>
      </c>
      <c r="B17" s="178">
        <v>107.61279999999999</v>
      </c>
      <c r="C17" s="178">
        <v>106.9092</v>
      </c>
      <c r="D17" s="179">
        <v>106.7229</v>
      </c>
      <c r="E17" s="178">
        <v>107.84780000000001</v>
      </c>
      <c r="F17" s="180">
        <v>1.1249000000000109</v>
      </c>
      <c r="G17" s="88"/>
    </row>
    <row r="18" spans="1:7">
      <c r="A18" s="651" t="s">
        <v>877</v>
      </c>
      <c r="B18" s="178">
        <v>108.0806</v>
      </c>
      <c r="C18" s="178">
        <v>107.6177</v>
      </c>
      <c r="D18" s="179">
        <v>107.63379999999999</v>
      </c>
      <c r="E18" s="178">
        <v>108.4076</v>
      </c>
      <c r="F18" s="180">
        <v>0.77380000000000848</v>
      </c>
      <c r="G18" s="88"/>
    </row>
    <row r="19" spans="1:7">
      <c r="A19" s="651" t="s">
        <v>880</v>
      </c>
      <c r="B19" s="178">
        <v>111.6699</v>
      </c>
      <c r="C19" s="178">
        <v>111.46939999999999</v>
      </c>
      <c r="D19" s="179">
        <v>111.2769</v>
      </c>
      <c r="E19" s="178">
        <v>111.90170000000001</v>
      </c>
      <c r="F19" s="180">
        <v>0.62480000000000757</v>
      </c>
      <c r="G19" s="88"/>
    </row>
    <row r="20" spans="1:7">
      <c r="A20" s="652" t="s">
        <v>893</v>
      </c>
      <c r="B20" s="653">
        <v>108.40025815681423</v>
      </c>
      <c r="C20" s="653">
        <v>108.1673264251005</v>
      </c>
      <c r="D20" s="654">
        <v>108.08377353200308</v>
      </c>
      <c r="E20" s="653">
        <v>108.60509249101784</v>
      </c>
      <c r="F20" s="655">
        <v>0.52131895901476355</v>
      </c>
      <c r="G20" s="88"/>
    </row>
    <row r="21" spans="1:7" ht="12.75" customHeight="1">
      <c r="A21" s="37" t="s">
        <v>128</v>
      </c>
    </row>
    <row r="22" spans="1:7" ht="21" customHeight="1">
      <c r="A22" s="744" t="s">
        <v>895</v>
      </c>
      <c r="B22" s="744"/>
      <c r="C22" s="744"/>
      <c r="D22" s="744"/>
      <c r="E22" s="744"/>
      <c r="F22" s="744"/>
    </row>
    <row r="23" spans="1:7" ht="21" customHeight="1">
      <c r="A23" s="745" t="s">
        <v>894</v>
      </c>
      <c r="B23" s="745"/>
      <c r="C23" s="745"/>
      <c r="D23" s="745"/>
      <c r="E23" s="745"/>
      <c r="F23" s="745"/>
    </row>
    <row r="24" spans="1:7" ht="12.75" customHeight="1"/>
    <row r="25" spans="1:7" ht="12.75" customHeight="1">
      <c r="A25" s="546" t="s">
        <v>929</v>
      </c>
      <c r="F25" s="373" t="str">
        <f>Naslovnica!A20</f>
        <v>Listopad 2015.</v>
      </c>
    </row>
    <row r="26" spans="1:7" ht="12.75" customHeight="1">
      <c r="A26" s="120" t="s">
        <v>930</v>
      </c>
      <c r="F26" s="118" t="str">
        <f>Naslovnica!A24</f>
        <v>October 2015</v>
      </c>
    </row>
    <row r="27" spans="1:7" ht="12.75" customHeight="1">
      <c r="A27" s="39"/>
      <c r="F27" s="19"/>
    </row>
    <row r="28" spans="1:7" ht="12.75" customHeight="1">
      <c r="A28" s="746" t="s">
        <v>677</v>
      </c>
      <c r="B28" s="748" t="s">
        <v>1094</v>
      </c>
      <c r="C28" s="748"/>
      <c r="D28" s="736" t="s">
        <v>1112</v>
      </c>
      <c r="E28" s="736" t="s">
        <v>678</v>
      </c>
      <c r="F28" s="743" t="s">
        <v>908</v>
      </c>
    </row>
    <row r="29" spans="1:7" ht="12.75" customHeight="1">
      <c r="A29" s="747"/>
      <c r="B29" s="564" t="str">
        <f>B4</f>
        <v>Listopad 2015.</v>
      </c>
      <c r="C29" s="564" t="str">
        <f>C4</f>
        <v>Rujan 2015.</v>
      </c>
      <c r="D29" s="736"/>
      <c r="E29" s="736"/>
      <c r="F29" s="743"/>
    </row>
    <row r="30" spans="1:7" ht="12.75" customHeight="1">
      <c r="A30" s="747"/>
      <c r="B30" s="393" t="str">
        <f>Naslovnica!A24</f>
        <v>October 2015</v>
      </c>
      <c r="C30" s="402" t="str">
        <f>C5</f>
        <v>September 2015</v>
      </c>
      <c r="D30" s="736"/>
      <c r="E30" s="736"/>
      <c r="F30" s="743"/>
    </row>
    <row r="31" spans="1:7" ht="16.5" customHeight="1">
      <c r="A31" s="747"/>
      <c r="B31" s="403"/>
      <c r="C31" s="404"/>
      <c r="D31" s="736"/>
      <c r="E31" s="736"/>
      <c r="F31" s="743"/>
      <c r="G31" s="78"/>
    </row>
    <row r="32" spans="1:7" ht="15" customHeight="1">
      <c r="A32" s="651" t="s">
        <v>869</v>
      </c>
      <c r="B32" s="349">
        <v>3.8311706001471046E-2</v>
      </c>
      <c r="C32" s="349">
        <v>-1.5793691952288302E-3</v>
      </c>
      <c r="D32" s="349">
        <v>9.8771423217554499E-2</v>
      </c>
      <c r="E32" s="349">
        <v>0.11432388893599232</v>
      </c>
      <c r="F32" s="349">
        <v>0.11873524247965173</v>
      </c>
      <c r="G32" s="88"/>
    </row>
    <row r="33" spans="1:7" ht="15" customHeight="1">
      <c r="A33" s="651" t="s">
        <v>872</v>
      </c>
      <c r="B33" s="349">
        <v>3.6969698636718284E-2</v>
      </c>
      <c r="C33" s="349">
        <v>-1.1147155140837639E-2</v>
      </c>
      <c r="D33" s="349">
        <v>7.5502020252928626E-2</v>
      </c>
      <c r="E33" s="349">
        <v>9.7991188879892555E-2</v>
      </c>
      <c r="F33" s="349">
        <v>0.1085523758236564</v>
      </c>
      <c r="G33" s="88"/>
    </row>
    <row r="34" spans="1:7" ht="15" customHeight="1">
      <c r="A34" s="651" t="s">
        <v>875</v>
      </c>
      <c r="B34" s="349">
        <v>4.3379955450111529E-2</v>
      </c>
      <c r="C34" s="349">
        <v>4.6238707782242372E-4</v>
      </c>
      <c r="D34" s="349">
        <v>8.2151725745479576E-2</v>
      </c>
      <c r="E34" s="349">
        <v>0.11587293587673497</v>
      </c>
      <c r="F34" s="349">
        <v>0.125227730785058</v>
      </c>
      <c r="G34" s="88"/>
    </row>
    <row r="35" spans="1:7" ht="15" customHeight="1">
      <c r="A35" s="651" t="s">
        <v>878</v>
      </c>
      <c r="B35" s="349">
        <v>2.4635939836554765E-2</v>
      </c>
      <c r="C35" s="349">
        <v>1.1896040878644154E-2</v>
      </c>
      <c r="D35" s="349">
        <v>9.5656231197568831E-2</v>
      </c>
      <c r="E35" s="349">
        <v>0.11452986288499956</v>
      </c>
      <c r="F35" s="349">
        <v>0.11887366584026182</v>
      </c>
      <c r="G35" s="88"/>
    </row>
    <row r="36" spans="1:7" ht="15" customHeight="1">
      <c r="A36" s="656" t="s">
        <v>891</v>
      </c>
      <c r="B36" s="657">
        <v>3.511781487425325E-2</v>
      </c>
      <c r="C36" s="657">
        <v>9.8070098142089002E-4</v>
      </c>
      <c r="D36" s="657">
        <v>9.251804465767699E-2</v>
      </c>
      <c r="E36" s="657">
        <v>0.11236798002968107</v>
      </c>
      <c r="F36" s="657">
        <v>0.11824839061126502</v>
      </c>
      <c r="G36" s="88"/>
    </row>
    <row r="37" spans="1:7" ht="15" customHeight="1">
      <c r="A37" s="651" t="s">
        <v>870</v>
      </c>
      <c r="B37" s="349">
        <v>1.377891729489944E-2</v>
      </c>
      <c r="C37" s="349">
        <v>-2.6931023333217619E-3</v>
      </c>
      <c r="D37" s="349">
        <v>5.1104750066825799E-2</v>
      </c>
      <c r="E37" s="349">
        <v>5.9716424290378711E-2</v>
      </c>
      <c r="F37" s="349">
        <v>6.0579834401408572E-2</v>
      </c>
      <c r="G37" s="88"/>
    </row>
    <row r="38" spans="1:7" ht="15" customHeight="1">
      <c r="A38" s="651" t="s">
        <v>873</v>
      </c>
      <c r="B38" s="349">
        <v>2.4908301330856863E-2</v>
      </c>
      <c r="C38" s="349">
        <v>-3.3841782358234873E-3</v>
      </c>
      <c r="D38" s="349">
        <v>6.3834585607600358E-2</v>
      </c>
      <c r="E38" s="349">
        <v>7.58508993644329E-2</v>
      </c>
      <c r="F38" s="349">
        <v>6.135909761658187E-2</v>
      </c>
      <c r="G38" s="88"/>
    </row>
    <row r="39" spans="1:7" ht="15" customHeight="1">
      <c r="A39" s="651" t="s">
        <v>876</v>
      </c>
      <c r="B39" s="349">
        <v>2.2596496477366834E-2</v>
      </c>
      <c r="C39" s="349">
        <v>-1.738435745389455E-3</v>
      </c>
      <c r="D39" s="349">
        <v>6.2667713054145313E-2</v>
      </c>
      <c r="E39" s="349">
        <v>6.6395140526265051E-2</v>
      </c>
      <c r="F39" s="349">
        <v>5.2476467355766054E-2</v>
      </c>
      <c r="G39" s="88"/>
    </row>
    <row r="40" spans="1:7" ht="15" customHeight="1">
      <c r="A40" s="651" t="s">
        <v>879</v>
      </c>
      <c r="B40" s="349">
        <v>1.5662035121459583E-2</v>
      </c>
      <c r="C40" s="349">
        <v>6.4857473158386192E-4</v>
      </c>
      <c r="D40" s="349">
        <v>6.2593045808283287E-2</v>
      </c>
      <c r="E40" s="349">
        <v>7.3168861175631594E-2</v>
      </c>
      <c r="F40" s="349">
        <v>5.997789430235434E-2</v>
      </c>
      <c r="G40" s="88"/>
    </row>
    <row r="41" spans="1:7" ht="15" customHeight="1">
      <c r="A41" s="656" t="s">
        <v>892</v>
      </c>
      <c r="B41" s="657">
        <v>1.708422653477415E-2</v>
      </c>
      <c r="C41" s="657">
        <v>-1.5769958857728694E-3</v>
      </c>
      <c r="D41" s="657">
        <v>5.7951141886976698E-2</v>
      </c>
      <c r="E41" s="657">
        <v>6.6954824533793644E-2</v>
      </c>
      <c r="F41" s="657">
        <v>5.9239870734121292E-2</v>
      </c>
      <c r="G41" s="88"/>
    </row>
    <row r="42" spans="1:7" ht="15" customHeight="1">
      <c r="A42" s="651" t="s">
        <v>871</v>
      </c>
      <c r="B42" s="349">
        <v>4.642200724598311E-4</v>
      </c>
      <c r="C42" s="349">
        <v>4.2346006752573828E-3</v>
      </c>
      <c r="D42" s="349">
        <v>3.9817895599503883E-2</v>
      </c>
      <c r="E42" s="349">
        <v>4.4843660362789528E-2</v>
      </c>
      <c r="F42" s="349">
        <v>4.8479224216993355E-2</v>
      </c>
      <c r="G42" s="88"/>
    </row>
    <row r="43" spans="1:7" ht="15" customHeight="1">
      <c r="A43" s="651" t="s">
        <v>874</v>
      </c>
      <c r="B43" s="349">
        <v>6.5812858014089315E-3</v>
      </c>
      <c r="C43" s="349">
        <v>1.5062265720242829E-2</v>
      </c>
      <c r="D43" s="349">
        <v>4.2403131487001033E-2</v>
      </c>
      <c r="E43" s="349">
        <v>5.3587547998128038E-2</v>
      </c>
      <c r="F43" s="349">
        <v>6.3347171786809708E-2</v>
      </c>
      <c r="G43" s="88"/>
    </row>
    <row r="44" spans="1:7" ht="15" customHeight="1">
      <c r="A44" s="651" t="s">
        <v>877</v>
      </c>
      <c r="B44" s="349">
        <v>4.3013370477160695E-3</v>
      </c>
      <c r="C44" s="349">
        <v>2.1789204236879467E-2</v>
      </c>
      <c r="D44" s="349">
        <v>4.9478031288021196E-2</v>
      </c>
      <c r="E44" s="349">
        <v>6.3874438314229121E-2</v>
      </c>
      <c r="F44" s="349">
        <v>6.7215508375164434E-2</v>
      </c>
      <c r="G44" s="88"/>
    </row>
    <row r="45" spans="1:7" ht="15" customHeight="1">
      <c r="A45" s="651" t="s">
        <v>880</v>
      </c>
      <c r="B45" s="349">
        <v>1.7986999122630021E-3</v>
      </c>
      <c r="C45" s="349">
        <v>5.8359633431697588E-2</v>
      </c>
      <c r="D45" s="349">
        <v>7.1712784171612531E-2</v>
      </c>
      <c r="E45" s="349">
        <v>8.7388444479066685E-2</v>
      </c>
      <c r="F45" s="349">
        <v>9.6806498031940746E-2</v>
      </c>
      <c r="G45" s="78"/>
    </row>
    <row r="46" spans="1:7" ht="15" customHeight="1">
      <c r="A46" s="656" t="s">
        <v>893</v>
      </c>
      <c r="B46" s="657">
        <v>2.1534389303319301E-3</v>
      </c>
      <c r="C46" s="657">
        <v>2.7007698476497977E-2</v>
      </c>
      <c r="D46" s="657">
        <v>5.2994099981108045E-2</v>
      </c>
      <c r="E46" s="657">
        <v>6.3746085476222847E-2</v>
      </c>
      <c r="F46" s="657">
        <v>6.9857260528910281E-2</v>
      </c>
    </row>
    <row r="47" spans="1:7" ht="12.75" customHeight="1">
      <c r="A47" s="37" t="s">
        <v>128</v>
      </c>
      <c r="G47" s="92"/>
    </row>
    <row r="48" spans="1:7" ht="12.75" customHeight="1">
      <c r="A48" s="662" t="s">
        <v>907</v>
      </c>
      <c r="B48" s="662"/>
      <c r="C48" s="662"/>
      <c r="D48" s="662"/>
      <c r="E48" s="662"/>
      <c r="F48" s="662"/>
    </row>
    <row r="49" spans="1:6" ht="12.75" customHeight="1">
      <c r="A49" s="668" t="s">
        <v>1078</v>
      </c>
      <c r="B49" s="663"/>
      <c r="C49" s="663"/>
      <c r="D49" s="663"/>
      <c r="E49" s="663"/>
      <c r="F49" s="663"/>
    </row>
    <row r="50" spans="1:6" ht="12.75" customHeight="1">
      <c r="A50" s="662"/>
    </row>
    <row r="51" spans="1:6" ht="12.75" customHeight="1">
      <c r="A51" s="668"/>
    </row>
    <row r="52" spans="1:6" ht="12.75" customHeight="1"/>
    <row r="53" spans="1:6" ht="12.75" customHeight="1">
      <c r="A53" s="74" t="s">
        <v>327</v>
      </c>
    </row>
    <row r="54" spans="1:6" ht="12.75" customHeight="1"/>
    <row r="55" spans="1:6" ht="12.75" customHeight="1"/>
    <row r="56" spans="1:6" ht="12.75" customHeight="1"/>
    <row r="57" spans="1:6" ht="12.75" customHeight="1">
      <c r="F57" s="121" t="s">
        <v>483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DAD84FBC-D0F0-44EE-A1DE-00BDBB5A9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44,45,46-Graf 19,20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