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28'!#REF!</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17'!$A$1:$I$53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26'!$A$1:$P$53</definedName>
    <definedName name="_xlnm.Print_Area" localSheetId="23">'24 Tablica 27 - Graf 17'!$A$1:$F$97</definedName>
    <definedName name="_xlnm.Print_Area" localSheetId="24">'25 Graf 18'!$A$1:$Q$104</definedName>
    <definedName name="_xlnm.Print_Area" localSheetId="25">'26 Tablica 28'!$A$1:$D$58</definedName>
    <definedName name="_xlnm.Print_Area" localSheetId="26">'27 Tabl. 29,30,31,32,33'!$A$1:$K$89</definedName>
    <definedName name="_xlnm.Print_Area" localSheetId="27">'28 Tablica 34'!$A$1:$L$132</definedName>
    <definedName name="_xlnm.Print_Area" localSheetId="28">'29 Tablice 35, 36'!$A$1:$O$85</definedName>
    <definedName name="_xlnm.Print_Area" localSheetId="2">'3 Tablica 1 - Graf 1'!$A$1:$Q$51</definedName>
    <definedName name="_xlnm.Print_Area" localSheetId="29">'30 Tablica 37,37.1,38,39'!$A$1:$I$87</definedName>
    <definedName name="_xlnm.Print_Area" localSheetId="30">'31 Tablica 40.41.42.43 '!$A$1:$F$64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50'!$A$1:$E$62</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E8" i="68" l="1"/>
  <c r="B47" i="44" l="1"/>
  <c r="B30" i="44"/>
  <c r="B18" i="44"/>
  <c r="B7" i="44"/>
  <c r="B46" i="44"/>
  <c r="B29" i="44"/>
  <c r="B17" i="44"/>
  <c r="B6" i="44"/>
  <c r="F41" i="65" l="1"/>
  <c r="B34" i="45" l="1"/>
  <c r="G117" i="46" l="1"/>
  <c r="I117" i="46" l="1"/>
  <c r="F22" i="68" l="1"/>
  <c r="F21" i="68"/>
  <c r="F12" i="68"/>
  <c r="F11" i="68"/>
  <c r="B7" i="5" l="1"/>
  <c r="D6" i="32" l="1"/>
  <c r="E1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8" i="65" l="1"/>
  <c r="F16" i="65" l="1"/>
  <c r="B38" i="45" l="1"/>
  <c r="B30" i="10" l="1"/>
  <c r="F26" i="10" l="1"/>
  <c r="F25" i="10"/>
  <c r="B6" i="34" l="1"/>
  <c r="B5" i="34"/>
  <c r="E34" i="68" l="1"/>
  <c r="E33" i="68"/>
  <c r="O2" i="67" l="1"/>
  <c r="O1" i="67"/>
  <c r="E2" i="45" l="1"/>
  <c r="E1" i="45"/>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<sst xmlns="http://schemas.openxmlformats.org/spreadsheetml/2006/main" count="2684" uniqueCount="1524">
  <si>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</si>
  <si>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</si>
  <si>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</si>
  <si>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</si>
  <si>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</si>
  <si>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</si>
  <si>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</si>
  <si>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</si>
  <si>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</si>
  <si>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</si>
  <si>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</si>
  <si>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</si>
  <si>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</si>
  <si>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</si>
  <si>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</si>
  <si>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</si>
  <si>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</si>
  <si>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</si>
  <si>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</si>
  <si>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</si>
  <si>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</si>
  <si>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</si>
  <si>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</si>
  <si>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</si>
  <si>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</si>
  <si>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</si>
  <si>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</si>
  <si>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</si>
  <si>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</si>
  <si>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</si>
  <si>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</si>
  <si>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</si>
  <si>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</si>
  <si>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</si>
  <si>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</si>
  <si>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</si>
  <si>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</si>
  <si>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</si>
  <si>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</si>
  <si>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</si>
  <si>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</si>
  <si>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</si>
  <si>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</si>
  <si>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</si>
  <si>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</si>
  <si>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</si>
  <si>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</si>
  <si>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</si>
  <si>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</si>
  <si>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</si>
  <si>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</si>
  <si>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</si>
  <si>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</si>
  <si>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</si>
  <si>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</si>
  <si>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</si>
  <si>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</si>
  <si>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</si>
  <si>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</si>
  <si>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</si>
  <si>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</si>
  <si>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</si>
  <si>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</si>
  <si>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</si>
  <si>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</si>
  <si>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</si>
  <si>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</si>
  <si>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</si>
  <si>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</si>
  <si>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</si>
  <si>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</si>
  <si>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</si>
  <si>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</si>
  <si>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</si>
  <si>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</si>
  <si>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</si>
  <si>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</si>
  <si>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</si>
  <si>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</si>
  <si>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</si>
  <si>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</si>
  <si>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</si>
  <si>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</si>
  <si>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</si>
  <si>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</si>
  <si>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</si>
  <si>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</si>
  <si>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</si>
  <si>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</si>
  <si>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</si>
  <si>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</si>
  <si>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</si>
  <si>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</si>
  <si>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</si>
  <si>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</si>
  <si>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</si>
  <si>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</si>
  <si>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</si>
  <si>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</si>
  <si>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</si>
  <si>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</si>
  <si>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</si>
  <si>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</si>
  <si>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</si>
  <si>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</si>
  <si>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</si>
  <si>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</si>
  <si>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</si>
  <si>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</si>
  <si>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</si>
  <si>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</si>
  <si>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</si>
  <si>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</si>
  <si>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</si>
  <si>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</si>
  <si>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</si>
  <si>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</si>
  <si>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</si>
  <si>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</si>
  <si>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</si>
  <si>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</si>
  <si>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</si>
  <si>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</si>
  <si>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</si>
  <si>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</si>
  <si>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</si>
  <si>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</si>
  <si>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</si>
  <si>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</si>
  <si>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</si>
  <si>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</si>
  <si>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</si>
  <si>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</si>
  <si>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</si>
  <si>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</si>
  <si>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</si>
  <si>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</si>
  <si>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</si>
  <si>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</si>
  <si>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</si>
  <si>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</si>
  <si>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</si>
  <si>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</si>
  <si>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</si>
  <si>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</si>
  <si>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</si>
  <si>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</si>
  <si>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</si>
  <si>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</si>
  <si>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</si>
  <si>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</si>
  <si>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</si>
  <si>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</si>
  <si>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</si>
  <si>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</si>
  <si>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</si>
  <si>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</si>
  <si>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</si>
  <si>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</si>
  <si>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</si>
  <si>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</si>
  <si>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</si>
  <si>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</si>
  <si>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</si>
  <si>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</si>
  <si>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</si>
  <si>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</si>
  <si>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</si>
  <si>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</si>
  <si>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</si>
  <si>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</si>
  <si>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</si>
  <si>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</si>
  <si>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</si>
  <si>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</si>
  <si>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</si>
  <si>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</si>
  <si>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</si>
  <si>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</si>
  <si>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</si>
  <si>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</si>
  <si>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</si>
  <si>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</si>
  <si>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</si>
  <si>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</si>
  <si>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</si>
  <si>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</si>
  <si>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</si>
  <si>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</si>
  <si>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</si>
  <si>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</si>
  <si>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</si>
  <si>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</si>
  <si>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</si>
  <si>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</si>
  <si>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</si>
  <si>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</si>
  <si>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</si>
  <si>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</si>
  <si>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</si>
  <si>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</si>
  <si>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</si>
  <si>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</si>
  <si>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</si>
  <si>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</si>
  <si>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</si>
  <si>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</si>
  <si>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</si>
  <si>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</si>
  <si>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</si>
  <si>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</si>
  <si>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</si>
  <si>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</si>
  <si>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</si>
  <si>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</si>
  <si>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</si>
  <si>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</si>
  <si>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</si>
  <si>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</si>
  <si>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</si>
  <si>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</si>
  <si>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</si>
  <si>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</si>
  <si>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</si>
  <si>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</si>
  <si>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</si>
  <si>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</si>
  <si>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</si>
  <si>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</si>
  <si>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</si>
  <si>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</si>
  <si>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</si>
  <si>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</si>
  <si>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</si>
  <si>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</si>
  <si>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</si>
  <si>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</si>
  <si>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</si>
  <si>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</si>
  <si>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</si>
  <si>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</si>
  <si>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</si>
  <si>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</si>
  <si>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</si>
  <si>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</si>
  <si>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</si>
  <si>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</si>
  <si>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</si>
  <si>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</si>
  <si>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</si>
  <si>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</si>
  <si>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</si>
  <si>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</si>
  <si>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</si>
  <si>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</si>
  <si>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</si>
  <si>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</si>
  <si>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</si>
  <si>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</si>
  <si>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</si>
  <si>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</si>
  <si>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</si>
  <si>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</si>
  <si>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</si>
  <si>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</si>
  <si>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</si>
  <si>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</si>
  <si>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</si>
  <si>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</si>
  <si>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</si>
  <si>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</si>
  <si>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</si>
  <si>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</si>
  <si>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</si>
  <si>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</si>
  <si>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</si>
  <si>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</si>
  <si>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</si>
  <si>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</si>
  <si>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</si>
  <si>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</si>
  <si>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</si>
  <si>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</si>
  <si>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</si>
  <si>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</si>
  <si>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</si>
  <si>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</si>
  <si>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</si>
  <si>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</si>
  <si>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</si>
  <si>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</si>
  <si>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</si>
  <si>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</si>
  <si>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</si>
  <si>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</si>
  <si>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</si>
  <si>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</si>
  <si>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</si>
  <si>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</si>
  <si>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</si>
  <si>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</si>
  <si>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</si>
  <si>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</si>
  <si>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</si>
  <si>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</si>
  <si>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</si>
  <si>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</si>
  <si>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</si>
  <si>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</si>
  <si>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</si>
  <si>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</si>
  <si>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</si>
  <si>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</si>
  <si>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</si>
  <si>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</si>
  <si>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</si>
  <si>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</si>
  <si>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</si>
  <si>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</si>
  <si>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</si>
  <si>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</si>
  <si>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</si>
  <si>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</si>
  <si>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</si>
  <si>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</si>
  <si>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</si>
  <si>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</si>
  <si>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</si>
  <si>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</si>
  <si>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</si>
  <si>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</si>
  <si>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</si>
  <si>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</si>
  <si>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</si>
  <si>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</si>
  <si>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</si>
  <si>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</si>
  <si>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</si>
  <si>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</si>
  <si>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</si>
  <si>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</si>
  <si>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</si>
  <si>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</si>
  <si>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</si>
  <si>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</si>
  <si>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</si>
  <si>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</si>
  <si>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</si>
  <si>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</si>
  <si>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</si>
  <si>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</si>
  <si>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</si>
  <si>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</si>
  <si>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</si>
  <si>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</si>
  <si>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</si>
  <si>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</si>
  <si>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</si>
  <si>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</si>
  <si>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</si>
  <si>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</si>
  <si>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</si>
  <si>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</si>
  <si>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</si>
  <si>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</si>
  <si>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</si>
  <si>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</si>
  <si>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</si>
  <si>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</si>
  <si>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</si>
  <si>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</si>
  <si>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</si>
  <si>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</si>
  <si>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</si>
  <si>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</si>
  <si>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</si>
  <si>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</si>
  <si>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</si>
  <si>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</si>
  <si>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</si>
  <si>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</si>
  <si>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</si>
  <si>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</si>
  <si>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</si>
  <si>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</si>
  <si>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</si>
  <si>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</si>
  <si>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</si>
  <si>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</si>
  <si>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</si>
  <si>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</si>
  <si>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</si>
  <si>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</si>
  <si>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</si>
  <si>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</si>
  <si>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</si>
  <si>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</si>
  <si>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</si>
  <si>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</si>
  <si>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</si>
  <si>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</si>
  <si>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</si>
  <si>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</si>
  <si>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</si>
  <si>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</si>
  <si>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</si>
  <si>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</si>
  <si>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</si>
  <si>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</si>
  <si>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</si>
  <si>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</si>
  <si>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</si>
  <si>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</si>
  <si>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</si>
  <si>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</si>
  <si>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</si>
  <si>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</si>
  <si>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</si>
  <si>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</si>
  <si>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</si>
  <si>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</si>
  <si>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</si>
  <si>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</si>
  <si>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</si>
  <si>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</si>
  <si>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</si>
  <si>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</si>
  <si>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</si>
  <si>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</si>
  <si>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</si>
  <si>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</si>
  <si>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</si>
  <si>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</si>
  <si>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</si>
  <si>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</si>
  <si>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</si>
  <si>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</si>
  <si>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</si>
  <si>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</si>
  <si>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</si>
  <si>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</si>
  <si>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</si>
  <si>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</si>
  <si>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</si>
  <si>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</si>
  <si>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</si>
  <si>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</si>
  <si>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</si>
  <si>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</si>
  <si>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</si>
  <si>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</si>
  <si>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</si>
  <si>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</si>
  <si>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</si>
  <si>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</si>
  <si>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</si>
  <si>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</si>
  <si>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</si>
  <si>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</si>
  <si>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</si>
  <si>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</si>
  <si>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</si>
  <si>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</si>
  <si>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</si>
  <si>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</si>
  <si>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</si>
  <si>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</si>
  <si>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</si>
  <si>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</si>
  <si>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</si>
  <si>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</si>
  <si>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</si>
  <si>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</si>
  <si>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</si>
  <si>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</si>
  <si>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</si>
  <si>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</si>
  <si>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</si>
  <si>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</si>
  <si>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</si>
  <si>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</si>
  <si>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</si>
  <si>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</si>
  <si>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</si>
  <si>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</si>
  <si>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</si>
  <si>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</si>
  <si>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</si>
  <si>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</si>
  <si>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</si>
  <si>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</si>
  <si>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</si>
  <si>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</si>
  <si>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</si>
  <si>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</si>
  <si>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</si>
  <si>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</si>
  <si>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</si>
  <si>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</si>
  <si>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</si>
  <si>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</si>
  <si>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</si>
  <si>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</si>
  <si>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</si>
  <si>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</si>
  <si>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</si>
  <si>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</si>
  <si>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</si>
  <si>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</si>
  <si>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</si>
  <si>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</si>
  <si>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</si>
  <si>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</si>
  <si>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</si>
  <si>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</si>
  <si>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</si>
  <si>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</si>
  <si>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</si>
  <si>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</si>
  <si>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</si>
  <si>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</si>
  <si>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</si>
  <si>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</si>
  <si>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</si>
  <si>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</si>
  <si>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</si>
  <si>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</si>
  <si>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</si>
  <si>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</si>
  <si>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</si>
  <si>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</si>
  <si>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</si>
  <si>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</si>
  <si>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</si>
  <si>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</si>
  <si>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</si>
  <si>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</si>
  <si>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</si>
  <si>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</si>
  <si>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</si>
  <si>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</si>
  <si>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</si>
  <si>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</si>
  <si>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</si>
  <si>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</si>
  <si>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</si>
  <si>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</si>
  <si>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</si>
  <si>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</si>
  <si>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</si>
  <si>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</si>
  <si>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</si>
  <si>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</si>
  <si>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</si>
  <si>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</si>
  <si>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</si>
  <si>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</si>
  <si>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</si>
  <si>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</si>
  <si>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</si>
  <si>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</si>
  <si>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</si>
  <si>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</si>
  <si>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</si>
  <si>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</si>
  <si>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</si>
  <si>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</si>
  <si>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</si>
  <si>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</si>
  <si>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</si>
  <si>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</si>
  <si>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</si>
  <si>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</si>
  <si>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</si>
  <si>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</si>
  <si>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</si>
  <si>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</si>
  <si>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</si>
  <si>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</si>
  <si>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</si>
  <si>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</si>
  <si>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</si>
  <si>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</si>
  <si>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</si>
  <si>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</si>
  <si>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</si>
  <si>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</si>
  <si>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</si>
  <si>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</si>
  <si>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</si>
  <si>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</si>
  <si>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</si>
  <si>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</si>
  <si>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</si>
  <si>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</si>
  <si>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</si>
  <si>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</si>
  <si>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</si>
  <si>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</si>
  <si>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</si>
  <si>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</si>
  <si>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</si>
  <si>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</si>
  <si>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</si>
  <si>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</si>
  <si>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</si>
  <si>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</si>
  <si>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</si>
  <si>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</si>
  <si>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</si>
  <si>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</si>
  <si>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</si>
  <si>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</si>
  <si>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</si>
  <si>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</si>
  <si>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</si>
  <si>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</si>
  <si>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</si>
  <si>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</si>
  <si>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</si>
  <si>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</si>
  <si>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</si>
  <si>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</si>
  <si>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</si>
  <si>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</si>
  <si>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</si>
  <si>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</si>
  <si>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</si>
  <si>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</si>
  <si>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</si>
  <si>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</si>
  <si>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</si>
  <si>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</si>
  <si>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</si>
  <si>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</si>
  <si>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</si>
  <si>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</si>
  <si>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</si>
  <si>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</si>
  <si>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</si>
  <si>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</si>
  <si>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</si>
  <si>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</si>
  <si>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</si>
  <si>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</si>
  <si>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</si>
  <si>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</si>
  <si>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</si>
  <si>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</si>
  <si>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</si>
  <si>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</si>
  <si>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</si>
  <si>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</si>
  <si>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</si>
  <si>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</si>
  <si>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</si>
  <si>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</si>
  <si>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</si>
  <si>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</si>
  <si>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</si>
  <si>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</si>
  <si>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</si>
  <si>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</si>
  <si>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</si>
  <si>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</si>
  <si>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</si>
  <si>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</si>
  <si>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</si>
  <si>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</si>
  <si>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</si>
  <si>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</si>
  <si>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</si>
  <si>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</si>
  <si>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</si>
  <si>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</si>
  <si>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</si>
  <si>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</si>
  <si>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</si>
  <si>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</si>
  <si>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</si>
  <si>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</si>
  <si>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</si>
  <si>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</si>
  <si>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</si>
  <si>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</si>
  <si>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</si>
  <si>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</si>
  <si>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</si>
  <si>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</si>
  <si>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</si>
  <si>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</si>
  <si>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</si>
  <si>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</si>
  <si>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</si>
  <si>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</si>
  <si>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</si>
  <si>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</si>
  <si>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</si>
  <si>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</si>
  <si>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</si>
  <si>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</si>
  <si>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</si>
  <si>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</si>
  <si>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</si>
  <si>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</si>
  <si>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</si>
  <si>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</si>
  <si>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</si>
  <si>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</si>
  <si>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</si>
  <si>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</si>
  <si>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</si>
  <si>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</si>
  <si>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</si>
  <si>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</si>
  <si>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</si>
  <si>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</si>
  <si>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</si>
  <si>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</si>
  <si>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</si>
  <si>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</si>
  <si>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</si>
  <si>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</si>
  <si>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</si>
  <si>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</si>
  <si>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</si>
  <si>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</si>
  <si>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</si>
  <si>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</si>
  <si>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</si>
  <si>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</si>
  <si>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</si>
  <si>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</si>
  <si>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</si>
  <si>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</si>
  <si>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</si>
  <si>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</si>
  <si>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</si>
  <si>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</si>
  <si>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</si>
  <si>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</si>
  <si>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</si>
  <si>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</si>
  <si>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</si>
  <si>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</si>
  <si>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</si>
  <si>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</si>
  <si>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</si>
  <si>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</si>
  <si>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</si>
  <si>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</si>
  <si>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</si>
  <si>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</si>
  <si>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</si>
  <si>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</si>
  <si>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</si>
  <si>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</si>
  <si>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</si>
  <si>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</si>
  <si>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</si>
  <si>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</si>
  <si>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</si>
  <si>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</si>
  <si>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</si>
  <si>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</si>
  <si>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</si>
  <si>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</si>
  <si>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</si>
  <si>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</si>
  <si>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</si>
  <si>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</si>
  <si>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</si>
  <si>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</si>
  <si>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</si>
  <si>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</si>
  <si>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</si>
  <si>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</si>
  <si>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</si>
  <si>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</si>
  <si>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</si>
  <si>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</si>
  <si>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</si>
  <si>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</si>
  <si>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</si>
  <si>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</si>
  <si>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</si>
  <si>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</si>
  <si>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</si>
  <si>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</si>
  <si>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</si>
  <si>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</si>
  <si>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</si>
  <si>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</si>
  <si>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</si>
  <si>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</si>
  <si>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</si>
  <si>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</si>
  <si>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</si>
  <si>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</si>
  <si>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</si>
  <si>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</si>
  <si>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</si>
  <si>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</si>
  <si>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</si>
  <si>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</si>
  <si>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</si>
  <si>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</si>
  <si>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</si>
  <si>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</si>
  <si>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</si>
  <si>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</si>
  <si>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</si>
  <si>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</si>
  <si>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</si>
  <si>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</si>
  <si>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</si>
  <si>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</si>
  <si>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</si>
  <si>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</si>
  <si>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</si>
  <si>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</si>
  <si>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</si>
  <si>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</si>
  <si>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</si>
  <si>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</si>
  <si>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</si>
  <si>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</si>
  <si>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</si>
  <si>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</si>
  <si>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</si>
  <si>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</si>
  <si>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</si>
  <si>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</si>
  <si>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</si>
  <si>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</si>
  <si>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</si>
  <si>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</si>
  <si>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</si>
  <si>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</si>
  <si>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</si>
  <si>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</si>
  <si>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</si>
  <si>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</si>
  <si>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</si>
  <si>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</si>
  <si>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</si>
  <si>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</si>
  <si>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</si>
  <si>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</si>
  <si>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</si>
  <si>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</si>
  <si>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</si>
  <si>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</si>
  <si>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</si>
  <si>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</si>
  <si>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</si>
  <si>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</si>
  <si>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</si>
  <si>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</si>
  <si>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</si>
  <si>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</si>
  <si>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</si>
  <si>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</si>
  <si>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</si>
  <si>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</si>
  <si>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</si>
  <si>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</si>
  <si>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</si>
  <si>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</si>
  <si>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</si>
  <si>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</si>
  <si>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</si>
  <si>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</si>
  <si>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</si>
  <si>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</si>
  <si>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</si>
  <si>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</si>
  <si>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</si>
  <si>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</si>
  <si>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</si>
  <si>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</si>
  <si>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</si>
  <si>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</si>
  <si>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</si>
  <si>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</si>
  <si>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</si>
  <si>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</si>
  <si>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</si>
  <si>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</si>
  <si>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</si>
  <si>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</si>
  <si>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</si>
  <si>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</si>
  <si>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</si>
  <si>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</si>
  <si>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</si>
  <si>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</si>
  <si>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</si>
  <si>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</si>
  <si>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</si>
  <si>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</si>
  <si>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</si>
  <si>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</si>
  <si>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</si>
  <si>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</si>
  <si>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</si>
  <si>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</si>
  <si>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</si>
  <si>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</si>
  <si>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</si>
  <si>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</si>
  <si>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</si>
  <si>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</si>
  <si>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</si>
  <si>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</si>
  <si>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</si>
  <si>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</si>
  <si>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</si>
  <si>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</si>
  <si>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</si>
  <si>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</si>
  <si>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</si>
  <si>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</si>
  <si>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</si>
  <si>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</si>
  <si>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</si>
  <si>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</si>
  <si>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</si>
  <si>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</si>
  <si>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</si>
  <si>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</si>
  <si>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</si>
  <si>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</si>
  <si>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</si>
  <si>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</si>
  <si>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</si>
  <si>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</si>
  <si>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</si>
  <si>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</si>
  <si>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</si>
  <si>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</si>
  <si>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</si>
  <si>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</si>
  <si>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</si>
  <si>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</si>
  <si>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</si>
  <si>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</si>
  <si>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</si>
  <si>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</si>
  <si>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</si>
  <si>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</si>
  <si>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</si>
  <si>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</si>
  <si>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</si>
  <si>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</si>
  <si>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</si>
  <si>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</si>
  <si>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</si>
  <si>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</si>
  <si>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</si>
  <si>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</si>
  <si>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</si>
  <si>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</si>
  <si>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</si>
  <si>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</si>
  <si>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</si>
  <si>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</si>
  <si>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</si>
  <si>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</si>
  <si>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</si>
  <si>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</si>
  <si>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</si>
  <si>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</si>
  <si>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</si>
  <si>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</si>
  <si>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</si>
  <si>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</si>
  <si>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</si>
  <si>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</si>
  <si>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</si>
  <si>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</si>
  <si>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</si>
  <si>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</si>
  <si>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</si>
  <si>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</si>
  <si>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</si>
  <si>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</si>
  <si>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</si>
  <si>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</si>
  <si>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</si>
  <si>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</si>
  <si>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</si>
  <si>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</si>
  <si>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</si>
  <si>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</si>
  <si>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</si>
  <si>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</si>
  <si>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</si>
  <si>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</si>
  <si>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</si>
  <si>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</si>
  <si>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</si>
  <si>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</si>
  <si>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</si>
  <si>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</si>
  <si>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</si>
  <si>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</si>
  <si>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</si>
  <si>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</si>
  <si>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</si>
  <si>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</si>
  <si>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</si>
  <si>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</si>
  <si>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</si>
  <si>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</si>
  <si>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</si>
  <si>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</si>
  <si>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</si>
  <si>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</si>
  <si>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</si>
  <si>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</si>
  <si>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</si>
  <si>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</si>
  <si>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</si>
  <si>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</si>
  <si>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</si>
  <si>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</si>
  <si>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</si>
  <si>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</si>
  <si>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</si>
  <si>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</si>
  <si>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</si>
  <si>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</si>
  <si>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</si>
  <si>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</si>
  <si>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</si>
  <si>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</si>
  <si>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</si>
  <si>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</si>
  <si>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</si>
  <si>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</si>
  <si>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</si>
  <si>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</si>
  <si>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</si>
  <si>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</si>
  <si>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</si>
  <si>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</si>
  <si>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</si>
  <si>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</si>
  <si>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</si>
  <si>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</si>
  <si>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</si>
  <si>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</si>
  <si>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</si>
  <si>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</si>
  <si>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</si>
  <si>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</si>
  <si>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</si>
  <si>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</si>
  <si>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</si>
  <si>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</si>
  <si>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</si>
  <si>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</si>
  <si>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</si>
  <si>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</si>
  <si>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</si>
  <si>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</si>
  <si>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</si>
  <si>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</si>
  <si>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</si>
  <si>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</si>
  <si>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</si>
  <si>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</si>
  <si>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</si>
  <si>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</si>
  <si>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</si>
  <si>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</si>
  <si>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</si>
  <si>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</si>
  <si>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</si>
  <si>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</si>
  <si>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</si>
  <si>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</si>
  <si>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</si>
  <si>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</si>
  <si>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</si>
  <si>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</si>
  <si>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</si>
  <si>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</si>
  <si>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</si>
  <si>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</si>
  <si>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</si>
  <si>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</si>
  <si>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</si>
  <si>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</si>
  <si>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</si>
  <si>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</si>
  <si>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</si>
  <si>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</si>
  <si>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</si>
  <si>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</si>
  <si>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</si>
  <si>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</si>
  <si>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</si>
  <si>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</si>
  <si>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</si>
  <si>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</si>
  <si>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</si>
  <si>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</si>
  <si>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</si>
  <si>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</si>
  <si>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</si>
  <si>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</si>
  <si>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</si>
  <si>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</si>
  <si>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</si>
  <si>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</si>
  <si>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</si>
  <si>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</si>
  <si>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</si>
  <si>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</si>
  <si>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</si>
  <si>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</si>
  <si>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</si>
  <si>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</si>
  <si>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</si>
  <si>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</si>
  <si>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</si>
  <si>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</si>
  <si>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</si>
  <si>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</si>
  <si>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</si>
  <si>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</si>
  <si>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</si>
  <si>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</si>
  <si>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</si>
  <si>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</si>
  <si>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</si>
  <si>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</si>
  <si>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</si>
  <si>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</si>
  <si>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</si>
  <si>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</si>
  <si>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</si>
  <si>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</si>
  <si>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</si>
  <si>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</si>
  <si>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</si>
  <si>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</si>
  <si>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</si>
  <si>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</si>
  <si>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</si>
  <si>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</si>
  <si>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</si>
  <si>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</si>
  <si>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</si>
  <si>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</si>
  <si>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</si>
  <si>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</si>
  <si>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</si>
  <si>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</si>
  <si>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</si>
  <si>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</si>
  <si>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</si>
  <si>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</si>
  <si>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</si>
  <si>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</si>
  <si>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</si>
  <si>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</si>
  <si>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</si>
  <si>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</si>
  <si>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</si>
  <si>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</si>
  <si>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</si>
  <si>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</si>
  <si>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</si>
  <si>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</si>
  <si>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</si>
  <si>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</si>
  <si>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</si>
  <si>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</si>
  <si>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</si>
  <si>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</si>
  <si>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</si>
  <si>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</si>
  <si>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</si>
  <si>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</si>
  <si>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</si>
  <si>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</si>
  <si>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 xml:space="preserve">Uređeno tržište
</t>
    </r>
    <r>
      <rPr>
        <b/>
        <i/>
        <sz val="10"/>
        <color rgb="FF0000FF"/>
        <rFont val="Arial"/>
        <family val="2"/>
        <charset val="238"/>
      </rPr>
      <t>Regulated market</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</si>
  <si>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</si>
  <si>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</si>
  <si>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</si>
  <si>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</si>
  <si>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</si>
  <si>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</si>
  <si>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</si>
  <si>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</si>
  <si>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</si>
  <si>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</si>
  <si>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</si>
  <si>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</si>
  <si>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</si>
  <si>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</si>
  <si>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</si>
  <si>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</si>
  <si>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</si>
  <si>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</si>
  <si>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</si>
  <si>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</si>
  <si>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</si>
  <si>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</si>
  <si>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</si>
  <si>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</si>
  <si>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</si>
  <si>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</si>
  <si>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</si>
  <si>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</si>
  <si>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</si>
  <si>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</si>
  <si>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</si>
  <si>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</si>
  <si>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</si>
  <si>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</si>
  <si>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</si>
  <si>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</si>
  <si>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</si>
  <si>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</si>
  <si>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</si>
  <si>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</si>
  <si>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</si>
  <si>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</si>
  <si>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</si>
  <si>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</si>
  <si>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</si>
  <si>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</si>
  <si>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</si>
  <si>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</si>
  <si>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</si>
  <si>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</si>
  <si>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</si>
  <si>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</si>
  <si>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</si>
  <si>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</si>
  <si>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</si>
  <si>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</si>
  <si>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</si>
  <si>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</si>
  <si>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</si>
  <si>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</si>
  <si>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</si>
  <si>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</si>
  <si>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</si>
  <si>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</si>
  <si>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</si>
  <si>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</si>
  <si>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</si>
  <si>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</si>
  <si>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</si>
  <si>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</si>
  <si>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</si>
  <si>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</si>
  <si>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</si>
  <si>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</si>
  <si>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</si>
  <si>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</si>
  <si>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</si>
  <si>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</si>
  <si>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</si>
  <si>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</si>
  <si>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</si>
  <si>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</si>
  <si>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</si>
  <si>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</si>
  <si>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</si>
  <si>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</si>
  <si>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</si>
  <si>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</si>
  <si>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</si>
  <si>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</si>
  <si>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</si>
  <si>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</si>
  <si>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</si>
  <si>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</si>
  <si>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</si>
  <si>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</si>
  <si>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</si>
  <si>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</si>
  <si>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</si>
  <si>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</si>
  <si>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</si>
  <si>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</si>
  <si>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</si>
  <si>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</si>
  <si>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</si>
  <si>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</si>
  <si>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</si>
  <si>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t>Raiffeisen Leasing d.o.o.</t>
  </si>
  <si>
    <t>Croatia osiguranje 1000 A ODMF</t>
  </si>
  <si>
    <t>Croatia osiguranje 1000 C ODMF</t>
  </si>
  <si>
    <t>23.11.2017.</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</si>
  <si>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</si>
  <si>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</si>
  <si>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</si>
  <si>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</si>
  <si>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</si>
  <si>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</si>
  <si>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</si>
  <si>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</si>
  <si>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</si>
  <si>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</si>
  <si>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</si>
  <si>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</si>
  <si>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</si>
  <si>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</si>
  <si>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</si>
  <si>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</si>
  <si>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</si>
  <si>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</si>
  <si>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</si>
  <si>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</si>
  <si>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</si>
  <si>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</si>
  <si>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</si>
  <si>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</si>
  <si>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</si>
  <si>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</si>
  <si>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</si>
  <si>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</si>
  <si>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</si>
  <si>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</si>
  <si>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</si>
  <si>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</si>
  <si>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</si>
  <si>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</si>
  <si>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</si>
  <si>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</si>
  <si>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</si>
  <si>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</si>
  <si>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</si>
  <si>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</si>
  <si>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</si>
  <si>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</si>
  <si>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</si>
  <si>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</si>
  <si>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</si>
  <si>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</si>
  <si>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</si>
  <si>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</si>
  <si>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</si>
  <si>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</si>
  <si>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31.3.2018.</t>
  </si>
  <si>
    <t>31.03.2018.</t>
  </si>
  <si>
    <t>BKS - leasing Croatia d.o.o.</t>
  </si>
  <si>
    <t xml:space="preserve">Podaci za 6 faktoring društava </t>
  </si>
  <si>
    <t>Data for 6 factoring companies</t>
  </si>
  <si>
    <t>Lipanj 2018.</t>
  </si>
  <si>
    <t>June 2018</t>
  </si>
  <si>
    <t>30.6.2018.</t>
  </si>
  <si>
    <t xml:space="preserve">Erste Adriatic Bond </t>
  </si>
  <si>
    <t xml:space="preserve">ST Balanced </t>
  </si>
  <si>
    <t xml:space="preserve">ST Cash </t>
  </si>
  <si>
    <t xml:space="preserve">ST Global Equity </t>
  </si>
  <si>
    <t xml:space="preserve">KD Europa </t>
  </si>
  <si>
    <t xml:space="preserve">KD Nova Europa </t>
  </si>
  <si>
    <t>HRZBINUEURP9</t>
  </si>
  <si>
    <t>Kraj mjeseca:</t>
  </si>
  <si>
    <t>End of month:</t>
  </si>
  <si>
    <t xml:space="preserve">    Cash funds that changed their title are expected to change their investment strategy afterr Hanfa´s approval.</t>
  </si>
  <si>
    <r>
      <rPr>
        <sz val="8"/>
        <color theme="1"/>
        <rFont val="Arial"/>
        <family val="2"/>
        <charset val="238"/>
      </rPr>
      <t>Allianz Short Term Bond</t>
    </r>
    <r>
      <rPr>
        <sz val="8"/>
        <color rgb="FFFF0000"/>
        <rFont val="Arial"/>
        <family val="2"/>
        <charset val="238"/>
      </rPr>
      <t xml:space="preserve"> (Allianz Cash) </t>
    </r>
    <r>
      <rPr>
        <b/>
        <vertAlign val="superscript"/>
        <sz val="8"/>
        <color rgb="FFFF0000"/>
        <rFont val="Arial"/>
        <family val="2"/>
        <charset val="238"/>
      </rPr>
      <t>2</t>
    </r>
  </si>
  <si>
    <r>
      <rPr>
        <sz val="8"/>
        <color theme="1"/>
        <rFont val="Arial"/>
        <family val="2"/>
        <charset val="238"/>
      </rPr>
      <t xml:space="preserve">Auctor Plus </t>
    </r>
    <r>
      <rPr>
        <sz val="8"/>
        <color rgb="FFFF0000"/>
        <rFont val="Arial"/>
        <family val="2"/>
        <charset val="238"/>
      </rPr>
      <t xml:space="preserve">(Auctor Cash) </t>
    </r>
    <r>
      <rPr>
        <b/>
        <vertAlign val="superscript"/>
        <sz val="8"/>
        <color rgb="FFFF0000"/>
        <rFont val="Arial"/>
        <family val="2"/>
        <charset val="238"/>
      </rPr>
      <t>2</t>
    </r>
  </si>
  <si>
    <r>
      <rPr>
        <sz val="8"/>
        <color theme="1"/>
        <rFont val="Arial"/>
        <family val="2"/>
        <charset val="238"/>
      </rPr>
      <t>Erste Adriatic Conservative</t>
    </r>
    <r>
      <rPr>
        <sz val="8"/>
        <color rgb="FFFF0000"/>
        <rFont val="Arial"/>
        <family val="2"/>
        <charset val="238"/>
      </rPr>
      <t xml:space="preserve">
(Erste Euro - Money) </t>
    </r>
    <r>
      <rPr>
        <b/>
        <vertAlign val="superscript"/>
        <sz val="8"/>
        <color rgb="FFFF0000"/>
        <rFont val="Arial"/>
        <family val="2"/>
        <charset val="238"/>
      </rPr>
      <t>2</t>
    </r>
  </si>
  <si>
    <r>
      <rPr>
        <sz val="8"/>
        <color theme="1"/>
        <rFont val="Arial"/>
        <family val="2"/>
        <charset val="238"/>
      </rPr>
      <t>Erste Local Conservative</t>
    </r>
    <r>
      <rPr>
        <sz val="8"/>
        <color rgb="FFFF0000"/>
        <rFont val="Arial"/>
        <family val="2"/>
        <charset val="238"/>
      </rPr>
      <t xml:space="preserve"> (Erste Money) </t>
    </r>
    <r>
      <rPr>
        <b/>
        <vertAlign val="superscript"/>
        <sz val="8"/>
        <color rgb="FFFF0000"/>
        <rFont val="Arial"/>
        <family val="2"/>
        <charset val="238"/>
      </rPr>
      <t>2</t>
    </r>
  </si>
  <si>
    <r>
      <rPr>
        <sz val="8"/>
        <color theme="1"/>
        <rFont val="Arial"/>
        <family val="2"/>
        <charset val="238"/>
      </rPr>
      <t>HPB Kratkoročni obveznički eurski</t>
    </r>
    <r>
      <rPr>
        <sz val="8"/>
        <color rgb="FFFF0000"/>
        <rFont val="Arial"/>
        <family val="2"/>
        <charset val="238"/>
      </rPr>
      <t xml:space="preserve">
(HPB Euronovčani) </t>
    </r>
    <r>
      <rPr>
        <b/>
        <vertAlign val="superscript"/>
        <sz val="8"/>
        <color rgb="FFFF0000"/>
        <rFont val="Arial"/>
        <family val="2"/>
        <charset val="238"/>
      </rPr>
      <t>2</t>
    </r>
  </si>
  <si>
    <r>
      <rPr>
        <sz val="8"/>
        <color theme="1"/>
        <rFont val="Arial"/>
        <family val="2"/>
        <charset val="238"/>
      </rPr>
      <t>HPB Kratkoročni obveznički kunski</t>
    </r>
    <r>
      <rPr>
        <sz val="8"/>
        <color rgb="FFFF0000"/>
        <rFont val="Arial"/>
        <family val="2"/>
        <charset val="238"/>
      </rPr>
      <t xml:space="preserve">
(HPB Novčani) </t>
    </r>
    <r>
      <rPr>
        <b/>
        <vertAlign val="superscript"/>
        <sz val="8"/>
        <color rgb="FFFF0000"/>
        <rFont val="Arial"/>
        <family val="2"/>
        <charset val="238"/>
      </rPr>
      <t>2</t>
    </r>
  </si>
  <si>
    <r>
      <rPr>
        <sz val="8"/>
        <color theme="1"/>
        <rFont val="Arial"/>
        <family val="2"/>
        <charset val="238"/>
      </rPr>
      <t>InterCapital Short Term Bond</t>
    </r>
    <r>
      <rPr>
        <sz val="8"/>
        <color rgb="FFFF0000"/>
        <rFont val="Arial"/>
        <family val="2"/>
        <charset val="238"/>
      </rPr>
      <t xml:space="preserve">
(InterCapital Money) </t>
    </r>
    <r>
      <rPr>
        <b/>
        <vertAlign val="superscript"/>
        <sz val="8"/>
        <color rgb="FFFF0000"/>
        <rFont val="Arial"/>
        <family val="2"/>
        <charset val="238"/>
      </rPr>
      <t>2</t>
    </r>
  </si>
  <si>
    <r>
      <rPr>
        <sz val="8"/>
        <color theme="1"/>
        <rFont val="Arial"/>
        <family val="2"/>
        <charset val="238"/>
      </rPr>
      <t>KD Plus</t>
    </r>
    <r>
      <rPr>
        <sz val="8"/>
        <color rgb="FFFF0000"/>
        <rFont val="Arial"/>
        <family val="2"/>
        <charset val="238"/>
      </rPr>
      <t xml:space="preserve"> (Locusta Cash) </t>
    </r>
    <r>
      <rPr>
        <b/>
        <vertAlign val="superscript"/>
        <sz val="8"/>
        <color rgb="FFFF0000"/>
        <rFont val="Arial"/>
        <family val="2"/>
        <charset val="238"/>
      </rPr>
      <t>2</t>
    </r>
  </si>
  <si>
    <r>
      <rPr>
        <sz val="8"/>
        <color theme="1"/>
        <rFont val="Arial"/>
        <family val="2"/>
        <charset val="238"/>
      </rPr>
      <t>OTP e-start fond</t>
    </r>
    <r>
      <rPr>
        <sz val="8"/>
        <color rgb="FFFF0000"/>
        <rFont val="Arial"/>
        <family val="2"/>
        <charset val="238"/>
      </rPr>
      <t xml:space="preserve"> (OTP euro novčani) </t>
    </r>
    <r>
      <rPr>
        <b/>
        <vertAlign val="superscript"/>
        <sz val="8"/>
        <color rgb="FFFF0000"/>
        <rFont val="Arial"/>
        <family val="2"/>
        <charset val="238"/>
      </rPr>
      <t>2</t>
    </r>
  </si>
  <si>
    <r>
      <rPr>
        <sz val="8"/>
        <color theme="1"/>
        <rFont val="Arial"/>
        <family val="2"/>
        <charset val="238"/>
      </rPr>
      <t>OTP start fond</t>
    </r>
    <r>
      <rPr>
        <sz val="8"/>
        <color rgb="FFFF0000"/>
        <rFont val="Arial"/>
        <family val="2"/>
        <charset val="238"/>
      </rPr>
      <t xml:space="preserve"> (OTP novčani) </t>
    </r>
    <r>
      <rPr>
        <b/>
        <vertAlign val="superscript"/>
        <sz val="8"/>
        <color rgb="FFFF0000"/>
        <rFont val="Arial"/>
        <family val="2"/>
        <charset val="238"/>
      </rPr>
      <t>2</t>
    </r>
  </si>
  <si>
    <r>
      <rPr>
        <sz val="8"/>
        <color theme="1"/>
        <rFont val="Arial"/>
        <family val="2"/>
        <charset val="238"/>
      </rPr>
      <t xml:space="preserve">PBZ D-START fond </t>
    </r>
    <r>
      <rPr>
        <sz val="8"/>
        <color rgb="FFFF0000"/>
        <rFont val="Arial"/>
        <family val="2"/>
        <charset val="238"/>
      </rPr>
      <t xml:space="preserve">(PBZ Dollar) </t>
    </r>
    <r>
      <rPr>
        <b/>
        <vertAlign val="superscript"/>
        <sz val="8"/>
        <color rgb="FFFF0000"/>
        <rFont val="Arial"/>
        <family val="2"/>
        <charset val="238"/>
      </rPr>
      <t>2</t>
    </r>
  </si>
  <si>
    <r>
      <rPr>
        <sz val="8"/>
        <color theme="1"/>
        <rFont val="Arial"/>
        <family val="2"/>
        <charset val="238"/>
      </rPr>
      <t>PBZ E-START fond</t>
    </r>
    <r>
      <rPr>
        <sz val="8"/>
        <color rgb="FFFF0000"/>
        <rFont val="Arial"/>
        <family val="2"/>
        <charset val="238"/>
      </rPr>
      <t xml:space="preserve"> (PBZ Euro novčani) </t>
    </r>
    <r>
      <rPr>
        <b/>
        <vertAlign val="superscript"/>
        <sz val="8"/>
        <color rgb="FFFF0000"/>
        <rFont val="Arial"/>
        <family val="2"/>
        <charset val="238"/>
      </rPr>
      <t>2</t>
    </r>
  </si>
  <si>
    <r>
      <rPr>
        <sz val="8"/>
        <color theme="1"/>
        <rFont val="Arial"/>
        <family val="2"/>
        <charset val="238"/>
      </rPr>
      <t>PBZ START fond</t>
    </r>
    <r>
      <rPr>
        <sz val="8"/>
        <color rgb="FFFF0000"/>
        <rFont val="Arial"/>
        <family val="2"/>
        <charset val="238"/>
      </rPr>
      <t xml:space="preserve"> (PBZ Novčani) </t>
    </r>
    <r>
      <rPr>
        <b/>
        <vertAlign val="superscript"/>
        <sz val="8"/>
        <color rgb="FFFF0000"/>
        <rFont val="Arial"/>
        <family val="2"/>
        <charset val="238"/>
      </rPr>
      <t>2</t>
    </r>
  </si>
  <si>
    <r>
      <rPr>
        <sz val="8"/>
        <color theme="1"/>
        <rFont val="Arial"/>
        <family val="2"/>
        <charset val="238"/>
      </rPr>
      <t>Raiffeisen Flexi Euro kratkoročni obveznički</t>
    </r>
    <r>
      <rPr>
        <sz val="8"/>
        <color rgb="FFFF0000"/>
        <rFont val="Arial"/>
        <family val="2"/>
        <charset val="238"/>
      </rPr>
      <t xml:space="preserve">
(Raiffeisen euroCash) </t>
    </r>
    <r>
      <rPr>
        <b/>
        <vertAlign val="superscript"/>
        <sz val="8"/>
        <color rgb="FFFF0000"/>
        <rFont val="Arial"/>
        <family val="2"/>
        <charset val="238"/>
      </rPr>
      <t>2</t>
    </r>
  </si>
  <si>
    <r>
      <rPr>
        <sz val="8"/>
        <color theme="1"/>
        <rFont val="Arial"/>
        <family val="2"/>
        <charset val="238"/>
      </rPr>
      <t>Raiffeisen Flexi Kuna kratkoročni obveznički</t>
    </r>
    <r>
      <rPr>
        <sz val="8"/>
        <color rgb="FFFF0000"/>
        <rFont val="Arial"/>
        <family val="2"/>
        <charset val="238"/>
      </rPr>
      <t xml:space="preserve">
(Raiffeisen Flexi Cash) </t>
    </r>
    <r>
      <rPr>
        <b/>
        <vertAlign val="superscript"/>
        <sz val="8"/>
        <color rgb="FFFF0000"/>
        <rFont val="Arial"/>
        <family val="2"/>
        <charset val="238"/>
      </rPr>
      <t>2</t>
    </r>
  </si>
  <si>
    <r>
      <rPr>
        <sz val="8"/>
        <color theme="1"/>
        <rFont val="Arial"/>
        <family val="2"/>
        <charset val="238"/>
      </rPr>
      <t>Raiffeisen Kuna kratkoročni obveznički</t>
    </r>
    <r>
      <rPr>
        <sz val="8"/>
        <color rgb="FFFF0000"/>
        <rFont val="Arial"/>
        <family val="2"/>
        <charset val="238"/>
      </rPr>
      <t xml:space="preserve">
(Raiffeisen Cash) </t>
    </r>
    <r>
      <rPr>
        <b/>
        <vertAlign val="superscript"/>
        <sz val="8"/>
        <color rgb="FFFF0000"/>
        <rFont val="Arial"/>
        <family val="2"/>
        <charset val="238"/>
      </rPr>
      <t>2</t>
    </r>
  </si>
  <si>
    <r>
      <rPr>
        <sz val="8"/>
        <color theme="1"/>
        <rFont val="Arial"/>
        <family val="2"/>
        <charset val="238"/>
      </rPr>
      <t>SQ Flow</t>
    </r>
    <r>
      <rPr>
        <sz val="8"/>
        <color rgb="FFFF0000"/>
        <rFont val="Arial"/>
        <family val="2"/>
        <charset val="238"/>
      </rPr>
      <t xml:space="preserve"> (Zodaks Cash)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</si>
  <si>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</si>
  <si>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VII. dio: Faktoring društva * -  kvartalni podaci</t>
  </si>
  <si>
    <t>Section VII: Factoring companies * -  quarterly data</t>
  </si>
  <si>
    <t>VI. dio: Leasing društva  -  kvartalni podaci</t>
  </si>
  <si>
    <t>Section VI: Leasing companies  -  quarterly data</t>
  </si>
  <si>
    <t>30.06.2018</t>
  </si>
  <si>
    <t>POŠTA ZDMF</t>
  </si>
  <si>
    <t>30.8.2018.</t>
  </si>
  <si>
    <r>
      <t xml:space="preserve">Inspire Fusion </t>
    </r>
    <r>
      <rPr>
        <sz val="8"/>
        <color rgb="FF0000FF"/>
        <rFont val="Arial"/>
        <family val="2"/>
        <charset val="238"/>
      </rPr>
      <t>***</t>
    </r>
  </si>
  <si>
    <r>
      <rPr>
        <sz val="8"/>
        <color rgb="FF0000FF"/>
        <rFont val="Arial"/>
        <family val="2"/>
        <charset val="238"/>
      </rPr>
      <t>**</t>
    </r>
    <r>
      <rPr>
        <sz val="8"/>
        <color theme="1"/>
        <rFont val="Arial"/>
        <family val="2"/>
        <charset val="238"/>
      </rPr>
      <t xml:space="preserve"> Do 8.12.2017. fond je bio kategoriziran kao osnovni, a nakon toga kao posebni. /  </t>
    </r>
    <r>
      <rPr>
        <i/>
        <sz val="8"/>
        <color rgb="FF0000FF"/>
        <rFont val="Arial"/>
        <family val="2"/>
        <charset val="238"/>
      </rPr>
      <t>Until 8. December 2017 the fund was categorized as basic, and then as special.</t>
    </r>
  </si>
  <si>
    <r>
      <rPr>
        <sz val="8"/>
        <color rgb="FF0000FF"/>
        <rFont val="Arial"/>
        <family val="2"/>
        <charset val="238"/>
      </rPr>
      <t>***</t>
    </r>
    <r>
      <rPr>
        <sz val="8"/>
        <color theme="1"/>
        <rFont val="Arial"/>
        <family val="2"/>
        <charset val="238"/>
      </rPr>
      <t xml:space="preserve"> Ispravak podataka za fond Inspire Fusion zaprimljen 31.8.2018. / </t>
    </r>
    <r>
      <rPr>
        <i/>
        <sz val="8"/>
        <color rgb="FF0000FF"/>
        <rFont val="Arial"/>
        <family val="2"/>
        <charset val="238"/>
      </rPr>
      <t>Data correction for the  Inspire Fusion accepted on 31.August 2018.</t>
    </r>
  </si>
  <si>
    <r>
      <t xml:space="preserve">ZB eplus </t>
    </r>
    <r>
      <rPr>
        <sz val="8"/>
        <color rgb="FFFF0000"/>
        <rFont val="Arial"/>
        <family val="2"/>
        <charset val="238"/>
      </rPr>
      <t xml:space="preserve">(ZB europlus UCITS fond) </t>
    </r>
    <r>
      <rPr>
        <b/>
        <vertAlign val="superscript"/>
        <sz val="8"/>
        <color rgb="FFFF0000"/>
        <rFont val="Arial"/>
        <family val="2"/>
        <charset val="238"/>
      </rPr>
      <t>2</t>
    </r>
  </si>
  <si>
    <t>Rujan 2018.</t>
  </si>
  <si>
    <t>September 2018</t>
  </si>
  <si>
    <t>30.9.2018.</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</si>
  <si>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</si>
  <si>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</si>
  <si>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t>POLICIJSKI ZDMF</t>
  </si>
  <si>
    <t>Listopad 2018.</t>
  </si>
  <si>
    <t>October 2018</t>
  </si>
  <si>
    <t>TURIZAM 2042</t>
  </si>
  <si>
    <t>05800153252</t>
  </si>
  <si>
    <t>HRALTIU20420</t>
  </si>
  <si>
    <t>5.10.2018.</t>
  </si>
  <si>
    <t>Allianz ZB d.o.o.</t>
  </si>
  <si>
    <t>OTC Trades</t>
  </si>
  <si>
    <t>OTC transakcije</t>
  </si>
  <si>
    <t>Change year-to-date</t>
  </si>
  <si>
    <t>Promjena od početka godine</t>
  </si>
  <si>
    <t>Indices</t>
  </si>
  <si>
    <t>Indeksi</t>
  </si>
  <si>
    <t>Market Capitalization</t>
  </si>
  <si>
    <t>Tržišna kapitalizacija</t>
  </si>
  <si>
    <t>RUJAN 2018.</t>
  </si>
  <si>
    <t>SEPTEMBER 2018</t>
  </si>
  <si>
    <t>Grafikon 7: Dobna i spolna struktura članova ODMF-a na dan 30. rujna 2018.</t>
  </si>
  <si>
    <t>Grafikon 11: Dobna i spolna struktura članova ZDMF- ova na dan 30. rujna 2018.</t>
  </si>
  <si>
    <t>Chart 2: OMF members age and gender structure by funds categories (A, B and C)</t>
  </si>
  <si>
    <t>Chart 7: ODMF members age and gender structure as at 30 September 2018</t>
  </si>
  <si>
    <t>Chart 11: ZDMF members age and gender structure as at 30 September 2018</t>
  </si>
  <si>
    <t>Chart 2: OMF members age and gender structure by funds´ categories (A, B and C)</t>
  </si>
  <si>
    <t xml:space="preserve">Table 14: Open voluntary pension funds members age and gender structure  </t>
  </si>
  <si>
    <t xml:space="preserve">Table 20: Closed voluntary pension funds members age and gender structure </t>
  </si>
  <si>
    <t>Table 2: Mandatory pension funds members age and gender structure</t>
  </si>
  <si>
    <t xml:space="preserve">Chart 7: ODMF members age and gender structure </t>
  </si>
  <si>
    <t xml:space="preserve">Chart 11: ZDMF members age and gender structure </t>
  </si>
  <si>
    <t xml:space="preserve">Raiffeisen USD 2021 Bond </t>
  </si>
  <si>
    <t>89428374721</t>
  </si>
  <si>
    <t>HRRBAIU20219</t>
  </si>
  <si>
    <t xml:space="preserve">Napomene: </t>
  </si>
  <si>
    <t>30.09.2018</t>
  </si>
  <si>
    <t>1.1. - 30.9.2017.</t>
  </si>
  <si>
    <t>1.1. - 30.9.2018.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</si>
  <si>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30.9.2018.</t>
    </r>
  </si>
  <si>
    <r>
      <t xml:space="preserve">Plaćeni troškovi budućeg razdoblja i nedospjela naplata prihoda
</t>
    </r>
    <r>
      <rPr>
        <i/>
        <sz val="8"/>
        <color rgb="FF0000FF"/>
        <rFont val="Arial"/>
        <family val="2"/>
      </rPr>
      <t>Prepayments and accrued income</t>
    </r>
  </si>
  <si>
    <r>
      <t xml:space="preserve">Odgođeno plaćanje troškova i prihod budućeg razdoblja
</t>
    </r>
    <r>
      <rPr>
        <i/>
        <sz val="8"/>
        <color rgb="FF0000FF"/>
        <rFont val="Arial"/>
        <family val="2"/>
        <charset val="238"/>
      </rPr>
      <t>Accruals and deferred income</t>
    </r>
  </si>
  <si>
    <t xml:space="preserve">Ana Peručić, Damir Maričić,
Ana Perković, Željko Kovačić    </t>
  </si>
  <si>
    <r>
      <t xml:space="preserve">Inspirio Alpha  </t>
    </r>
    <r>
      <rPr>
        <sz val="8"/>
        <color rgb="FFFF0000"/>
        <rFont val="Arial"/>
        <family val="2"/>
        <charset val="238"/>
      </rPr>
      <t>(Nexus Alpha)</t>
    </r>
  </si>
  <si>
    <r>
      <t xml:space="preserve">Napomena / </t>
    </r>
    <r>
      <rPr>
        <i/>
        <sz val="8"/>
        <color rgb="FF0000FF"/>
        <rFont val="Arial"/>
        <family val="2"/>
        <charset val="238"/>
      </rPr>
      <t>Note</t>
    </r>
    <r>
      <rPr>
        <sz val="8"/>
        <rFont val="Arial"/>
        <family val="2"/>
      </rPr>
      <t xml:space="preserve"> : 1.10.2018. ukinuto je  CE ENTER tržište /</t>
    </r>
    <r>
      <rPr>
        <i/>
        <sz val="8"/>
        <color rgb="FF0000FF"/>
        <rFont val="Arial"/>
        <family val="2"/>
        <charset val="238"/>
      </rPr>
      <t xml:space="preserve"> As at 1 October 2018 the CE ENTER market was abolished.</t>
    </r>
  </si>
  <si>
    <r>
      <t xml:space="preserve">Napomena: Od 25.10. 2018. novi naziv fonda Nexus Alpha je Inspirio Alpha. / </t>
    </r>
    <r>
      <rPr>
        <i/>
        <sz val="8"/>
        <color rgb="FF0000FF"/>
        <rFont val="Arial"/>
        <family val="2"/>
        <charset val="238"/>
      </rPr>
      <t>Note: Since 25 October 2018 new name of the fund Nexus Alpha is Inspirio Alpha.</t>
    </r>
  </si>
  <si>
    <t>ALD Automotive d.o.o.</t>
  </si>
  <si>
    <t>Erste &amp; Steiermärkische S-Leasing d.o.o.</t>
  </si>
  <si>
    <t>EUROLEASING d.o.o.</t>
  </si>
  <si>
    <t>HETA Asset Resolution Hrvatska d.o.o.</t>
  </si>
  <si>
    <t>HYPO - LEASING STEIERMARK d.o.o.</t>
  </si>
  <si>
    <t>i4next leasing Croatia d.o.o.</t>
  </si>
  <si>
    <t>IMPULS-LEASING d.o.o.</t>
  </si>
  <si>
    <t>Mercedes-Benz Leasing Hrvatska d.o.o.</t>
  </si>
  <si>
    <t>OTP Leasing d.d.</t>
  </si>
  <si>
    <t>PORSCHE LEASING d.o.o.</t>
  </si>
  <si>
    <t>SCANIA CREDIT HRVATSKA d.o.o.</t>
  </si>
  <si>
    <t>UniCredit Leasing Croatia d.o.o.</t>
  </si>
  <si>
    <t>VB LEASING d.o.o.</t>
  </si>
  <si>
    <t>Studeni 2018.</t>
  </si>
  <si>
    <t>November 2018</t>
  </si>
  <si>
    <t>Tablica 26: Zaračunata bruto premija osiguranja za period od 1. siječnja do 30. studenog  2018.</t>
  </si>
  <si>
    <t>Table 26: Written premium for the period 1 January - 30 November 2018</t>
  </si>
  <si>
    <t>I.-XI. 2017.</t>
  </si>
  <si>
    <t>I.-XI.2018.</t>
  </si>
  <si>
    <t>Tablica 27: Podaci o osiguranju za period od 1. siječnja do 30. studenog 2018.</t>
  </si>
  <si>
    <t>Table 27: Insurance data for the period 1 January - 30 November 2018</t>
  </si>
  <si>
    <t>Grafikon 18: Udio zaračunate bruto premije i likvidiranih šteta po društvima za osiguranje po vrstama osiguranja za period od 1. siječnja do 30. studenog 2018.</t>
  </si>
  <si>
    <t>Chart 18: Share of written premium and claims settled per line of insurances for the period 1 January  - 30 November 2018</t>
  </si>
  <si>
    <t/>
  </si>
  <si>
    <t>HRRIVPRA0000</t>
  </si>
  <si>
    <t>HRADRSPA0009</t>
  </si>
  <si>
    <t>HRHT00RA0005</t>
  </si>
  <si>
    <t>HRPODRRA0004</t>
  </si>
  <si>
    <t>HRATPLRA0008</t>
  </si>
  <si>
    <t>HRCROSPA0004</t>
  </si>
  <si>
    <t>HRATGRRA0003</t>
  </si>
  <si>
    <t>HRADPLRA0006</t>
  </si>
  <si>
    <t>HRERNTRA0000</t>
  </si>
  <si>
    <t>HRARNTRA0004</t>
  </si>
  <si>
    <t>HRRHMFO23BA4</t>
  </si>
  <si>
    <t>HRRHMFO297A0</t>
  </si>
  <si>
    <t>HRRHMFO282A2</t>
  </si>
  <si>
    <t>HRRHMFO19BA2</t>
  </si>
  <si>
    <t>HRLNGUO31AE3</t>
  </si>
  <si>
    <t>HRRHMFO203E0</t>
  </si>
  <si>
    <t>HRRHMFO26CA5</t>
  </si>
  <si>
    <t>HRRHMFO227E9</t>
  </si>
  <si>
    <t>HRRHMFO257A4</t>
  </si>
  <si>
    <t>HRRHMFO217A8</t>
  </si>
  <si>
    <t>HRINGRRA0001</t>
  </si>
  <si>
    <t>AGRAM LIFE osiguranje d.d.</t>
  </si>
  <si>
    <t>Allianz Zagreb d.d.</t>
  </si>
  <si>
    <t>Croatia osiguranje d.d.</t>
  </si>
  <si>
    <t>Croatia osiguranje kredita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</si>
  <si>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</si>
  <si>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</si>
  <si>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</si>
  <si>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</si>
  <si>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</si>
  <si>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</si>
  <si>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</si>
  <si>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</si>
  <si>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</si>
  <si>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</si>
  <si>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</si>
  <si>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</si>
  <si>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</si>
  <si>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</si>
  <si>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</si>
  <si>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</si>
  <si>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</si>
  <si>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</si>
  <si>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Remarks:</t>
  </si>
  <si>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</si>
  <si>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</si>
  <si>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r>
      <t>10 - Osiguranje od odgovornosti za upotrebu motornih vozila /</t>
    </r>
    <r>
      <rPr>
        <sz val="8"/>
        <color indexed="48"/>
        <rFont val="Arial"/>
        <family val="2"/>
        <charset val="238"/>
      </rPr>
      <t xml:space="preserve"> </t>
    </r>
    <r>
      <rPr>
        <i/>
        <sz val="8"/>
        <color indexed="12"/>
        <rFont val="Arial"/>
        <family val="2"/>
        <charset val="238"/>
      </rPr>
      <t>Motor vehicle liability insurance</t>
    </r>
  </si>
  <si>
    <r>
      <t>03 - Osiguranje cestovnih vozila /</t>
    </r>
    <r>
      <rPr>
        <i/>
        <sz val="8"/>
        <color indexed="12"/>
        <rFont val="Arial"/>
        <family val="2"/>
        <charset val="238"/>
      </rPr>
      <t xml:space="preserve"> Insurance of land motor vehicles</t>
    </r>
  </si>
  <si>
    <r>
      <t>09 - Ostala osiguranja imovine /</t>
    </r>
    <r>
      <rPr>
        <sz val="8"/>
        <color indexed="12"/>
        <rFont val="Arial"/>
        <family val="2"/>
      </rPr>
      <t xml:space="preserve"> </t>
    </r>
    <r>
      <rPr>
        <i/>
        <sz val="8"/>
        <color indexed="12"/>
        <rFont val="Arial"/>
        <family val="2"/>
        <charset val="238"/>
      </rPr>
      <t>Other property insurance lines</t>
    </r>
  </si>
  <si>
    <r>
      <t>08 - Osiguranje od požara i elementarnih šteta /</t>
    </r>
    <r>
      <rPr>
        <i/>
        <sz val="8"/>
        <color indexed="12"/>
        <rFont val="Arial"/>
        <family val="2"/>
        <charset val="238"/>
      </rPr>
      <t xml:space="preserve"> Insurance against fire and natural disasters</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</si>
  <si>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</si>
  <si>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rPr>
        <sz val="8"/>
        <rFont val="Arial"/>
        <family val="2"/>
      </rPr>
      <t>23 - Životna osiguranja kod kojih osiguranik na sebe preuzima investicijski rizik</t>
    </r>
    <r>
      <rPr>
        <sz val="8"/>
        <color rgb="FF0000FF"/>
        <rFont val="Arial"/>
        <family val="2"/>
      </rPr>
      <t xml:space="preserve"> / </t>
    </r>
    <r>
      <rPr>
        <i/>
        <sz val="8"/>
        <color rgb="FF0000FF"/>
        <rFont val="Arial"/>
        <family val="2"/>
        <charset val="238"/>
      </rPr>
      <t>Assurance/insurance linked with units of investment funds - unit-linked</t>
    </r>
  </si>
  <si>
    <r>
      <t>01 - Osiguranje od nezgode /</t>
    </r>
    <r>
      <rPr>
        <i/>
        <sz val="8"/>
        <rFont val="Arial"/>
        <family val="2"/>
        <charset val="238"/>
      </rPr>
      <t xml:space="preserve"> </t>
    </r>
    <r>
      <rPr>
        <i/>
        <sz val="8"/>
        <color indexed="12"/>
        <rFont val="Arial"/>
        <family val="2"/>
        <charset val="238"/>
      </rPr>
      <t>Personal accident insurance</t>
    </r>
  </si>
  <si>
    <r>
      <t xml:space="preserve">Broj / </t>
    </r>
    <r>
      <rPr>
        <i/>
        <sz val="10"/>
        <color rgb="FF0000FF"/>
        <rFont val="Arial"/>
        <family val="2"/>
      </rPr>
      <t>Number</t>
    </r>
    <r>
      <rPr>
        <sz val="10"/>
        <color theme="1"/>
        <rFont val="Arial"/>
        <family val="2"/>
      </rPr>
      <t xml:space="preserve"> 12</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18.12.2018.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</si>
</sst>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1041A]dd\.mm\.yyyy"/>
    <numFmt numFmtId="178" formatCode="#,##0.000"/>
    <numFmt numFmtId="179" formatCode="0.000%"/>
    <numFmt numFmtId="180" formatCode="0.0000%"/>
    <numFmt numFmtId="181" formatCode="_-* #,##0.0000\ _k_n_-;\-* #,##0.0000\ _k_n_-;_-* &quot;-&quot;????\ _k_n_-;_-@_-"/>
  </numFmts>
  <fonts count="21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b/>
      <sz val="10"/>
      <color rgb="FFFF0000"/>
      <name val="Arial"/>
      <family val="2"/>
      <charset val="238"/>
    </font>
    <font>
      <sz val="10"/>
      <color rgb="FFFF0000"/>
      <name val="Arial"/>
      <family val="2"/>
      <charset val="238"/>
    </font>
    <font>
      <i/>
      <sz val="10"/>
      <name val="Arial"/>
      <family val="2"/>
      <charset val="238"/>
    </font>
    <font>
      <i/>
      <sz val="10"/>
      <color theme="1"/>
      <name val="Arial"/>
      <family val="2"/>
      <charset val="238"/>
    </font>
    <font>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8" fillId="0" borderId="0"/>
    <xf numFmtId="0" fontId="3" fillId="0" borderId="0"/>
    <xf numFmtId="0" fontId="9" fillId="0" borderId="0"/>
    <xf numFmtId="0" fontId="19" fillId="0" borderId="0">
      <alignment vertical="top"/>
    </xf>
    <xf numFmtId="0" fontId="10" fillId="0" borderId="0"/>
  </cellStyleXfs>
  <cellXfs count="991">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09" fillId="0" borderId="0" xfId="0" applyFont="1"/>
    <xf numFmtId="0" fontId="109"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0"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6" fillId="0" borderId="0" xfId="2" applyFont="1" applyAlignment="1" applyProtection="1">
      <alignment horizontal="left" vertical="center"/>
    </xf>
    <xf numFmtId="0" fontId="117"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19"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0" fillId="0" borderId="0" xfId="0" applyFont="1" applyAlignment="1">
      <alignment horizontal="left" vertical="center"/>
    </xf>
    <xf numFmtId="0" fontId="57" fillId="0" borderId="0" xfId="0" applyFont="1" applyAlignment="1">
      <alignment horizontal="center" vertical="center"/>
    </xf>
    <xf numFmtId="0" fontId="134"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0"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0" fillId="0" borderId="0" xfId="3" applyFont="1" applyFill="1" applyBorder="1" applyAlignment="1">
      <alignment horizontal="left" vertical="center"/>
    </xf>
    <xf numFmtId="0" fontId="128" fillId="0" borderId="0" xfId="18" applyFont="1" applyAlignment="1"/>
    <xf numFmtId="0" fontId="128" fillId="0" borderId="0" xfId="19" applyFont="1"/>
    <xf numFmtId="0" fontId="14" fillId="0" borderId="0" xfId="3" applyFont="1" applyAlignment="1">
      <alignment horizontal="left" vertical="center"/>
    </xf>
    <xf numFmtId="0" fontId="119"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19" fillId="0" borderId="0" xfId="2" applyFont="1" applyAlignment="1" applyProtection="1">
      <alignment vertical="center"/>
    </xf>
    <xf numFmtId="0" fontId="119" fillId="0" borderId="0" xfId="2" applyFont="1" applyAlignment="1" applyProtection="1">
      <alignment horizontal="left" vertical="center" wrapText="1"/>
    </xf>
    <xf numFmtId="0" fontId="110" fillId="0" borderId="0" xfId="27" applyFont="1" applyAlignment="1">
      <alignment vertical="center" wrapText="1"/>
    </xf>
    <xf numFmtId="0" fontId="64" fillId="0" borderId="0" xfId="27" applyFont="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5" fillId="6" borderId="0" xfId="0" applyNumberFormat="1" applyFont="1" applyFill="1" applyAlignment="1">
      <alignment horizontal="center" vertical="center"/>
    </xf>
    <xf numFmtId="10" fontId="145"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6"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4" fontId="33" fillId="7" borderId="0" xfId="0" applyNumberFormat="1" applyFont="1" applyFill="1" applyBorder="1" applyAlignment="1" applyProtection="1">
      <alignment horizontal="right" vertical="center"/>
    </xf>
    <xf numFmtId="175"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4" fontId="104"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3" fontId="107"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7"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4"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4" fontId="57" fillId="6" borderId="0" xfId="24" applyNumberFormat="1" applyFont="1" applyFill="1" applyAlignment="1">
      <alignment horizontal="right" vertical="center"/>
    </xf>
    <xf numFmtId="175"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4" fontId="57" fillId="6" borderId="0" xfId="24" applyNumberFormat="1" applyFont="1" applyFill="1" applyAlignment="1">
      <alignment vertical="center"/>
    </xf>
    <xf numFmtId="175"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7"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49"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6" fillId="0" borderId="0" xfId="0" applyFont="1" applyAlignment="1">
      <alignment horizontal="left" vertical="center"/>
    </xf>
    <xf numFmtId="0" fontId="156"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8" fillId="13" borderId="0" xfId="0" applyFont="1" applyFill="1" applyBorder="1" applyAlignment="1">
      <alignment horizontal="center" vertical="center" wrapText="1"/>
    </xf>
    <xf numFmtId="14" fontId="128"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8"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29" fillId="13" borderId="0" xfId="0" applyFont="1" applyFill="1" applyBorder="1" applyAlignment="1">
      <alignment horizontal="center" vertical="top" wrapText="1"/>
    </xf>
    <xf numFmtId="14" fontId="128"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29" fillId="13" borderId="0" xfId="0" applyNumberFormat="1" applyFont="1" applyFill="1" applyBorder="1" applyAlignment="1">
      <alignment horizontal="center" vertical="center" wrapText="1"/>
    </xf>
    <xf numFmtId="0" fontId="148"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3"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8"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3"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6" fillId="0" borderId="0" xfId="3" applyFont="1" applyAlignment="1">
      <alignment horizontal="left" vertical="center"/>
    </xf>
    <xf numFmtId="0" fontId="158"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3" fillId="13" borderId="0" xfId="3" applyFont="1" applyFill="1" applyBorder="1" applyAlignment="1">
      <alignment horizontal="left" vertical="center"/>
    </xf>
    <xf numFmtId="0" fontId="14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8"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59" fillId="0" borderId="0" xfId="3" applyFont="1" applyFill="1" applyAlignment="1">
      <alignment horizontal="left" vertical="center"/>
    </xf>
    <xf numFmtId="14" fontId="156" fillId="0" borderId="0" xfId="0" applyNumberFormat="1" applyFont="1" applyAlignment="1">
      <alignment horizontal="right" vertical="center"/>
    </xf>
    <xf numFmtId="0" fontId="156" fillId="0" borderId="0" xfId="3" applyFont="1" applyFill="1" applyAlignment="1">
      <alignment horizontal="left" vertical="center"/>
    </xf>
    <xf numFmtId="0" fontId="86" fillId="13" borderId="0" xfId="3" applyFont="1" applyFill="1" applyAlignment="1">
      <alignment horizontal="center"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0"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6"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5" fillId="15" borderId="0" xfId="3" applyFont="1" applyFill="1" applyBorder="1" applyAlignment="1">
      <alignment horizontal="left" vertical="center"/>
    </xf>
    <xf numFmtId="0" fontId="25" fillId="15" borderId="0" xfId="3" applyFont="1" applyFill="1" applyBorder="1" applyAlignment="1"/>
    <xf numFmtId="49" fontId="161"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6" fillId="0" borderId="0" xfId="0" applyFont="1" applyFill="1" applyBorder="1" applyAlignment="1">
      <alignment horizontal="left" vertical="center"/>
    </xf>
    <xf numFmtId="0" fontId="156"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6" fillId="0" borderId="0" xfId="0" applyFont="1" applyFill="1" applyAlignment="1">
      <alignment horizontal="left" vertical="center"/>
    </xf>
    <xf numFmtId="0" fontId="156" fillId="0" borderId="0" xfId="0" applyFont="1" applyBorder="1" applyAlignment="1">
      <alignment horizontal="left" vertical="center"/>
    </xf>
    <xf numFmtId="0" fontId="159" fillId="0" borderId="0" xfId="0" applyFont="1" applyFill="1" applyAlignment="1">
      <alignment horizontal="left" vertical="center"/>
    </xf>
    <xf numFmtId="0" fontId="115" fillId="11" borderId="0" xfId="16" applyFont="1" applyFill="1" applyAlignment="1">
      <alignment horizontal="left" vertical="center"/>
    </xf>
    <xf numFmtId="0" fontId="107"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5"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0" fillId="6" borderId="0" xfId="29" applyFont="1" applyFill="1" applyBorder="1" applyAlignment="1">
      <alignment vertical="center" wrapText="1"/>
    </xf>
    <xf numFmtId="0" fontId="127" fillId="0" borderId="0" xfId="3" applyFont="1" applyAlignment="1">
      <alignment horizontal="left" vertical="center"/>
    </xf>
    <xf numFmtId="0" fontId="57" fillId="0" borderId="0" xfId="0" applyFont="1" applyAlignment="1">
      <alignment horizontal="right"/>
    </xf>
    <xf numFmtId="0" fontId="143"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0" fontId="110" fillId="0" borderId="0" xfId="3" applyFont="1" applyFill="1">
      <alignment vertical="top"/>
    </xf>
    <xf numFmtId="0" fontId="110"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0"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5"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1"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2"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6"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3" fillId="0" borderId="0" xfId="0" applyFont="1" applyFill="1" applyAlignment="1">
      <alignment vertical="center"/>
    </xf>
    <xf numFmtId="0" fontId="123"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2"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7" fillId="17" borderId="0" xfId="0" applyNumberFormat="1" applyFont="1" applyFill="1" applyBorder="1" applyAlignment="1">
      <alignment horizontal="right" vertical="center" wrapText="1"/>
    </xf>
    <xf numFmtId="3" fontId="145"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4" fillId="13" borderId="0" xfId="0" applyNumberFormat="1" applyFont="1" applyFill="1" applyBorder="1" applyAlignment="1">
      <alignment vertical="center"/>
    </xf>
    <xf numFmtId="168" fontId="177" fillId="17" borderId="0" xfId="0" applyNumberFormat="1" applyFont="1" applyFill="1" applyBorder="1" applyAlignment="1">
      <alignment vertical="center"/>
    </xf>
    <xf numFmtId="10" fontId="114" fillId="13" borderId="0" xfId="0" applyNumberFormat="1" applyFont="1" applyFill="1" applyBorder="1" applyAlignment="1">
      <alignment vertical="center"/>
    </xf>
    <xf numFmtId="0" fontId="125" fillId="0" borderId="0" xfId="0" applyFont="1" applyAlignment="1"/>
    <xf numFmtId="0" fontId="128"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78"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79" fillId="0" borderId="0" xfId="0" applyFont="1" applyBorder="1" applyAlignment="1">
      <alignment vertical="center"/>
    </xf>
    <xf numFmtId="0" fontId="179" fillId="0" borderId="0" xfId="0" applyFont="1" applyBorder="1"/>
    <xf numFmtId="14" fontId="33" fillId="13" borderId="0" xfId="0" applyNumberFormat="1" applyFont="1" applyFill="1" applyAlignment="1">
      <alignment horizontal="center" vertical="center" wrapText="1"/>
    </xf>
    <xf numFmtId="14" fontId="128" fillId="13" borderId="0" xfId="0" applyNumberFormat="1" applyFont="1" applyFill="1" applyAlignment="1">
      <alignment horizontal="center" vertical="center" wrapText="1"/>
    </xf>
    <xf numFmtId="0" fontId="180" fillId="6" borderId="0" xfId="0" applyFont="1" applyFill="1" applyBorder="1" applyAlignment="1">
      <alignment vertical="center"/>
    </xf>
    <xf numFmtId="0" fontId="159"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4"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7"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7" fillId="0" borderId="0" xfId="0" applyFont="1" applyFill="1" applyBorder="1" applyAlignment="1">
      <alignment vertical="center"/>
    </xf>
    <xf numFmtId="3" fontId="101" fillId="6" borderId="0" xfId="27" applyNumberFormat="1" applyFont="1" applyFill="1" applyAlignment="1">
      <alignment horizontal="right" vertical="center"/>
    </xf>
    <xf numFmtId="0" fontId="184"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8"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6"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7"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42" fillId="13" borderId="0" xfId="0" applyFont="1" applyFill="1" applyBorder="1" applyAlignment="1">
      <alignment horizontal="left" vertical="center" wrapText="1" indent="2"/>
    </xf>
    <xf numFmtId="0" fontId="112"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2"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3" fillId="13" borderId="0" xfId="3" applyFont="1" applyFill="1" applyBorder="1" applyAlignment="1">
      <alignment horizontal="left" vertical="center" indent="1"/>
    </xf>
    <xf numFmtId="175" fontId="107" fillId="7" borderId="0" xfId="0" applyNumberFormat="1" applyFont="1" applyFill="1" applyBorder="1" applyAlignment="1" applyProtection="1">
      <alignment horizontal="right" vertical="center"/>
    </xf>
    <xf numFmtId="0" fontId="187" fillId="0" borderId="0" xfId="0" applyFont="1"/>
    <xf numFmtId="0" fontId="145"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27"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7"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58"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0" fillId="0" borderId="0" xfId="0" applyFont="1" applyAlignment="1">
      <alignment vertical="top"/>
    </xf>
    <xf numFmtId="0" fontId="130" fillId="0" borderId="0" xfId="0" applyFont="1" applyAlignment="1">
      <alignment vertical="center"/>
    </xf>
    <xf numFmtId="3" fontId="194"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0" fillId="18" borderId="0" xfId="0" applyNumberFormat="1" applyFont="1" applyFill="1" applyAlignment="1">
      <alignment vertical="center"/>
    </xf>
    <xf numFmtId="3" fontId="159" fillId="13" borderId="0" xfId="0" applyNumberFormat="1" applyFont="1" applyFill="1" applyAlignment="1">
      <alignment vertical="center"/>
    </xf>
    <xf numFmtId="0" fontId="196" fillId="0" borderId="0" xfId="0" applyFont="1"/>
    <xf numFmtId="0" fontId="107" fillId="0" borderId="0" xfId="0" applyFont="1" applyAlignment="1">
      <alignment horizontal="left" vertical="center" indent="1"/>
    </xf>
    <xf numFmtId="0" fontId="47" fillId="0" borderId="0" xfId="27" quotePrefix="1" applyFont="1"/>
    <xf numFmtId="0" fontId="128" fillId="0" borderId="0" xfId="0" applyFont="1" applyAlignment="1">
      <alignment horizontal="left" vertical="center"/>
    </xf>
    <xf numFmtId="0" fontId="156"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7" fillId="6" borderId="0" xfId="0" applyFont="1" applyFill="1" applyAlignment="1">
      <alignment vertical="center"/>
    </xf>
    <xf numFmtId="0" fontId="107"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198"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2"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199"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0" fillId="0" borderId="0" xfId="0" applyNumberFormat="1" applyFont="1"/>
    <xf numFmtId="0" fontId="14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2" fillId="13" borderId="0" xfId="3" applyNumberFormat="1" applyFont="1" applyFill="1" applyAlignment="1">
      <alignment horizontal="right" vertical="center"/>
    </xf>
    <xf numFmtId="0" fontId="190" fillId="17" borderId="6" xfId="3" applyFont="1" applyFill="1" applyBorder="1" applyAlignment="1">
      <alignment horizontal="center" vertical="center" wrapText="1"/>
    </xf>
    <xf numFmtId="0" fontId="191" fillId="17" borderId="0" xfId="3" applyFont="1" applyFill="1" applyBorder="1" applyAlignment="1">
      <alignment horizontal="center" vertical="center" wrapText="1"/>
    </xf>
    <xf numFmtId="0" fontId="159" fillId="21" borderId="5" xfId="3" applyFont="1" applyFill="1" applyBorder="1" applyAlignment="1">
      <alignment horizontal="center" vertical="center"/>
    </xf>
    <xf numFmtId="0" fontId="23" fillId="21" borderId="7" xfId="3" applyFont="1" applyFill="1" applyBorder="1" applyAlignment="1">
      <alignment horizontal="center" vertical="center"/>
    </xf>
    <xf numFmtId="0" fontId="140" fillId="4" borderId="0" xfId="3" applyFont="1" applyFill="1" applyAlignment="1">
      <alignment horizontal="right" vertical="center"/>
    </xf>
    <xf numFmtId="0" fontId="9" fillId="6" borderId="0" xfId="3" applyFont="1" applyFill="1" applyAlignment="1">
      <alignment vertical="center"/>
    </xf>
    <xf numFmtId="3" fontId="192" fillId="6" borderId="0" xfId="3" applyNumberFormat="1" applyFont="1" applyFill="1" applyAlignment="1">
      <alignment horizontal="right" vertical="center"/>
    </xf>
    <xf numFmtId="3" fontId="192" fillId="6" borderId="0" xfId="3" applyNumberFormat="1" applyFont="1" applyFill="1" applyAlignment="1">
      <alignment vertical="center"/>
    </xf>
    <xf numFmtId="0" fontId="114"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2" fillId="6" borderId="7" xfId="3" applyNumberFormat="1" applyFont="1" applyFill="1" applyBorder="1" applyAlignment="1">
      <alignment horizontal="right" vertical="center"/>
    </xf>
    <xf numFmtId="3" fontId="19" fillId="6" borderId="7" xfId="3" applyNumberFormat="1" applyFont="1" applyFill="1" applyBorder="1" applyAlignment="1">
      <alignment horizontal="right" vertical="center"/>
    </xf>
    <xf numFmtId="3" fontId="192" fillId="13" borderId="7" xfId="3" applyNumberFormat="1" applyFont="1" applyFill="1" applyBorder="1" applyAlignment="1">
      <alignment horizontal="right" vertical="center"/>
    </xf>
    <xf numFmtId="0" fontId="140" fillId="4" borderId="7" xfId="3" applyFont="1" applyFill="1" applyBorder="1" applyAlignment="1">
      <alignment horizontal="right" vertical="center"/>
    </xf>
    <xf numFmtId="178" fontId="19" fillId="6" borderId="7" xfId="3" applyNumberFormat="1" applyFont="1" applyFill="1" applyBorder="1" applyAlignment="1">
      <alignment horizontal="right" vertical="top"/>
    </xf>
    <xf numFmtId="10" fontId="192" fillId="6" borderId="8" xfId="3" applyNumberFormat="1" applyFont="1" applyFill="1" applyBorder="1" applyAlignment="1">
      <alignment vertical="center"/>
    </xf>
    <xf numFmtId="10" fontId="9" fillId="7" borderId="8" xfId="4" applyNumberFormat="1" applyFont="1" applyFill="1" applyBorder="1" applyAlignment="1">
      <alignment horizontal="right" vertical="center"/>
    </xf>
    <xf numFmtId="10" fontId="19" fillId="6" borderId="8" xfId="3" applyNumberFormat="1" applyFont="1" applyFill="1" applyBorder="1" applyAlignment="1">
      <alignment horizontal="right" vertical="center"/>
    </xf>
    <xf numFmtId="10" fontId="13" fillId="12" borderId="8" xfId="4" applyNumberFormat="1" applyFont="1" applyFill="1" applyBorder="1" applyAlignment="1">
      <alignment horizontal="right" vertical="center"/>
    </xf>
    <xf numFmtId="10" fontId="192" fillId="6" borderId="8" xfId="3" applyNumberFormat="1" applyFont="1" applyFill="1" applyBorder="1" applyAlignment="1">
      <alignment horizontal="right" vertical="center"/>
    </xf>
    <xf numFmtId="0" fontId="140" fillId="0" borderId="0" xfId="3" applyFont="1" applyFill="1" applyBorder="1" applyAlignment="1">
      <alignment horizontal="left" vertical="center"/>
    </xf>
    <xf numFmtId="0" fontId="19" fillId="0" borderId="0" xfId="3" applyFont="1" applyFill="1" applyBorder="1">
      <alignment vertical="top"/>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8"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4"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4"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7"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7"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2" fillId="19" borderId="0" xfId="0" applyNumberFormat="1" applyFont="1" applyFill="1" applyAlignment="1">
      <alignment vertical="center"/>
    </xf>
    <xf numFmtId="0" fontId="112" fillId="19" borderId="0" xfId="0" applyFont="1" applyFill="1" applyAlignment="1">
      <alignment vertical="center"/>
    </xf>
    <xf numFmtId="0" fontId="190" fillId="17" borderId="0" xfId="31" applyFont="1" applyFill="1" applyBorder="1" applyAlignment="1">
      <alignment horizontal="center" vertical="center" wrapTex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79" fontId="42" fillId="13" borderId="0" xfId="1" applyNumberFormat="1" applyFont="1" applyFill="1" applyAlignment="1">
      <alignment horizontal="right" vertical="center" wrapText="1"/>
    </xf>
    <xf numFmtId="180" fontId="42" fillId="13" borderId="0" xfId="1" applyNumberFormat="1" applyFont="1" applyFill="1" applyAlignment="1">
      <alignment horizontal="right" vertical="center" wrapText="1"/>
    </xf>
    <xf numFmtId="0" fontId="168" fillId="0" borderId="0" xfId="0" applyFont="1" applyFill="1" applyBorder="1" applyAlignment="1">
      <alignment vertical="top"/>
    </xf>
    <xf numFmtId="0" fontId="123" fillId="0" borderId="0" xfId="0" applyFont="1" applyFill="1" applyBorder="1" applyAlignment="1">
      <alignment vertical="top"/>
    </xf>
    <xf numFmtId="0" fontId="168" fillId="0" borderId="0" xfId="0" applyFont="1" applyFill="1" applyBorder="1" applyAlignment="1">
      <alignment vertical="center"/>
    </xf>
    <xf numFmtId="0" fontId="123" fillId="0" borderId="0" xfId="0" applyFont="1" applyFill="1" applyBorder="1" applyAlignment="1">
      <alignment vertical="center"/>
    </xf>
    <xf numFmtId="0" fontId="0" fillId="0" borderId="0" xfId="0" applyAlignment="1">
      <alignment wrapText="1"/>
    </xf>
    <xf numFmtId="0" fontId="0" fillId="0" borderId="0" xfId="0"/>
    <xf numFmtId="0" fontId="123" fillId="0" borderId="0" xfId="0" applyFont="1" applyFill="1" applyBorder="1" applyAlignment="1">
      <alignment vertical="top"/>
    </xf>
    <xf numFmtId="0" fontId="168" fillId="0" borderId="0" xfId="0" applyFont="1" applyFill="1" applyBorder="1" applyAlignment="1">
      <alignment vertical="top"/>
    </xf>
    <xf numFmtId="0" fontId="168" fillId="0" borderId="0" xfId="0" applyFont="1" applyFill="1" applyBorder="1" applyAlignment="1">
      <alignment vertical="center"/>
    </xf>
    <xf numFmtId="0" fontId="123" fillId="0" borderId="0" xfId="0" applyFont="1" applyFill="1" applyBorder="1" applyAlignment="1">
      <alignment vertical="center"/>
    </xf>
    <xf numFmtId="0" fontId="208" fillId="4" borderId="0" xfId="3" applyFont="1" applyFill="1" applyAlignment="1">
      <alignment horizontal="center" vertical="center" wrapText="1"/>
    </xf>
    <xf numFmtId="0" fontId="140" fillId="4" borderId="0" xfId="3" applyFont="1" applyFill="1" applyAlignment="1">
      <alignment horizontal="center" vertical="center"/>
    </xf>
    <xf numFmtId="0" fontId="140"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1"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7" fillId="0" borderId="0" xfId="3" applyFont="1" applyAlignment="1">
      <alignment horizontal="left" vertical="center"/>
    </xf>
    <xf numFmtId="0" fontId="42" fillId="13" borderId="0" xfId="3" applyFont="1" applyFill="1" applyBorder="1" applyAlignment="1">
      <alignment horizontal="center" vertical="center"/>
    </xf>
    <xf numFmtId="0" fontId="160" fillId="0" borderId="0" xfId="0" applyFont="1" applyAlignment="1">
      <alignment horizontal="right" vertical="center" indent="1"/>
    </xf>
    <xf numFmtId="0" fontId="64" fillId="0" borderId="0" xfId="0" applyFont="1" applyAlignment="1">
      <alignment horizontal="right" vertical="center" indent="1"/>
    </xf>
    <xf numFmtId="0" fontId="210" fillId="0" borderId="0" xfId="0" applyFont="1"/>
    <xf numFmtId="0" fontId="107"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7" fillId="0" borderId="0" xfId="0" applyFont="1" applyAlignment="1">
      <alignment vertical="center"/>
    </xf>
    <xf numFmtId="0" fontId="180" fillId="0" borderId="0" xfId="0" applyFont="1" applyAlignment="1">
      <alignment vertical="center"/>
    </xf>
    <xf numFmtId="3" fontId="197" fillId="13" borderId="0" xfId="10" applyNumberFormat="1" applyFont="1" applyFill="1" applyBorder="1" applyAlignment="1" applyProtection="1">
      <alignment horizontal="right"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7"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7" fillId="6" borderId="0" xfId="23" applyFont="1" applyFill="1" applyBorder="1" applyAlignment="1">
      <alignment horizontal="left" vertical="center" wrapText="1"/>
    </xf>
    <xf numFmtId="0" fontId="1" fillId="0" borderId="0" xfId="0" applyFont="1" applyAlignment="1"/>
    <xf numFmtId="0" fontId="14" fillId="0" borderId="0" xfId="0" applyFont="1" applyAlignment="1">
      <alignment horizontal="left" vertical="center"/>
    </xf>
    <xf numFmtId="0" fontId="24" fillId="0" borderId="0" xfId="0" applyFont="1" applyAlignment="1">
      <alignment horizontal="right" vertical="center"/>
    </xf>
    <xf numFmtId="0" fontId="211" fillId="0" borderId="0" xfId="0" applyFont="1" applyAlignment="1"/>
    <xf numFmtId="0" fontId="1" fillId="0" borderId="0" xfId="0" applyFont="1" applyAlignment="1">
      <alignment horizontal="left" vertical="center"/>
    </xf>
    <xf numFmtId="14"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167" fontId="9" fillId="0" borderId="0" xfId="13" applyNumberFormat="1" applyFont="1" applyFill="1" applyBorder="1" applyAlignment="1">
      <alignment horizontal="left" vertical="center"/>
    </xf>
    <xf numFmtId="167" fontId="9" fillId="0" borderId="0" xfId="13" applyNumberFormat="1" applyFont="1" applyFill="1" applyBorder="1" applyAlignment="1">
      <alignment horizontal="center" vertical="center"/>
    </xf>
    <xf numFmtId="179" fontId="9" fillId="0" borderId="0" xfId="4" applyNumberFormat="1" applyFont="1" applyFill="1" applyBorder="1" applyAlignment="1">
      <alignment horizontal="right" vertical="center"/>
    </xf>
    <xf numFmtId="0" fontId="212" fillId="0" borderId="0" xfId="0" applyFont="1" applyAlignment="1"/>
    <xf numFmtId="167" fontId="9" fillId="0" borderId="0" xfId="14" applyNumberFormat="1" applyFont="1" applyFill="1" applyAlignment="1">
      <alignment horizontal="center" vertical="center"/>
    </xf>
    <xf numFmtId="0" fontId="212" fillId="0" borderId="0" xfId="0" applyFont="1" applyAlignment="1">
      <alignment vertical="center"/>
    </xf>
    <xf numFmtId="167" fontId="1" fillId="0" borderId="0" xfId="14" applyNumberFormat="1" applyFont="1" applyFill="1" applyAlignment="1">
      <alignment horizontal="left" vertical="center"/>
    </xf>
    <xf numFmtId="167" fontId="20" fillId="0" borderId="0" xfId="14" applyNumberFormat="1" applyFont="1" applyFill="1" applyAlignment="1">
      <alignment horizontal="left" vertical="center"/>
    </xf>
    <xf numFmtId="0" fontId="213" fillId="0" borderId="0" xfId="0" applyFont="1" applyBorder="1" applyAlignment="1">
      <alignment horizontal="left" vertical="center"/>
    </xf>
    <xf numFmtId="0" fontId="214" fillId="0" borderId="0" xfId="0" applyFont="1" applyFill="1" applyBorder="1" applyAlignment="1">
      <alignment vertical="center"/>
    </xf>
    <xf numFmtId="0" fontId="1" fillId="0" borderId="0" xfId="0" applyFont="1" applyFill="1" applyBorder="1" applyAlignment="1">
      <alignment vertical="center"/>
    </xf>
    <xf numFmtId="0" fontId="213" fillId="0" borderId="0" xfId="0" applyFont="1" applyBorder="1" applyAlignment="1">
      <alignment horizontal="center" vertical="center"/>
    </xf>
    <xf numFmtId="0" fontId="20" fillId="0" borderId="0" xfId="0" applyFont="1" applyFill="1" applyBorder="1" applyAlignment="1">
      <alignment vertical="center"/>
    </xf>
    <xf numFmtId="167" fontId="43" fillId="6" borderId="0" xfId="13" applyNumberFormat="1" applyFont="1" applyFill="1" applyBorder="1" applyAlignment="1">
      <alignment horizontal="center" vertical="center"/>
    </xf>
    <xf numFmtId="14" fontId="43" fillId="6" borderId="0" xfId="14" applyNumberFormat="1" applyFont="1" applyFill="1" applyAlignment="1">
      <alignment horizontal="right" vertical="center" wrapText="1"/>
    </xf>
    <xf numFmtId="167" fontId="43" fillId="6" borderId="0" xfId="14" applyNumberFormat="1" applyFont="1" applyFill="1" applyAlignment="1">
      <alignment horizontal="center" vertical="center"/>
    </xf>
    <xf numFmtId="10" fontId="43" fillId="6" borderId="0" xfId="4" quotePrefix="1" applyNumberFormat="1" applyFont="1" applyFill="1" applyBorder="1" applyAlignment="1">
      <alignment horizontal="center" vertical="center"/>
    </xf>
    <xf numFmtId="0" fontId="14" fillId="0" borderId="0" xfId="0" applyFont="1" applyAlignment="1">
      <alignment horizontal="right" vertical="center"/>
    </xf>
    <xf numFmtId="0" fontId="215" fillId="7" borderId="0" xfId="0" applyFont="1" applyFill="1" applyBorder="1" applyAlignment="1">
      <alignment horizontal="left" vertical="center"/>
    </xf>
    <xf numFmtId="0" fontId="215" fillId="7" borderId="0" xfId="0" applyFont="1" applyFill="1" applyBorder="1" applyAlignment="1">
      <alignment horizontal="left" vertical="center" wrapText="1"/>
    </xf>
    <xf numFmtId="174" fontId="0" fillId="0" borderId="0" xfId="0" applyNumberFormat="1"/>
    <xf numFmtId="175" fontId="210" fillId="0" borderId="0" xfId="0" applyNumberFormat="1" applyFont="1"/>
    <xf numFmtId="174" fontId="200" fillId="0" borderId="0" xfId="0" applyNumberFormat="1" applyFont="1"/>
    <xf numFmtId="175" fontId="200" fillId="0" borderId="0" xfId="0" applyNumberFormat="1" applyFont="1"/>
    <xf numFmtId="0" fontId="200" fillId="0" borderId="0" xfId="0" applyFont="1"/>
    <xf numFmtId="174" fontId="145" fillId="0" borderId="0" xfId="0" applyNumberFormat="1" applyFont="1"/>
    <xf numFmtId="175" fontId="145" fillId="0" borderId="0" xfId="0" applyNumberFormat="1" applyFont="1"/>
    <xf numFmtId="3" fontId="210" fillId="0" borderId="0" xfId="0" applyNumberFormat="1" applyFont="1"/>
    <xf numFmtId="174" fontId="111" fillId="0" borderId="0" xfId="0" applyNumberFormat="1" applyFont="1"/>
    <xf numFmtId="175" fontId="102" fillId="0" borderId="0" xfId="0" applyNumberFormat="1" applyFont="1"/>
    <xf numFmtId="14" fontId="110" fillId="0" borderId="0" xfId="0" applyNumberFormat="1" applyFont="1" applyAlignment="1">
      <alignment horizontal="right" vertical="center"/>
    </xf>
    <xf numFmtId="0" fontId="190" fillId="17" borderId="0" xfId="3" applyFont="1" applyFill="1" applyAlignment="1">
      <alignment horizontal="center" vertical="center" wrapText="1"/>
    </xf>
    <xf numFmtId="0" fontId="190" fillId="17" borderId="0" xfId="3" applyFont="1" applyFill="1" applyBorder="1" applyAlignment="1">
      <alignment horizontal="center" vertical="center" wrapText="1"/>
    </xf>
    <xf numFmtId="3" fontId="192" fillId="13" borderId="0" xfId="3" applyNumberFormat="1" applyFont="1" applyFill="1" applyBorder="1" applyAlignment="1">
      <alignment horizontal="right" vertical="center"/>
    </xf>
    <xf numFmtId="0" fontId="159" fillId="21" borderId="7" xfId="3" applyFont="1" applyFill="1" applyBorder="1" applyAlignment="1">
      <alignment horizontal="center" vertical="center"/>
    </xf>
    <xf numFmtId="3" fontId="192" fillId="13" borderId="0" xfId="3" applyNumberFormat="1" applyFont="1" applyFill="1" applyBorder="1" applyAlignment="1">
      <alignment vertical="center"/>
    </xf>
    <xf numFmtId="0" fontId="191" fillId="17" borderId="0" xfId="3" applyFont="1" applyFill="1" applyAlignment="1">
      <alignment horizontal="center" vertical="center" wrapText="1"/>
    </xf>
    <xf numFmtId="0" fontId="141" fillId="4" borderId="0" xfId="3" applyFont="1" applyFill="1" applyAlignment="1">
      <alignment horizontal="center" vertical="center" wrapText="1"/>
    </xf>
    <xf numFmtId="0" fontId="141" fillId="4" borderId="0" xfId="3" applyFont="1" applyFill="1" applyAlignment="1">
      <alignment horizontal="center" vertical="center"/>
    </xf>
    <xf numFmtId="0" fontId="209" fillId="4" borderId="0" xfId="3" applyFont="1" applyFill="1" applyAlignment="1">
      <alignment horizontal="center" vertical="center" wrapText="1"/>
    </xf>
    <xf numFmtId="0" fontId="191" fillId="17" borderId="0" xfId="31" applyFont="1" applyFill="1" applyBorder="1" applyAlignment="1">
      <alignment horizontal="center" vertical="center" wrapText="1"/>
    </xf>
    <xf numFmtId="0" fontId="107" fillId="7" borderId="0" xfId="0"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57" fillId="0" borderId="0" xfId="3" applyFont="1" applyFill="1" applyAlignment="1">
      <alignment horizontal="left" vertical="center"/>
    </xf>
    <xf numFmtId="0" fontId="42" fillId="13" borderId="0" xfId="3" applyFont="1" applyFill="1" applyBorder="1" applyAlignment="1">
      <alignment horizontal="center" vertical="center"/>
    </xf>
    <xf numFmtId="10" fontId="0" fillId="0" borderId="0" xfId="0" applyNumberFormat="1" applyFont="1" applyAlignment="1">
      <alignment vertical="center"/>
    </xf>
    <xf numFmtId="0" fontId="39" fillId="0" borderId="0" xfId="27" applyFont="1"/>
    <xf numFmtId="0" fontId="39" fillId="0" borderId="0" xfId="27" quotePrefix="1" applyFont="1"/>
    <xf numFmtId="0" fontId="155"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6"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0" fillId="12" borderId="0" xfId="0" applyFont="1" applyFill="1" applyBorder="1" applyAlignment="1">
      <alignment horizontal="center" vertical="center"/>
    </xf>
    <xf numFmtId="0" fontId="151"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2" fillId="12" borderId="0" xfId="0" applyFont="1" applyFill="1" applyBorder="1" applyAlignment="1">
      <alignment horizontal="center" vertical="center" wrapText="1"/>
    </xf>
    <xf numFmtId="0" fontId="153" fillId="12" borderId="0" xfId="0" applyFont="1" applyFill="1" applyBorder="1" applyAlignment="1">
      <alignment horizontal="center" vertical="center"/>
    </xf>
    <xf numFmtId="0" fontId="150" fillId="12" borderId="0" xfId="0" applyFont="1" applyFill="1" applyBorder="1" applyAlignment="1">
      <alignment horizontal="center" vertical="center" wrapText="1"/>
    </xf>
    <xf numFmtId="0" fontId="154"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0" fontId="182"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2" fillId="13" borderId="0" xfId="0" applyFont="1" applyFill="1" applyBorder="1" applyAlignment="1">
      <alignment horizontal="center" vertical="center" wrapText="1"/>
    </xf>
    <xf numFmtId="10" fontId="115" fillId="13" borderId="0" xfId="0" applyNumberFormat="1" applyFont="1" applyFill="1" applyBorder="1" applyAlignment="1">
      <alignment horizontal="center" vertical="center"/>
    </xf>
    <xf numFmtId="3" fontId="115"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4" fillId="0" borderId="0" xfId="0" applyFont="1" applyFill="1" applyBorder="1" applyAlignment="1">
      <alignment horizontal="left" vertical="center" wrapText="1"/>
    </xf>
    <xf numFmtId="0" fontId="164"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7" fillId="0" borderId="0" xfId="0" applyFont="1" applyAlignment="1">
      <alignment vertical="top" wrapText="1"/>
    </xf>
    <xf numFmtId="0" fontId="164" fillId="3" borderId="0" xfId="0" applyFont="1" applyFill="1" applyBorder="1" applyAlignment="1">
      <alignment horizontal="left" vertical="distributed" wrapText="1"/>
    </xf>
    <xf numFmtId="0" fontId="123"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8" fillId="13" borderId="0" xfId="0" applyFont="1" applyFill="1" applyBorder="1" applyAlignment="1">
      <alignment horizontal="center" vertical="center"/>
    </xf>
    <xf numFmtId="14" fontId="128" fillId="13" borderId="0" xfId="0" applyNumberFormat="1" applyFont="1" applyFill="1" applyBorder="1" applyAlignment="1">
      <alignment horizontal="center" vertical="center"/>
    </xf>
    <xf numFmtId="0" fontId="128"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5" fillId="0" borderId="0" xfId="0" applyFont="1" applyFill="1" applyBorder="1" applyAlignment="1">
      <alignment horizontal="justify" vertical="top" wrapText="1"/>
    </xf>
    <xf numFmtId="0" fontId="127"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3" fillId="0" borderId="0" xfId="0" applyFont="1" applyFill="1" applyAlignment="1">
      <alignment horizontal="justify" vertical="top" wrapText="1"/>
    </xf>
    <xf numFmtId="0" fontId="124"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4" fillId="0" borderId="0" xfId="0" applyNumberFormat="1" applyFont="1" applyFill="1" applyAlignment="1">
      <alignment horizontal="left" vertical="top" wrapText="1"/>
    </xf>
    <xf numFmtId="0" fontId="124" fillId="0" borderId="0" xfId="0" applyFont="1" applyFill="1" applyAlignment="1">
      <alignment horizontal="justify" vertical="top" wrapText="1"/>
    </xf>
    <xf numFmtId="0" fontId="33" fillId="13" borderId="0" xfId="0" applyFont="1" applyFill="1" applyAlignment="1">
      <alignment horizontal="center" wrapText="1"/>
    </xf>
    <xf numFmtId="0" fontId="137" fillId="13" borderId="0" xfId="0" applyFont="1" applyFill="1" applyAlignment="1">
      <alignment horizontal="center" vertical="center"/>
    </xf>
    <xf numFmtId="14" fontId="129" fillId="13" borderId="0" xfId="0" applyNumberFormat="1" applyFont="1" applyFill="1" applyBorder="1" applyAlignment="1">
      <alignment horizontal="center" vertical="center"/>
    </xf>
    <xf numFmtId="0" fontId="128"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0"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56" fillId="6" borderId="2" xfId="3" applyFont="1" applyFill="1" applyBorder="1" applyAlignment="1">
      <alignment horizontal="center" vertical="center" wrapText="1"/>
    </xf>
    <xf numFmtId="0" fontId="156" fillId="6" borderId="3" xfId="3" applyFont="1" applyFill="1" applyBorder="1" applyAlignment="1">
      <alignment horizontal="center" vertical="center" wrapText="1"/>
    </xf>
    <xf numFmtId="0" fontId="156"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9" xfId="0" applyFont="1" applyBorder="1" applyAlignment="1">
      <alignment horizontal="center" vertical="center"/>
    </xf>
    <xf numFmtId="0" fontId="64" fillId="0" borderId="9" xfId="0" applyFont="1" applyBorder="1" applyAlignment="1">
      <alignment horizontal="center" vertical="center"/>
    </xf>
    <xf numFmtId="14" fontId="81" fillId="0" borderId="9" xfId="0" applyNumberFormat="1" applyFont="1" applyBorder="1" applyAlignment="1">
      <alignment horizontal="center" vertical="center"/>
    </xf>
    <xf numFmtId="14" fontId="64" fillId="0" borderId="9" xfId="0" applyNumberFormat="1" applyFont="1" applyBorder="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28575</xdr:rowOff>
    </xdr:from>
    <xdr:to>
      <xdr:col>4</xdr:col>
      <xdr:colOff>28575</xdr:colOff>
      <xdr:row>49</xdr:row>
      <xdr:rowOff>150878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905625"/>
          <a:ext cx="5314950" cy="31988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22154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18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200026</xdr:colOff>
      <xdr:row>8</xdr:row>
      <xdr:rowOff>161924</xdr:rowOff>
    </xdr:from>
    <xdr:to>
      <xdr:col>9</xdr:col>
      <xdr:colOff>45675</xdr:colOff>
      <xdr:row>22</xdr:row>
      <xdr:rowOff>25357</xdr:rowOff>
    </xdr:to>
    <xdr:pic>
      <xdr:nvPicPr>
        <xdr:cNvPr id="8" name="Picture 7"/>
        <xdr:cNvPicPr>
          <a:picLocks noChangeAspect="1"/>
        </xdr:cNvPicPr>
      </xdr:nvPicPr>
      <xdr:blipFill>
        <a:blip xmlns:r="http://schemas.openxmlformats.org/officeDocument/2006/relationships" r:embed="rId1"/>
        <a:stretch>
          <a:fillRect/>
        </a:stretch>
      </xdr:blipFill>
      <xdr:spPr>
        <a:xfrm>
          <a:off x="2371726" y="1847849"/>
          <a:ext cx="3893774" cy="2301833"/>
        </a:xfrm>
        <a:prstGeom prst="rect">
          <a:avLst/>
        </a:prstGeom>
      </xdr:spPr>
    </xdr:pic>
    <xdr:clientData/>
  </xdr:twoCellAnchor>
  <xdr:twoCellAnchor editAs="oneCell">
    <xdr:from>
      <xdr:col>3</xdr:col>
      <xdr:colOff>209550</xdr:colOff>
      <xdr:row>26</xdr:row>
      <xdr:rowOff>85725</xdr:rowOff>
    </xdr:from>
    <xdr:to>
      <xdr:col>9</xdr:col>
      <xdr:colOff>76200</xdr:colOff>
      <xdr:row>39</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81250" y="5257800"/>
          <a:ext cx="3914775"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200025</xdr:colOff>
      <xdr:row>5</xdr:row>
      <xdr:rowOff>123825</xdr:rowOff>
    </xdr:from>
    <xdr:to>
      <xdr:col>9</xdr:col>
      <xdr:colOff>57867</xdr:colOff>
      <xdr:row>19</xdr:row>
      <xdr:rowOff>47625</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295400"/>
          <a:ext cx="3905967" cy="2362200"/>
        </a:xfrm>
        <a:prstGeom prst="rect">
          <a:avLst/>
        </a:prstGeom>
      </xdr:spPr>
    </xdr:pic>
    <xdr:clientData/>
  </xdr:twoCellAnchor>
  <xdr:twoCellAnchor editAs="oneCell">
    <xdr:from>
      <xdr:col>3</xdr:col>
      <xdr:colOff>209551</xdr:colOff>
      <xdr:row>23</xdr:row>
      <xdr:rowOff>152400</xdr:rowOff>
    </xdr:from>
    <xdr:to>
      <xdr:col>9</xdr:col>
      <xdr:colOff>85726</xdr:colOff>
      <xdr:row>36</xdr:row>
      <xdr:rowOff>47625</xdr:rowOff>
    </xdr:to>
    <xdr:pic>
      <xdr:nvPicPr>
        <xdr:cNvPr id="4" name="Picture 3"/>
        <xdr:cNvPicPr>
          <a:picLocks noChangeAspect="1"/>
        </xdr:cNvPicPr>
      </xdr:nvPicPr>
      <xdr:blipFill>
        <a:blip xmlns:r="http://schemas.openxmlformats.org/officeDocument/2006/relationships" r:embed="rId2"/>
        <a:stretch>
          <a:fillRect/>
        </a:stretch>
      </xdr:blipFill>
      <xdr:spPr>
        <a:xfrm>
          <a:off x="2352676" y="4810125"/>
          <a:ext cx="3924300" cy="2352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150290</xdr:rowOff>
    </xdr:from>
    <xdr:to>
      <xdr:col>5</xdr:col>
      <xdr:colOff>761999</xdr:colOff>
      <xdr:row>64</xdr:row>
      <xdr:rowOff>5694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27865"/>
          <a:ext cx="6029324" cy="40654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2</xdr:row>
      <xdr:rowOff>1</xdr:rowOff>
    </xdr:from>
    <xdr:to>
      <xdr:col>16</xdr:col>
      <xdr:colOff>590551</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52426"/>
          <a:ext cx="10344150"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31</xdr:row>
      <xdr:rowOff>133350</xdr:rowOff>
    </xdr:from>
    <xdr:to>
      <xdr:col>4</xdr:col>
      <xdr:colOff>38099</xdr:colOff>
      <xdr:row>48</xdr:row>
      <xdr:rowOff>37983</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4" y="5276850"/>
          <a:ext cx="4714875" cy="2657358"/>
        </a:xfrm>
        <a:prstGeom prst="rect">
          <a:avLst/>
        </a:prstGeom>
      </xdr:spPr>
    </xdr:pic>
    <xdr:clientData/>
  </xdr:twoCellAnchor>
  <xdr:twoCellAnchor editAs="oneCell">
    <xdr:from>
      <xdr:col>0</xdr:col>
      <xdr:colOff>0</xdr:colOff>
      <xdr:row>51</xdr:row>
      <xdr:rowOff>123825</xdr:rowOff>
    </xdr:from>
    <xdr:to>
      <xdr:col>3</xdr:col>
      <xdr:colOff>737556</xdr:colOff>
      <xdr:row>68</xdr:row>
      <xdr:rowOff>38100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505825"/>
          <a:ext cx="4614231"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152401</xdr:rowOff>
    </xdr:from>
    <xdr:to>
      <xdr:col>11</xdr:col>
      <xdr:colOff>590550</xdr:colOff>
      <xdr:row>24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14326"/>
          <a:ext cx="7258050" cy="3571874"/>
        </a:xfrm>
        <a:prstGeom prst="rect">
          <a:avLst/>
        </a:prstGeom>
      </xdr:spPr>
    </xdr:pic>
    <xdr:clientData/>
  </xdr:twoCellAnchor>
  <xdr:twoCellAnchor editAs="oneCell">
    <xdr:from>
      <xdr:col>0</xdr:col>
      <xdr:colOff>0</xdr:colOff>
      <xdr:row>54</xdr:row>
      <xdr:rowOff>19050</xdr:rowOff>
    </xdr:from>
    <xdr:to>
      <xdr:col>11</xdr:col>
      <xdr:colOff>600074</xdr:colOff>
      <xdr:row>76</xdr:row>
      <xdr:rowOff>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763000"/>
          <a:ext cx="7267574" cy="3543300"/>
        </a:xfrm>
        <a:prstGeom prst="rect">
          <a:avLst/>
        </a:prstGeom>
      </xdr:spPr>
    </xdr:pic>
    <xdr:clientData/>
  </xdr:twoCellAnchor>
  <xdr:twoCellAnchor editAs="oneCell">
    <xdr:from>
      <xdr:col>0</xdr:col>
      <xdr:colOff>0</xdr:colOff>
      <xdr:row>28</xdr:row>
      <xdr:rowOff>9526</xdr:rowOff>
    </xdr:from>
    <xdr:to>
      <xdr:col>11</xdr:col>
      <xdr:colOff>600074</xdr:colOff>
      <xdr:row>50</xdr:row>
      <xdr:rowOff>9526</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4543426"/>
          <a:ext cx="7267574" cy="3562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47625</xdr:rowOff>
    </xdr:from>
    <xdr:to>
      <xdr:col>9</xdr:col>
      <xdr:colOff>596873</xdr:colOff>
      <xdr:row>38</xdr:row>
      <xdr:rowOff>142875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476750"/>
          <a:ext cx="7054823" cy="3333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9524</xdr:rowOff>
    </xdr:from>
    <xdr:to>
      <xdr:col>6</xdr:col>
      <xdr:colOff>9525</xdr:colOff>
      <xdr:row>41</xdr:row>
      <xdr:rowOff>161924</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5010149"/>
          <a:ext cx="6038850" cy="2905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6</xdr:col>
      <xdr:colOff>635701</xdr:colOff>
      <xdr:row>64</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7734300"/>
          <a:ext cx="6626926" cy="3076575"/>
        </a:xfrm>
        <a:prstGeom prst="rect">
          <a:avLst/>
        </a:prstGeom>
      </xdr:spPr>
    </xdr:pic>
    <xdr:clientData/>
  </xdr:twoCellAnchor>
  <xdr:twoCellAnchor editAs="oneCell">
    <xdr:from>
      <xdr:col>0</xdr:col>
      <xdr:colOff>0</xdr:colOff>
      <xdr:row>22</xdr:row>
      <xdr:rowOff>9525</xdr:rowOff>
    </xdr:from>
    <xdr:to>
      <xdr:col>6</xdr:col>
      <xdr:colOff>619125</xdr:colOff>
      <xdr:row>41</xdr:row>
      <xdr:rowOff>19050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019550"/>
          <a:ext cx="6610350" cy="3086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290"/>
      <c r="B1" s="291"/>
      <c r="C1" s="291"/>
      <c r="D1" s="291"/>
      <c r="E1" s="291"/>
      <c r="F1" s="291"/>
      <c r="G1" s="291"/>
      <c r="H1" s="291"/>
      <c r="I1" s="291"/>
    </row>
    <row r="2" spans="1:9" ht="18">
      <c r="A2" s="879" t="s">
        <v>0</v>
      </c>
      <c r="B2" s="879"/>
      <c r="C2" s="879"/>
      <c r="D2" s="879"/>
      <c r="E2" s="879"/>
      <c r="F2" s="879"/>
      <c r="G2" s="879"/>
      <c r="H2" s="879"/>
      <c r="I2" s="879"/>
    </row>
    <row r="3" spans="1:9" ht="18">
      <c r="A3" s="292"/>
      <c r="B3" s="292"/>
      <c r="C3" s="292"/>
      <c r="D3" s="292"/>
      <c r="E3" s="292"/>
      <c r="F3" s="292"/>
      <c r="G3" s="292"/>
      <c r="H3" s="292"/>
      <c r="I3" s="292"/>
    </row>
    <row r="4" spans="1:9" ht="16.5">
      <c r="A4" s="880" t="s">
        <v>1</v>
      </c>
      <c r="B4" s="880"/>
      <c r="C4" s="880"/>
      <c r="D4" s="880"/>
      <c r="E4" s="880"/>
      <c r="F4" s="880"/>
      <c r="G4" s="880"/>
      <c r="H4" s="880"/>
      <c r="I4" s="880"/>
    </row>
    <row r="5" spans="1:9" ht="15" customHeight="1">
      <c r="A5" s="293"/>
      <c r="B5" s="293"/>
      <c r="C5" s="293"/>
      <c r="D5" s="293"/>
      <c r="E5" s="293"/>
      <c r="F5" s="293"/>
      <c r="G5" s="293"/>
      <c r="H5" s="293"/>
      <c r="I5" s="293"/>
    </row>
    <row r="6" spans="1:9" ht="15" customHeight="1">
      <c r="A6" s="294"/>
      <c r="B6" s="294"/>
      <c r="C6" s="294"/>
      <c r="D6" s="294"/>
      <c r="E6" s="294"/>
      <c r="F6" s="294"/>
      <c r="G6" s="294"/>
      <c r="H6" s="294"/>
      <c r="I6" s="294"/>
    </row>
    <row r="7" spans="1:9">
      <c r="A7" s="881" t="s">
        <v>1523</v>
      </c>
      <c r="B7" s="882"/>
      <c r="C7" s="882"/>
      <c r="D7" s="882"/>
      <c r="E7" s="882"/>
      <c r="F7" s="882"/>
      <c r="G7" s="882"/>
      <c r="H7" s="882"/>
      <c r="I7" s="882"/>
    </row>
    <row r="8" spans="1:9">
      <c r="A8" s="295"/>
      <c r="B8" s="295"/>
      <c r="C8" s="295"/>
      <c r="D8" s="295"/>
      <c r="E8" s="295"/>
      <c r="F8" s="295"/>
      <c r="G8" s="295"/>
      <c r="H8" s="295"/>
      <c r="I8" s="295"/>
    </row>
    <row r="9" spans="1:9">
      <c r="A9" s="296"/>
      <c r="B9" s="296"/>
      <c r="C9" s="296"/>
      <c r="D9" s="296"/>
      <c r="E9" s="296"/>
      <c r="F9" s="296"/>
      <c r="G9" s="296"/>
      <c r="H9" s="296"/>
      <c r="I9" s="296"/>
    </row>
    <row r="10" spans="1:9">
      <c r="A10" s="296"/>
      <c r="B10" s="296"/>
      <c r="C10" s="296"/>
      <c r="D10" s="296"/>
      <c r="E10" s="296"/>
      <c r="F10" s="296"/>
      <c r="G10" s="296"/>
      <c r="H10" s="296"/>
      <c r="I10" s="296"/>
    </row>
    <row r="11" spans="1:9">
      <c r="A11" s="296"/>
      <c r="B11" s="296"/>
      <c r="C11" s="296"/>
      <c r="D11" s="296"/>
      <c r="E11" s="296"/>
      <c r="F11" s="296"/>
      <c r="G11" s="296"/>
      <c r="H11" s="296"/>
      <c r="I11" s="296"/>
    </row>
    <row r="12" spans="1:9">
      <c r="A12" s="296"/>
      <c r="B12" s="296"/>
      <c r="C12" s="296"/>
      <c r="D12" s="296"/>
      <c r="E12" s="296"/>
      <c r="F12" s="296"/>
      <c r="G12" s="296"/>
      <c r="H12" s="296"/>
      <c r="I12" s="296"/>
    </row>
    <row r="13" spans="1:9">
      <c r="A13" s="296"/>
      <c r="B13" s="296"/>
      <c r="C13" s="296"/>
      <c r="D13" s="296"/>
      <c r="E13" s="296"/>
      <c r="F13" s="296"/>
      <c r="G13" s="296"/>
      <c r="H13" s="296"/>
      <c r="I13" s="296"/>
    </row>
    <row r="14" spans="1:9">
      <c r="A14" s="296"/>
      <c r="B14" s="296"/>
      <c r="C14" s="296"/>
      <c r="D14" s="296"/>
      <c r="E14" s="296"/>
      <c r="F14" s="296"/>
      <c r="G14" s="296"/>
      <c r="H14" s="296"/>
      <c r="I14" s="296"/>
    </row>
    <row r="15" spans="1:9">
      <c r="A15" s="296"/>
      <c r="B15" s="296"/>
      <c r="C15" s="296"/>
      <c r="D15" s="296"/>
      <c r="E15" s="296"/>
      <c r="F15" s="296"/>
      <c r="G15" s="296"/>
      <c r="H15" s="296"/>
      <c r="I15" s="296"/>
    </row>
    <row r="16" spans="1:9">
      <c r="A16" s="296"/>
      <c r="B16" s="296"/>
      <c r="C16" s="296"/>
      <c r="D16" s="296"/>
      <c r="E16" s="296"/>
      <c r="F16" s="296"/>
      <c r="G16" s="296"/>
      <c r="H16" s="296"/>
      <c r="I16" s="296"/>
    </row>
    <row r="17" spans="1:9">
      <c r="A17" s="296"/>
      <c r="B17" s="296"/>
      <c r="C17" s="296"/>
      <c r="D17" s="296"/>
      <c r="E17" s="296"/>
      <c r="F17" s="296"/>
      <c r="G17" s="296"/>
      <c r="H17" s="296"/>
      <c r="I17" s="296"/>
    </row>
    <row r="18" spans="1:9" ht="30">
      <c r="A18" s="883" t="s">
        <v>2</v>
      </c>
      <c r="B18" s="883"/>
      <c r="C18" s="883"/>
      <c r="D18" s="883"/>
      <c r="E18" s="883"/>
      <c r="F18" s="883"/>
      <c r="G18" s="883"/>
      <c r="H18" s="883"/>
      <c r="I18" s="883"/>
    </row>
    <row r="19" spans="1:9" ht="18.75" customHeight="1">
      <c r="A19" s="297"/>
      <c r="B19" s="297"/>
      <c r="C19" s="297"/>
      <c r="D19" s="297"/>
      <c r="E19" s="297"/>
      <c r="F19" s="297"/>
      <c r="G19" s="297"/>
      <c r="H19" s="297"/>
      <c r="I19" s="297"/>
    </row>
    <row r="20" spans="1:9" ht="18.75" customHeight="1">
      <c r="A20" s="884" t="s">
        <v>1459</v>
      </c>
      <c r="B20" s="884"/>
      <c r="C20" s="884"/>
      <c r="D20" s="884"/>
      <c r="E20" s="884"/>
      <c r="F20" s="884"/>
      <c r="G20" s="884"/>
      <c r="H20" s="884"/>
      <c r="I20" s="884"/>
    </row>
    <row r="21" spans="1:9" ht="18.75" customHeight="1">
      <c r="A21" s="298"/>
      <c r="B21" s="298"/>
      <c r="C21" s="298"/>
      <c r="D21" s="298"/>
      <c r="E21" s="298"/>
      <c r="F21" s="298"/>
      <c r="G21" s="298"/>
      <c r="H21" s="298"/>
      <c r="I21" s="298"/>
    </row>
    <row r="22" spans="1:9" ht="26.25" customHeight="1">
      <c r="A22" s="885" t="s">
        <v>3</v>
      </c>
      <c r="B22" s="885"/>
      <c r="C22" s="885"/>
      <c r="D22" s="885"/>
      <c r="E22" s="885"/>
      <c r="F22" s="885"/>
      <c r="G22" s="885"/>
      <c r="H22" s="885"/>
      <c r="I22" s="885"/>
    </row>
    <row r="23" spans="1:9" ht="18.75">
      <c r="A23" s="299"/>
      <c r="B23" s="299"/>
      <c r="C23" s="299"/>
      <c r="D23" s="299"/>
      <c r="E23" s="299"/>
      <c r="F23" s="299"/>
      <c r="G23" s="299"/>
      <c r="H23" s="299"/>
      <c r="I23" s="299"/>
    </row>
    <row r="24" spans="1:9" ht="18.75" customHeight="1">
      <c r="A24" s="875" t="s">
        <v>1460</v>
      </c>
      <c r="B24" s="875"/>
      <c r="C24" s="875"/>
      <c r="D24" s="875"/>
      <c r="E24" s="875"/>
      <c r="F24" s="875"/>
      <c r="G24" s="875"/>
      <c r="H24" s="875"/>
      <c r="I24" s="875"/>
    </row>
    <row r="25" spans="1:9">
      <c r="A25" s="296"/>
      <c r="B25" s="296"/>
      <c r="C25" s="296"/>
      <c r="D25" s="296"/>
      <c r="E25" s="296"/>
      <c r="F25" s="296"/>
      <c r="G25" s="296"/>
      <c r="H25" s="296"/>
      <c r="I25" s="296"/>
    </row>
    <row r="26" spans="1:9">
      <c r="A26" s="296"/>
      <c r="B26" s="296"/>
      <c r="C26" s="296"/>
      <c r="D26" s="296"/>
      <c r="E26" s="296"/>
      <c r="F26" s="296"/>
      <c r="G26" s="296"/>
      <c r="H26" s="296"/>
      <c r="I26" s="296"/>
    </row>
    <row r="27" spans="1:9">
      <c r="A27" s="296"/>
      <c r="B27" s="296"/>
      <c r="C27" s="296"/>
      <c r="D27" s="296"/>
      <c r="E27" s="296"/>
      <c r="F27" s="296"/>
      <c r="G27" s="296"/>
      <c r="H27" s="296"/>
      <c r="I27" s="296"/>
    </row>
    <row r="28" spans="1:9">
      <c r="A28" s="296"/>
      <c r="B28" s="296"/>
      <c r="C28" s="296"/>
      <c r="D28" s="296"/>
      <c r="E28" s="296"/>
      <c r="F28" s="296"/>
      <c r="G28" s="296"/>
      <c r="H28" s="296"/>
      <c r="I28" s="296"/>
    </row>
    <row r="29" spans="1:9">
      <c r="A29" s="296"/>
      <c r="B29" s="296"/>
      <c r="C29" s="296"/>
      <c r="D29" s="296"/>
      <c r="E29" s="296"/>
      <c r="F29" s="296"/>
      <c r="G29" s="296"/>
      <c r="H29" s="296"/>
      <c r="I29" s="296"/>
    </row>
    <row r="30" spans="1:9">
      <c r="A30" s="296"/>
      <c r="B30" s="296"/>
      <c r="C30" s="296"/>
      <c r="D30" s="296"/>
      <c r="E30" s="296"/>
      <c r="F30" s="296"/>
      <c r="G30" s="296"/>
      <c r="H30" s="296"/>
      <c r="I30" s="296"/>
    </row>
    <row r="31" spans="1:9">
      <c r="A31" s="296"/>
      <c r="B31" s="296"/>
      <c r="C31" s="296"/>
      <c r="D31" s="296"/>
      <c r="E31" s="296"/>
      <c r="F31" s="296"/>
      <c r="G31" s="296"/>
      <c r="H31" s="296"/>
      <c r="I31" s="296"/>
    </row>
    <row r="32" spans="1:9">
      <c r="A32" s="296"/>
      <c r="B32" s="296"/>
      <c r="C32" s="296"/>
      <c r="D32" s="296"/>
      <c r="E32" s="296"/>
      <c r="F32" s="296"/>
      <c r="G32" s="296"/>
      <c r="H32" s="296"/>
      <c r="I32" s="296"/>
    </row>
    <row r="33" spans="1:9">
      <c r="A33" s="296"/>
      <c r="B33" s="296"/>
      <c r="C33" s="296"/>
      <c r="D33" s="296"/>
      <c r="E33" s="296"/>
      <c r="F33" s="296"/>
      <c r="G33" s="296"/>
      <c r="H33" s="296"/>
      <c r="I33" s="296"/>
    </row>
    <row r="34" spans="1:9">
      <c r="A34" s="296"/>
      <c r="B34" s="296"/>
      <c r="C34" s="296"/>
      <c r="D34" s="296"/>
      <c r="E34" s="296"/>
      <c r="F34" s="296"/>
      <c r="G34" s="296"/>
      <c r="H34" s="296"/>
      <c r="I34" s="296"/>
    </row>
    <row r="35" spans="1:9">
      <c r="A35" s="296"/>
      <c r="B35" s="296"/>
      <c r="C35" s="296"/>
      <c r="D35" s="296"/>
      <c r="E35" s="296"/>
      <c r="F35" s="296"/>
      <c r="G35" s="296"/>
      <c r="H35" s="296"/>
      <c r="I35" s="296"/>
    </row>
    <row r="36" spans="1:9">
      <c r="A36" s="876"/>
      <c r="B36" s="876"/>
      <c r="C36" s="876"/>
      <c r="D36" s="876"/>
      <c r="E36" s="876"/>
      <c r="F36" s="876"/>
      <c r="G36" s="876"/>
      <c r="H36" s="876"/>
      <c r="I36" s="876"/>
    </row>
    <row r="37" spans="1:9" ht="50.25" customHeight="1">
      <c r="A37" s="877" t="s">
        <v>4</v>
      </c>
      <c r="B37" s="877"/>
      <c r="C37" s="877"/>
      <c r="D37" s="877"/>
      <c r="E37" s="877"/>
      <c r="F37" s="877"/>
      <c r="G37" s="877"/>
      <c r="H37" s="877"/>
      <c r="I37" s="877"/>
    </row>
    <row r="38" spans="1:9">
      <c r="A38" s="300"/>
      <c r="B38" s="300"/>
      <c r="C38" s="300"/>
      <c r="D38" s="300"/>
      <c r="E38" s="300"/>
      <c r="F38" s="300"/>
      <c r="G38" s="300"/>
      <c r="H38" s="300"/>
      <c r="I38" s="300"/>
    </row>
    <row r="39" spans="1:9" ht="65.25" customHeight="1">
      <c r="A39" s="878" t="s">
        <v>5</v>
      </c>
      <c r="B39" s="878"/>
      <c r="C39" s="878"/>
      <c r="D39" s="878"/>
      <c r="E39" s="878"/>
      <c r="F39" s="878"/>
      <c r="G39" s="878"/>
      <c r="H39" s="878"/>
      <c r="I39" s="87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9.140625" customWidth="1"/>
  </cols>
  <sheetData>
    <row r="1" spans="1:19" ht="12.75" customHeight="1">
      <c r="A1" s="301" t="s">
        <v>664</v>
      </c>
      <c r="L1" s="302" t="str">
        <f>Naslovnica!A20</f>
        <v>Studeni 2018.</v>
      </c>
    </row>
    <row r="2" spans="1:19" ht="12.75" customHeight="1">
      <c r="A2" s="107" t="s">
        <v>670</v>
      </c>
      <c r="J2" s="83"/>
      <c r="K2" s="83"/>
      <c r="L2" s="108" t="str">
        <f>Naslovnica!A24</f>
        <v>November 2018</v>
      </c>
      <c r="M2" s="74"/>
    </row>
    <row r="3" spans="1:19" ht="12.75" customHeight="1">
      <c r="J3" s="74"/>
    </row>
    <row r="4" spans="1:19" ht="12.75" customHeight="1"/>
    <row r="5" spans="1:19" ht="12.75" customHeight="1"/>
    <row r="6" spans="1:19" ht="12.75" customHeight="1"/>
    <row r="7" spans="1:19" ht="12.75" customHeight="1">
      <c r="S7" s="83"/>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375</v>
      </c>
    </row>
    <row r="26" spans="1:1" ht="12.75" customHeight="1">
      <c r="A26" s="37"/>
    </row>
    <row r="27" spans="1:1" ht="12.75" customHeight="1">
      <c r="A27" s="301" t="s">
        <v>665</v>
      </c>
    </row>
    <row r="28" spans="1:1" ht="12.75" customHeight="1">
      <c r="A28" s="107" t="s">
        <v>669</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375</v>
      </c>
    </row>
    <row r="52" spans="1:1" ht="12.75" customHeight="1"/>
    <row r="53" spans="1:1" ht="12.75" customHeight="1">
      <c r="A53" s="301" t="s">
        <v>666</v>
      </c>
    </row>
    <row r="54" spans="1:1" ht="12.75" customHeight="1">
      <c r="A54" s="107" t="s">
        <v>671</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375</v>
      </c>
    </row>
    <row r="78" spans="1:12" ht="12.75" customHeight="1">
      <c r="A78" s="71" t="s">
        <v>259</v>
      </c>
    </row>
    <row r="79" spans="1:12" ht="12.75" customHeight="1">
      <c r="L79" s="40" t="s">
        <v>295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54" t="s">
        <v>689</v>
      </c>
      <c r="AG1" s="302" t="str">
        <f>Naslovnica!A20</f>
        <v>Studeni 2018.</v>
      </c>
    </row>
    <row r="2" spans="1:33" ht="12.75" customHeight="1">
      <c r="A2" s="109" t="s">
        <v>690</v>
      </c>
      <c r="AG2" s="108" t="str">
        <f>Naslovnica!A24</f>
        <v>November 2018</v>
      </c>
    </row>
    <row r="3" spans="1:33" ht="12.75" customHeight="1">
      <c r="A3" s="109"/>
      <c r="AG3" s="108"/>
    </row>
    <row r="4" spans="1:33" ht="12.75" customHeight="1">
      <c r="I4" s="555"/>
      <c r="J4" s="555"/>
      <c r="K4" s="555"/>
      <c r="AG4" s="21" t="s">
        <v>376</v>
      </c>
    </row>
    <row r="5" spans="1:33" ht="15" customHeight="1">
      <c r="A5" s="332" t="s">
        <v>673</v>
      </c>
      <c r="B5" s="927" t="s">
        <v>678</v>
      </c>
      <c r="C5" s="927"/>
      <c r="D5" s="927"/>
      <c r="E5" s="927"/>
      <c r="F5" s="927"/>
      <c r="G5" s="927"/>
      <c r="H5" s="927"/>
      <c r="I5" s="927"/>
      <c r="J5" s="925" t="s">
        <v>684</v>
      </c>
      <c r="K5" s="925"/>
      <c r="L5" s="927" t="s">
        <v>679</v>
      </c>
      <c r="M5" s="927"/>
      <c r="N5" s="927"/>
      <c r="O5" s="927"/>
      <c r="P5" s="927"/>
      <c r="Q5" s="927"/>
      <c r="R5" s="927"/>
      <c r="S5" s="927"/>
      <c r="T5" s="925" t="s">
        <v>685</v>
      </c>
      <c r="U5" s="925"/>
      <c r="V5" s="927" t="s">
        <v>680</v>
      </c>
      <c r="W5" s="927"/>
      <c r="X5" s="927"/>
      <c r="Y5" s="927"/>
      <c r="Z5" s="927"/>
      <c r="AA5" s="927"/>
      <c r="AB5" s="927"/>
      <c r="AC5" s="927"/>
      <c r="AD5" s="925" t="s">
        <v>686</v>
      </c>
      <c r="AE5" s="925"/>
      <c r="AF5" s="926" t="s">
        <v>1196</v>
      </c>
      <c r="AG5" s="926"/>
    </row>
    <row r="6" spans="1:33" ht="22.5" customHeight="1">
      <c r="A6" s="928" t="s">
        <v>377</v>
      </c>
      <c r="B6" s="902" t="s">
        <v>674</v>
      </c>
      <c r="C6" s="902"/>
      <c r="D6" s="902" t="s">
        <v>675</v>
      </c>
      <c r="E6" s="902"/>
      <c r="F6" s="902" t="s">
        <v>676</v>
      </c>
      <c r="G6" s="902"/>
      <c r="H6" s="902" t="s">
        <v>677</v>
      </c>
      <c r="I6" s="902"/>
      <c r="J6" s="925"/>
      <c r="K6" s="925"/>
      <c r="L6" s="902" t="s">
        <v>674</v>
      </c>
      <c r="M6" s="902"/>
      <c r="N6" s="902" t="s">
        <v>675</v>
      </c>
      <c r="O6" s="902"/>
      <c r="P6" s="902" t="s">
        <v>676</v>
      </c>
      <c r="Q6" s="902"/>
      <c r="R6" s="902" t="s">
        <v>677</v>
      </c>
      <c r="S6" s="902"/>
      <c r="T6" s="925"/>
      <c r="U6" s="925"/>
      <c r="V6" s="902" t="s">
        <v>674</v>
      </c>
      <c r="W6" s="902"/>
      <c r="X6" s="902" t="s">
        <v>675</v>
      </c>
      <c r="Y6" s="902"/>
      <c r="Z6" s="902" t="s">
        <v>676</v>
      </c>
      <c r="AA6" s="902"/>
      <c r="AB6" s="902" t="s">
        <v>677</v>
      </c>
      <c r="AC6" s="902"/>
      <c r="AD6" s="925"/>
      <c r="AE6" s="925"/>
      <c r="AF6" s="926"/>
      <c r="AG6" s="926"/>
    </row>
    <row r="7" spans="1:33">
      <c r="A7" s="928"/>
      <c r="B7" s="332" t="s">
        <v>124</v>
      </c>
      <c r="C7" s="332" t="s">
        <v>125</v>
      </c>
      <c r="D7" s="332" t="s">
        <v>124</v>
      </c>
      <c r="E7" s="332" t="s">
        <v>125</v>
      </c>
      <c r="F7" s="332" t="s">
        <v>124</v>
      </c>
      <c r="G7" s="332" t="s">
        <v>125</v>
      </c>
      <c r="H7" s="332" t="s">
        <v>124</v>
      </c>
      <c r="I7" s="332" t="s">
        <v>125</v>
      </c>
      <c r="J7" s="332" t="s">
        <v>124</v>
      </c>
      <c r="K7" s="332" t="s">
        <v>125</v>
      </c>
      <c r="L7" s="332" t="s">
        <v>124</v>
      </c>
      <c r="M7" s="332" t="s">
        <v>125</v>
      </c>
      <c r="N7" s="332" t="s">
        <v>124</v>
      </c>
      <c r="O7" s="332" t="s">
        <v>125</v>
      </c>
      <c r="P7" s="332" t="s">
        <v>124</v>
      </c>
      <c r="Q7" s="332" t="s">
        <v>125</v>
      </c>
      <c r="R7" s="332" t="s">
        <v>124</v>
      </c>
      <c r="S7" s="332" t="s">
        <v>125</v>
      </c>
      <c r="T7" s="332" t="s">
        <v>124</v>
      </c>
      <c r="U7" s="332" t="s">
        <v>125</v>
      </c>
      <c r="V7" s="332" t="s">
        <v>124</v>
      </c>
      <c r="W7" s="332" t="s">
        <v>125</v>
      </c>
      <c r="X7" s="332" t="s">
        <v>124</v>
      </c>
      <c r="Y7" s="332" t="s">
        <v>125</v>
      </c>
      <c r="Z7" s="332" t="s">
        <v>124</v>
      </c>
      <c r="AA7" s="332" t="s">
        <v>125</v>
      </c>
      <c r="AB7" s="332" t="s">
        <v>124</v>
      </c>
      <c r="AC7" s="332" t="s">
        <v>125</v>
      </c>
      <c r="AD7" s="332" t="s">
        <v>124</v>
      </c>
      <c r="AE7" s="332" t="s">
        <v>125</v>
      </c>
      <c r="AF7" s="332" t="s">
        <v>124</v>
      </c>
      <c r="AG7" s="332" t="s">
        <v>125</v>
      </c>
    </row>
    <row r="8" spans="1:33">
      <c r="A8" s="928"/>
      <c r="B8" s="333" t="s">
        <v>116</v>
      </c>
      <c r="C8" s="333" t="s">
        <v>117</v>
      </c>
      <c r="D8" s="333" t="s">
        <v>116</v>
      </c>
      <c r="E8" s="333" t="s">
        <v>117</v>
      </c>
      <c r="F8" s="333" t="s">
        <v>116</v>
      </c>
      <c r="G8" s="333" t="s">
        <v>117</v>
      </c>
      <c r="H8" s="333" t="s">
        <v>116</v>
      </c>
      <c r="I8" s="333" t="s">
        <v>117</v>
      </c>
      <c r="J8" s="333" t="s">
        <v>116</v>
      </c>
      <c r="K8" s="333" t="s">
        <v>117</v>
      </c>
      <c r="L8" s="333" t="s">
        <v>116</v>
      </c>
      <c r="M8" s="333" t="s">
        <v>117</v>
      </c>
      <c r="N8" s="333" t="s">
        <v>116</v>
      </c>
      <c r="O8" s="333" t="s">
        <v>117</v>
      </c>
      <c r="P8" s="333" t="s">
        <v>116</v>
      </c>
      <c r="Q8" s="333" t="s">
        <v>117</v>
      </c>
      <c r="R8" s="333" t="s">
        <v>116</v>
      </c>
      <c r="S8" s="333" t="s">
        <v>117</v>
      </c>
      <c r="T8" s="333" t="s">
        <v>116</v>
      </c>
      <c r="U8" s="333" t="s">
        <v>117</v>
      </c>
      <c r="V8" s="333" t="s">
        <v>116</v>
      </c>
      <c r="W8" s="333" t="s">
        <v>117</v>
      </c>
      <c r="X8" s="333" t="s">
        <v>116</v>
      </c>
      <c r="Y8" s="333" t="s">
        <v>117</v>
      </c>
      <c r="Z8" s="333" t="s">
        <v>116</v>
      </c>
      <c r="AA8" s="333" t="s">
        <v>117</v>
      </c>
      <c r="AB8" s="333" t="s">
        <v>116</v>
      </c>
      <c r="AC8" s="333" t="s">
        <v>117</v>
      </c>
      <c r="AD8" s="333" t="s">
        <v>116</v>
      </c>
      <c r="AE8" s="333" t="s">
        <v>117</v>
      </c>
      <c r="AF8" s="333" t="s">
        <v>116</v>
      </c>
      <c r="AG8" s="333" t="s">
        <v>117</v>
      </c>
    </row>
    <row r="9" spans="1:33" ht="18">
      <c r="A9" s="178" t="s">
        <v>466</v>
      </c>
      <c r="B9" s="160">
        <v>5624.0478600000006</v>
      </c>
      <c r="C9" s="161">
        <v>1.956803564960129E-2</v>
      </c>
      <c r="D9" s="160">
        <v>4232.9946799999998</v>
      </c>
      <c r="E9" s="161">
        <v>4.7958167562144327E-2</v>
      </c>
      <c r="F9" s="160">
        <v>904.14833999999996</v>
      </c>
      <c r="G9" s="161">
        <v>9.9487634320486167E-3</v>
      </c>
      <c r="H9" s="160">
        <v>16146.858789999998</v>
      </c>
      <c r="I9" s="161">
        <v>8.6147232763322687E-2</v>
      </c>
      <c r="J9" s="160">
        <v>26908.04967</v>
      </c>
      <c r="K9" s="161">
        <v>4.1144561371384343E-2</v>
      </c>
      <c r="L9" s="160">
        <v>1269181.0103</v>
      </c>
      <c r="M9" s="161">
        <v>3.5622625866446808E-2</v>
      </c>
      <c r="N9" s="160">
        <v>163811.541</v>
      </c>
      <c r="O9" s="161">
        <v>1.2633634741092387E-2</v>
      </c>
      <c r="P9" s="160">
        <v>577727.51272</v>
      </c>
      <c r="Q9" s="161">
        <v>3.7548078138235644E-2</v>
      </c>
      <c r="R9" s="160">
        <v>1253998.40072</v>
      </c>
      <c r="S9" s="161">
        <v>4.3763120475040468E-2</v>
      </c>
      <c r="T9" s="160">
        <v>3264718.4647399997</v>
      </c>
      <c r="U9" s="161">
        <v>3.5242673982959549E-2</v>
      </c>
      <c r="V9" s="160">
        <v>33719.444360000001</v>
      </c>
      <c r="W9" s="161">
        <v>1.7814045387584299E-2</v>
      </c>
      <c r="X9" s="160">
        <v>11888.58143</v>
      </c>
      <c r="Y9" s="161">
        <v>2.3086685521865179E-2</v>
      </c>
      <c r="Z9" s="160">
        <v>33075.1924</v>
      </c>
      <c r="AA9" s="161">
        <v>4.5222309777427853E-2</v>
      </c>
      <c r="AB9" s="160">
        <v>107668.69106999999</v>
      </c>
      <c r="AC9" s="161">
        <v>6.7443205777592649E-2</v>
      </c>
      <c r="AD9" s="160">
        <v>186351.90925999999</v>
      </c>
      <c r="AE9" s="161">
        <v>3.9350968029861204E-2</v>
      </c>
      <c r="AF9" s="160">
        <v>3477978.4236699999</v>
      </c>
      <c r="AG9" s="161">
        <v>3.5480523029426218E-2</v>
      </c>
    </row>
    <row r="10" spans="1:33" ht="18">
      <c r="A10" s="178" t="s">
        <v>467</v>
      </c>
      <c r="B10" s="163">
        <v>558.45769999999993</v>
      </c>
      <c r="C10" s="164">
        <v>1.9430702679678726E-3</v>
      </c>
      <c r="D10" s="163">
        <v>79.575659999999999</v>
      </c>
      <c r="E10" s="164">
        <v>9.0156098097156747E-4</v>
      </c>
      <c r="F10" s="163">
        <v>101.74150999999999</v>
      </c>
      <c r="G10" s="164">
        <v>1.1195090113303848E-3</v>
      </c>
      <c r="H10" s="163">
        <v>397.38984999999997</v>
      </c>
      <c r="I10" s="164">
        <v>2.1201669223077342E-3</v>
      </c>
      <c r="J10" s="163">
        <v>1137.1647199999998</v>
      </c>
      <c r="K10" s="164">
        <v>1.7388158631049938E-3</v>
      </c>
      <c r="L10" s="163">
        <v>24410.695199999998</v>
      </c>
      <c r="M10" s="164">
        <v>6.8514503068709269E-4</v>
      </c>
      <c r="N10" s="163">
        <v>5518.0007800000003</v>
      </c>
      <c r="O10" s="164">
        <v>4.2556468201213548E-4</v>
      </c>
      <c r="P10" s="163">
        <v>6858.7560400000002</v>
      </c>
      <c r="Q10" s="164">
        <v>4.4576915942348591E-4</v>
      </c>
      <c r="R10" s="163">
        <v>14589.772269999999</v>
      </c>
      <c r="S10" s="164">
        <v>5.0916648792280342E-4</v>
      </c>
      <c r="T10" s="163">
        <v>51377.224289999998</v>
      </c>
      <c r="U10" s="161">
        <v>5.5461773667704649E-4</v>
      </c>
      <c r="V10" s="163">
        <v>197.19679000000002</v>
      </c>
      <c r="W10" s="164">
        <v>1.0417943219471039E-4</v>
      </c>
      <c r="X10" s="163">
        <v>169.79854</v>
      </c>
      <c r="Y10" s="164">
        <v>3.2973534463580199E-4</v>
      </c>
      <c r="Z10" s="163">
        <v>208.45400000000001</v>
      </c>
      <c r="AA10" s="164">
        <v>2.8501032581579018E-4</v>
      </c>
      <c r="AB10" s="163">
        <v>0</v>
      </c>
      <c r="AC10" s="164">
        <v>0</v>
      </c>
      <c r="AD10" s="163">
        <v>575.44933000000003</v>
      </c>
      <c r="AE10" s="164">
        <v>1.2151465620908259E-4</v>
      </c>
      <c r="AF10" s="163">
        <v>53089.838340000002</v>
      </c>
      <c r="AG10" s="161">
        <v>5.4159485838995857E-4</v>
      </c>
    </row>
    <row r="11" spans="1:33" ht="27">
      <c r="A11" s="178" t="s">
        <v>468</v>
      </c>
      <c r="B11" s="163">
        <v>281401.95996000001</v>
      </c>
      <c r="C11" s="164">
        <v>0.97909614595010819</v>
      </c>
      <c r="D11" s="163">
        <v>83987.702439999994</v>
      </c>
      <c r="E11" s="164">
        <v>0.95154768934815626</v>
      </c>
      <c r="F11" s="163">
        <v>89908.928090000001</v>
      </c>
      <c r="G11" s="164">
        <v>0.98930962589223004</v>
      </c>
      <c r="H11" s="163">
        <v>170948.66381999999</v>
      </c>
      <c r="I11" s="164">
        <v>0.91205072913631025</v>
      </c>
      <c r="J11" s="163">
        <v>626247.25430999999</v>
      </c>
      <c r="K11" s="164">
        <v>0.95758216981984379</v>
      </c>
      <c r="L11" s="163">
        <v>34396357.508620001</v>
      </c>
      <c r="M11" s="164">
        <v>0.96541672523802868</v>
      </c>
      <c r="N11" s="163">
        <v>12801580.140010001</v>
      </c>
      <c r="O11" s="164">
        <v>0.98729605136739829</v>
      </c>
      <c r="P11" s="163">
        <v>14808152.438680001</v>
      </c>
      <c r="Q11" s="164">
        <v>0.96242199412085028</v>
      </c>
      <c r="R11" s="163">
        <v>27396372.21074</v>
      </c>
      <c r="S11" s="164">
        <v>0.95610228605496772</v>
      </c>
      <c r="T11" s="163">
        <v>89402462.298050001</v>
      </c>
      <c r="U11" s="164">
        <v>0.96510062539035357</v>
      </c>
      <c r="V11" s="163">
        <v>1865315.5582099999</v>
      </c>
      <c r="W11" s="164">
        <v>0.98544969072912925</v>
      </c>
      <c r="X11" s="163">
        <v>504791.05258999998</v>
      </c>
      <c r="Y11" s="164">
        <v>0.98026432791962104</v>
      </c>
      <c r="Z11" s="163">
        <v>701294.56692000001</v>
      </c>
      <c r="AA11" s="164">
        <v>0.95885036032272175</v>
      </c>
      <c r="AB11" s="163">
        <v>1495223.9171099998</v>
      </c>
      <c r="AC11" s="164">
        <v>0.93660184147372727</v>
      </c>
      <c r="AD11" s="163">
        <v>4566625.0948299998</v>
      </c>
      <c r="AE11" s="164">
        <v>0.96431058219154853</v>
      </c>
      <c r="AF11" s="163">
        <v>94595334.647190005</v>
      </c>
      <c r="AG11" s="164">
        <v>0.96501229754160156</v>
      </c>
    </row>
    <row r="12" spans="1:33" ht="18.75">
      <c r="A12" s="178" t="s">
        <v>469</v>
      </c>
      <c r="B12" s="165">
        <v>248681.29363</v>
      </c>
      <c r="C12" s="166">
        <v>0.86524946804787783</v>
      </c>
      <c r="D12" s="165">
        <v>63947.485540000001</v>
      </c>
      <c r="E12" s="166">
        <v>0.72449990102636308</v>
      </c>
      <c r="F12" s="165">
        <v>68916.093469999993</v>
      </c>
      <c r="G12" s="166">
        <v>0.75831573234319105</v>
      </c>
      <c r="H12" s="165">
        <v>129571.91048000001</v>
      </c>
      <c r="I12" s="166">
        <v>0.69129616335171851</v>
      </c>
      <c r="J12" s="165">
        <v>511116.78311999998</v>
      </c>
      <c r="K12" s="166">
        <v>0.78153846558680684</v>
      </c>
      <c r="L12" s="165">
        <v>31323903.355099998</v>
      </c>
      <c r="M12" s="166">
        <v>0.8791808897548119</v>
      </c>
      <c r="N12" s="165">
        <v>10771615.400739999</v>
      </c>
      <c r="O12" s="166">
        <v>0.83073911467858452</v>
      </c>
      <c r="P12" s="165">
        <v>12656517.524430001</v>
      </c>
      <c r="Q12" s="166">
        <v>0.82258140473148822</v>
      </c>
      <c r="R12" s="165">
        <v>23610530.976569999</v>
      </c>
      <c r="S12" s="166">
        <v>0.82398072518596643</v>
      </c>
      <c r="T12" s="165">
        <v>78362567.256839991</v>
      </c>
      <c r="U12" s="166">
        <v>0.84592482939275238</v>
      </c>
      <c r="V12" s="165">
        <v>1865315.5582099999</v>
      </c>
      <c r="W12" s="166">
        <v>0.98544969072912925</v>
      </c>
      <c r="X12" s="165">
        <v>504791.05258999998</v>
      </c>
      <c r="Y12" s="166">
        <v>0.98026432791962104</v>
      </c>
      <c r="Z12" s="165">
        <v>698278.66463999997</v>
      </c>
      <c r="AA12" s="166">
        <v>0.95472684486390891</v>
      </c>
      <c r="AB12" s="165">
        <v>1472909.0736700001</v>
      </c>
      <c r="AC12" s="166">
        <v>0.92262391935855814</v>
      </c>
      <c r="AD12" s="165">
        <v>4541294.3491099998</v>
      </c>
      <c r="AE12" s="166">
        <v>0.95896161974217808</v>
      </c>
      <c r="AF12" s="165">
        <v>83414978.389070004</v>
      </c>
      <c r="AG12" s="166">
        <v>0.85095613060459385</v>
      </c>
    </row>
    <row r="13" spans="1:33" ht="19.5">
      <c r="A13" s="179" t="s">
        <v>394</v>
      </c>
      <c r="B13" s="165">
        <v>87128.938970000003</v>
      </c>
      <c r="C13" s="166">
        <v>0.30315214705105564</v>
      </c>
      <c r="D13" s="165">
        <v>20167.58727</v>
      </c>
      <c r="E13" s="166">
        <v>0.22849084459960364</v>
      </c>
      <c r="F13" s="165">
        <v>24626.218870000001</v>
      </c>
      <c r="G13" s="166">
        <v>0.27097370522571734</v>
      </c>
      <c r="H13" s="165">
        <v>33469.606500000002</v>
      </c>
      <c r="I13" s="166">
        <v>0.17856810536040602</v>
      </c>
      <c r="J13" s="165">
        <v>165392.35161000001</v>
      </c>
      <c r="K13" s="166">
        <v>0.25289814180632231</v>
      </c>
      <c r="L13" s="165">
        <v>3642509.65606</v>
      </c>
      <c r="M13" s="166">
        <v>0.10223581793275845</v>
      </c>
      <c r="N13" s="165">
        <v>1800417.4455299999</v>
      </c>
      <c r="O13" s="166">
        <v>0.13885356458686032</v>
      </c>
      <c r="P13" s="165">
        <v>1975176.8410199999</v>
      </c>
      <c r="Q13" s="166">
        <v>0.12837210056741158</v>
      </c>
      <c r="R13" s="165">
        <v>2489431.2125999997</v>
      </c>
      <c r="S13" s="166">
        <v>8.687832297775458E-2</v>
      </c>
      <c r="T13" s="165">
        <v>9907535.1552099995</v>
      </c>
      <c r="U13" s="166">
        <v>0.10695195779388104</v>
      </c>
      <c r="V13" s="165">
        <v>0</v>
      </c>
      <c r="W13" s="166">
        <v>0</v>
      </c>
      <c r="X13" s="165">
        <v>0</v>
      </c>
      <c r="Y13" s="166">
        <v>0</v>
      </c>
      <c r="Z13" s="165">
        <v>0</v>
      </c>
      <c r="AA13" s="166">
        <v>0</v>
      </c>
      <c r="AB13" s="165">
        <v>0</v>
      </c>
      <c r="AC13" s="166">
        <v>0</v>
      </c>
      <c r="AD13" s="165">
        <v>0</v>
      </c>
      <c r="AE13" s="166">
        <v>0</v>
      </c>
      <c r="AF13" s="165">
        <v>10072927.506819999</v>
      </c>
      <c r="AG13" s="166">
        <v>0.10275875604838952</v>
      </c>
    </row>
    <row r="14" spans="1:33" ht="19.5">
      <c r="A14" s="179" t="s">
        <v>470</v>
      </c>
      <c r="B14" s="165">
        <v>139379.72214</v>
      </c>
      <c r="C14" s="166">
        <v>0.48495095339872191</v>
      </c>
      <c r="D14" s="165">
        <v>37335.425479999998</v>
      </c>
      <c r="E14" s="166">
        <v>0.4229957102553677</v>
      </c>
      <c r="F14" s="165">
        <v>40129.297579999999</v>
      </c>
      <c r="G14" s="166">
        <v>0.44156126893702097</v>
      </c>
      <c r="H14" s="165">
        <v>85248.080290000013</v>
      </c>
      <c r="I14" s="166">
        <v>0.45481825975447526</v>
      </c>
      <c r="J14" s="165">
        <v>302092.52549000003</v>
      </c>
      <c r="K14" s="166">
        <v>0.46192364765542648</v>
      </c>
      <c r="L14" s="165">
        <v>24658510.139660001</v>
      </c>
      <c r="M14" s="166">
        <v>0.69210055460998665</v>
      </c>
      <c r="N14" s="165">
        <v>8075756.2990100002</v>
      </c>
      <c r="O14" s="166">
        <v>0.62282641819338247</v>
      </c>
      <c r="P14" s="165">
        <v>9855047.0805699993</v>
      </c>
      <c r="Q14" s="166">
        <v>0.64050624159312819</v>
      </c>
      <c r="R14" s="165">
        <v>20352817.651560001</v>
      </c>
      <c r="S14" s="166">
        <v>0.710290228743786</v>
      </c>
      <c r="T14" s="165">
        <v>62942131.1708</v>
      </c>
      <c r="U14" s="166">
        <v>0.6794610416190483</v>
      </c>
      <c r="V14" s="165">
        <v>1675566.0426099999</v>
      </c>
      <c r="W14" s="166">
        <v>0.88520466749913984</v>
      </c>
      <c r="X14" s="165">
        <v>447471.34443</v>
      </c>
      <c r="Y14" s="166">
        <v>0.86895398494163556</v>
      </c>
      <c r="Z14" s="165">
        <v>645757.85822000005</v>
      </c>
      <c r="AA14" s="166">
        <v>0.88291737059202047</v>
      </c>
      <c r="AB14" s="165">
        <v>1344089.9002799999</v>
      </c>
      <c r="AC14" s="166">
        <v>0.84193214227182134</v>
      </c>
      <c r="AD14" s="165">
        <v>4112885.1455399999</v>
      </c>
      <c r="AE14" s="166">
        <v>0.86849666587974939</v>
      </c>
      <c r="AF14" s="165">
        <v>67357108.84183</v>
      </c>
      <c r="AG14" s="166">
        <v>0.6871421154293148</v>
      </c>
    </row>
    <row r="15" spans="1:33" ht="19.5">
      <c r="A15" s="179" t="s">
        <v>471</v>
      </c>
      <c r="B15" s="165">
        <v>0</v>
      </c>
      <c r="C15" s="166">
        <v>0</v>
      </c>
      <c r="D15" s="165">
        <v>0</v>
      </c>
      <c r="E15" s="166">
        <v>0</v>
      </c>
      <c r="F15" s="165">
        <v>0</v>
      </c>
      <c r="G15" s="166">
        <v>0</v>
      </c>
      <c r="H15" s="165">
        <v>0</v>
      </c>
      <c r="I15" s="166">
        <v>0</v>
      </c>
      <c r="J15" s="165">
        <v>0</v>
      </c>
      <c r="K15" s="166">
        <v>0</v>
      </c>
      <c r="L15" s="165">
        <v>0</v>
      </c>
      <c r="M15" s="166">
        <v>0</v>
      </c>
      <c r="N15" s="165">
        <v>0</v>
      </c>
      <c r="O15" s="166">
        <v>0</v>
      </c>
      <c r="P15" s="165">
        <v>0</v>
      </c>
      <c r="Q15" s="166">
        <v>0</v>
      </c>
      <c r="R15" s="165">
        <v>0</v>
      </c>
      <c r="S15" s="166">
        <v>0</v>
      </c>
      <c r="T15" s="165">
        <v>0</v>
      </c>
      <c r="U15" s="166">
        <v>0</v>
      </c>
      <c r="V15" s="165">
        <v>0</v>
      </c>
      <c r="W15" s="166">
        <v>0</v>
      </c>
      <c r="X15" s="165">
        <v>0</v>
      </c>
      <c r="Y15" s="166">
        <v>0</v>
      </c>
      <c r="Z15" s="165">
        <v>0</v>
      </c>
      <c r="AA15" s="166">
        <v>0</v>
      </c>
      <c r="AB15" s="165">
        <v>0</v>
      </c>
      <c r="AC15" s="166">
        <v>0</v>
      </c>
      <c r="AD15" s="165">
        <v>0</v>
      </c>
      <c r="AE15" s="166">
        <v>0</v>
      </c>
      <c r="AF15" s="165">
        <v>0</v>
      </c>
      <c r="AG15" s="166">
        <v>0</v>
      </c>
    </row>
    <row r="16" spans="1:33" ht="19.5">
      <c r="A16" s="179" t="s">
        <v>472</v>
      </c>
      <c r="B16" s="165">
        <v>5448.5900899999997</v>
      </c>
      <c r="C16" s="166">
        <v>1.8957556510051515E-2</v>
      </c>
      <c r="D16" s="165">
        <v>4444.4640099999997</v>
      </c>
      <c r="E16" s="166">
        <v>5.0354032033770452E-2</v>
      </c>
      <c r="F16" s="165">
        <v>4160.5770199999997</v>
      </c>
      <c r="G16" s="166">
        <v>4.5780758180452789E-2</v>
      </c>
      <c r="H16" s="165">
        <v>7031.5344100000002</v>
      </c>
      <c r="I16" s="166">
        <v>3.7514865236619989E-2</v>
      </c>
      <c r="J16" s="165">
        <v>21085.165529999998</v>
      </c>
      <c r="K16" s="166">
        <v>3.2240905521373035E-2</v>
      </c>
      <c r="L16" s="165">
        <v>158494.20825</v>
      </c>
      <c r="M16" s="166">
        <v>4.4485221860937714E-3</v>
      </c>
      <c r="N16" s="165">
        <v>359824.21143000002</v>
      </c>
      <c r="O16" s="166">
        <v>2.7750716649495535E-2</v>
      </c>
      <c r="P16" s="165">
        <v>452433.7696</v>
      </c>
      <c r="Q16" s="166">
        <v>2.940489791344016E-2</v>
      </c>
      <c r="R16" s="165">
        <v>446448.08632999996</v>
      </c>
      <c r="S16" s="166">
        <v>1.5580531344133354E-2</v>
      </c>
      <c r="T16" s="165">
        <v>1417200.2756099999</v>
      </c>
      <c r="U16" s="166">
        <v>1.5298693538605421E-2</v>
      </c>
      <c r="V16" s="165">
        <v>12756.2469</v>
      </c>
      <c r="W16" s="166">
        <v>6.7391490448578534E-3</v>
      </c>
      <c r="X16" s="165">
        <v>27319.543160000001</v>
      </c>
      <c r="Y16" s="166">
        <v>5.3052393613957263E-2</v>
      </c>
      <c r="Z16" s="165">
        <v>52520.806420000001</v>
      </c>
      <c r="AA16" s="166">
        <v>7.1809474271888496E-2</v>
      </c>
      <c r="AB16" s="165">
        <v>81803.803819999986</v>
      </c>
      <c r="AC16" s="166">
        <v>5.1241551463044821E-2</v>
      </c>
      <c r="AD16" s="165">
        <v>174400.40029999998</v>
      </c>
      <c r="AE16" s="166">
        <v>3.6827229749630402E-2</v>
      </c>
      <c r="AF16" s="165">
        <v>1612685.8414399996</v>
      </c>
      <c r="AG16" s="166">
        <v>1.6451780363853859E-2</v>
      </c>
    </row>
    <row r="17" spans="1:33" ht="19.5">
      <c r="A17" s="476" t="s">
        <v>545</v>
      </c>
      <c r="B17" s="165">
        <v>0</v>
      </c>
      <c r="C17" s="166">
        <v>0</v>
      </c>
      <c r="D17" s="165">
        <v>0</v>
      </c>
      <c r="E17" s="166">
        <v>0</v>
      </c>
      <c r="F17" s="165">
        <v>0</v>
      </c>
      <c r="G17" s="166">
        <v>0</v>
      </c>
      <c r="H17" s="165">
        <v>0</v>
      </c>
      <c r="I17" s="166">
        <v>0</v>
      </c>
      <c r="J17" s="165">
        <v>0</v>
      </c>
      <c r="K17" s="166">
        <v>0</v>
      </c>
      <c r="L17" s="165">
        <v>34650.3531</v>
      </c>
      <c r="M17" s="166">
        <v>9.72545724056974E-4</v>
      </c>
      <c r="N17" s="165">
        <v>45723.682689999994</v>
      </c>
      <c r="O17" s="166">
        <v>3.5263468165717855E-3</v>
      </c>
      <c r="P17" s="165">
        <v>69155.373980000004</v>
      </c>
      <c r="Q17" s="166">
        <v>4.4945953389940677E-3</v>
      </c>
      <c r="R17" s="165">
        <v>36748.340920000002</v>
      </c>
      <c r="S17" s="166">
        <v>1.2824753763772245E-3</v>
      </c>
      <c r="T17" s="165">
        <v>186277.75069000002</v>
      </c>
      <c r="U17" s="166">
        <v>2.0108704958023125E-3</v>
      </c>
      <c r="V17" s="165">
        <v>0</v>
      </c>
      <c r="W17" s="166">
        <v>0</v>
      </c>
      <c r="X17" s="165">
        <v>0</v>
      </c>
      <c r="Y17" s="166">
        <v>0</v>
      </c>
      <c r="Z17" s="165">
        <v>0</v>
      </c>
      <c r="AA17" s="166">
        <v>0</v>
      </c>
      <c r="AB17" s="165">
        <v>0</v>
      </c>
      <c r="AC17" s="166">
        <v>0</v>
      </c>
      <c r="AD17" s="165">
        <v>0</v>
      </c>
      <c r="AE17" s="166">
        <v>0</v>
      </c>
      <c r="AF17" s="165">
        <v>186277.75069000002</v>
      </c>
      <c r="AG17" s="166">
        <v>1.9003085178004432E-3</v>
      </c>
    </row>
    <row r="18" spans="1:33" ht="19.5">
      <c r="A18" s="476" t="s">
        <v>546</v>
      </c>
      <c r="B18" s="165">
        <v>0</v>
      </c>
      <c r="C18" s="166">
        <v>0</v>
      </c>
      <c r="D18" s="165">
        <v>0</v>
      </c>
      <c r="E18" s="166">
        <v>0</v>
      </c>
      <c r="F18" s="165">
        <v>0</v>
      </c>
      <c r="G18" s="166">
        <v>0</v>
      </c>
      <c r="H18" s="165">
        <v>3822.6892799999996</v>
      </c>
      <c r="I18" s="166">
        <v>2.0394933000217216E-2</v>
      </c>
      <c r="J18" s="165">
        <v>3822.6892799999996</v>
      </c>
      <c r="K18" s="166">
        <v>5.8451978353544131E-3</v>
      </c>
      <c r="L18" s="165">
        <v>411021.06961000001</v>
      </c>
      <c r="M18" s="166">
        <v>1.1536297554974394E-2</v>
      </c>
      <c r="N18" s="165">
        <v>19483.077280000001</v>
      </c>
      <c r="O18" s="166">
        <v>1.5025930437220891E-3</v>
      </c>
      <c r="P18" s="165">
        <v>217252.52815999999</v>
      </c>
      <c r="Q18" s="166">
        <v>1.4119831102858471E-2</v>
      </c>
      <c r="R18" s="165">
        <v>121743.39284999999</v>
      </c>
      <c r="S18" s="166">
        <v>4.2487061907540407E-3</v>
      </c>
      <c r="T18" s="165">
        <v>769500.06789999991</v>
      </c>
      <c r="U18" s="166">
        <v>8.3067622264404641E-3</v>
      </c>
      <c r="V18" s="165">
        <v>0</v>
      </c>
      <c r="W18" s="166">
        <v>0</v>
      </c>
      <c r="X18" s="165">
        <v>0</v>
      </c>
      <c r="Y18" s="166">
        <v>0</v>
      </c>
      <c r="Z18" s="165">
        <v>0</v>
      </c>
      <c r="AA18" s="166">
        <v>0</v>
      </c>
      <c r="AB18" s="165">
        <v>47015.369570000003</v>
      </c>
      <c r="AC18" s="166">
        <v>2.9450225623691869E-2</v>
      </c>
      <c r="AD18" s="165">
        <v>47015.369570000003</v>
      </c>
      <c r="AE18" s="166">
        <v>9.9279922175624265E-3</v>
      </c>
      <c r="AF18" s="165">
        <v>820338.12674999994</v>
      </c>
      <c r="AG18" s="166">
        <v>8.3686619790345751E-3</v>
      </c>
    </row>
    <row r="19" spans="1:33" ht="19.5">
      <c r="A19" s="162" t="s">
        <v>555</v>
      </c>
      <c r="B19" s="165">
        <v>0</v>
      </c>
      <c r="C19" s="166">
        <v>0</v>
      </c>
      <c r="D19" s="165">
        <v>0</v>
      </c>
      <c r="E19" s="166">
        <v>0</v>
      </c>
      <c r="F19" s="165">
        <v>0</v>
      </c>
      <c r="G19" s="166">
        <v>0</v>
      </c>
      <c r="H19" s="165">
        <v>0</v>
      </c>
      <c r="I19" s="166">
        <v>0</v>
      </c>
      <c r="J19" s="165">
        <v>0</v>
      </c>
      <c r="K19" s="166">
        <v>0</v>
      </c>
      <c r="L19" s="165">
        <v>1249623.3999999999</v>
      </c>
      <c r="M19" s="166">
        <v>3.5073694367389802E-2</v>
      </c>
      <c r="N19" s="165">
        <v>0</v>
      </c>
      <c r="O19" s="166">
        <v>0</v>
      </c>
      <c r="P19" s="165">
        <v>0</v>
      </c>
      <c r="Q19" s="166">
        <v>0</v>
      </c>
      <c r="R19" s="165">
        <v>0</v>
      </c>
      <c r="S19" s="166">
        <v>0</v>
      </c>
      <c r="T19" s="165">
        <v>1249623.3999999999</v>
      </c>
      <c r="U19" s="166">
        <v>1.3489699207856436E-2</v>
      </c>
      <c r="V19" s="165">
        <v>39992.879999999997</v>
      </c>
      <c r="W19" s="166">
        <v>2.1128313144606406E-2</v>
      </c>
      <c r="X19" s="165">
        <v>0</v>
      </c>
      <c r="Y19" s="166">
        <v>0</v>
      </c>
      <c r="Z19" s="165">
        <v>0</v>
      </c>
      <c r="AA19" s="166">
        <v>0</v>
      </c>
      <c r="AB19" s="165">
        <v>0</v>
      </c>
      <c r="AC19" s="166">
        <v>0</v>
      </c>
      <c r="AD19" s="165">
        <v>39992.879999999997</v>
      </c>
      <c r="AE19" s="166">
        <v>8.4450894469042023E-3</v>
      </c>
      <c r="AF19" s="165">
        <v>1289616.2799999998</v>
      </c>
      <c r="AG19" s="166">
        <v>1.315599309364906E-2</v>
      </c>
    </row>
    <row r="20" spans="1:33" ht="17.25" customHeight="1">
      <c r="A20" s="178" t="s">
        <v>490</v>
      </c>
      <c r="B20" s="165">
        <v>16724.042430000001</v>
      </c>
      <c r="C20" s="166">
        <v>5.81888110880487E-2</v>
      </c>
      <c r="D20" s="165">
        <v>2000.0087800000001</v>
      </c>
      <c r="E20" s="166">
        <v>2.2659314137621327E-2</v>
      </c>
      <c r="F20" s="165">
        <v>0</v>
      </c>
      <c r="G20" s="166">
        <v>0</v>
      </c>
      <c r="H20" s="165">
        <v>0</v>
      </c>
      <c r="I20" s="166">
        <v>0</v>
      </c>
      <c r="J20" s="165">
        <v>18724.051210000001</v>
      </c>
      <c r="K20" s="166">
        <v>2.8630572768330569E-2</v>
      </c>
      <c r="L20" s="165">
        <v>1169094.5284200001</v>
      </c>
      <c r="M20" s="166">
        <v>3.2813457379551943E-2</v>
      </c>
      <c r="N20" s="165">
        <v>470410.68479999999</v>
      </c>
      <c r="O20" s="166">
        <v>3.627947538855239E-2</v>
      </c>
      <c r="P20" s="165">
        <v>87451.931099999987</v>
      </c>
      <c r="Q20" s="166">
        <v>5.6837382156557361E-3</v>
      </c>
      <c r="R20" s="165">
        <v>163342.29230999999</v>
      </c>
      <c r="S20" s="166">
        <v>5.7004605531613718E-3</v>
      </c>
      <c r="T20" s="165">
        <v>1890299.4366299999</v>
      </c>
      <c r="U20" s="166">
        <v>2.0405804511118449E-2</v>
      </c>
      <c r="V20" s="165">
        <v>137000.38869999998</v>
      </c>
      <c r="W20" s="166">
        <v>7.2377561040525132E-2</v>
      </c>
      <c r="X20" s="165">
        <v>30000.165000000001</v>
      </c>
      <c r="Y20" s="166">
        <v>5.8257949364028241E-2</v>
      </c>
      <c r="Z20" s="165">
        <v>0</v>
      </c>
      <c r="AA20" s="166">
        <v>0</v>
      </c>
      <c r="AB20" s="165">
        <v>0</v>
      </c>
      <c r="AC20" s="166">
        <v>0</v>
      </c>
      <c r="AD20" s="165">
        <v>167000.55369999999</v>
      </c>
      <c r="AE20" s="166">
        <v>3.5264642448331517E-2</v>
      </c>
      <c r="AF20" s="165">
        <v>2076024.0415399999</v>
      </c>
      <c r="AG20" s="166">
        <v>2.1178515172551676E-2</v>
      </c>
    </row>
    <row r="21" spans="1:33" ht="19.5">
      <c r="A21" s="179" t="s">
        <v>605</v>
      </c>
      <c r="B21" s="165">
        <v>32720.66633</v>
      </c>
      <c r="C21" s="166">
        <v>0.11384667790223046</v>
      </c>
      <c r="D21" s="165">
        <v>20040.216899999999</v>
      </c>
      <c r="E21" s="166">
        <v>0.22704778832179315</v>
      </c>
      <c r="F21" s="165">
        <v>20992.834619999998</v>
      </c>
      <c r="G21" s="166">
        <v>0.23099389354903888</v>
      </c>
      <c r="H21" s="165">
        <v>41376.753340000003</v>
      </c>
      <c r="I21" s="166">
        <v>0.22075456578459182</v>
      </c>
      <c r="J21" s="165">
        <v>115130.47119000001</v>
      </c>
      <c r="K21" s="166">
        <v>0.17604370423303714</v>
      </c>
      <c r="L21" s="165">
        <v>3072454.1535200002</v>
      </c>
      <c r="M21" s="166">
        <v>8.623583548321663E-2</v>
      </c>
      <c r="N21" s="165">
        <v>2029964.73927</v>
      </c>
      <c r="O21" s="166">
        <v>0.15655693668881376</v>
      </c>
      <c r="P21" s="165">
        <v>2151634.9142499999</v>
      </c>
      <c r="Q21" s="166">
        <v>0.139840589389362</v>
      </c>
      <c r="R21" s="165">
        <v>3785841.2341700001</v>
      </c>
      <c r="S21" s="166">
        <v>0.13212156086900118</v>
      </c>
      <c r="T21" s="165">
        <v>11039895.041209999</v>
      </c>
      <c r="U21" s="166">
        <v>0.11917579599760113</v>
      </c>
      <c r="V21" s="165">
        <v>0</v>
      </c>
      <c r="W21" s="166">
        <v>0</v>
      </c>
      <c r="X21" s="165">
        <v>0</v>
      </c>
      <c r="Y21" s="166">
        <v>0</v>
      </c>
      <c r="Z21" s="165">
        <v>3015.9022799999998</v>
      </c>
      <c r="AA21" s="166">
        <v>4.1235154588129003E-3</v>
      </c>
      <c r="AB21" s="165">
        <v>22314.843440000001</v>
      </c>
      <c r="AC21" s="166">
        <v>1.3977922115169293E-2</v>
      </c>
      <c r="AD21" s="165">
        <v>25330.745719999999</v>
      </c>
      <c r="AE21" s="166">
        <v>5.3489624493706341E-3</v>
      </c>
      <c r="AF21" s="165">
        <v>11180356.258119998</v>
      </c>
      <c r="AG21" s="166">
        <v>0.11405616693700761</v>
      </c>
    </row>
    <row r="22" spans="1:33" ht="19.5">
      <c r="A22" s="179" t="s">
        <v>606</v>
      </c>
      <c r="B22" s="165">
        <v>14475.193529999999</v>
      </c>
      <c r="C22" s="166">
        <v>5.0364276777317092E-2</v>
      </c>
      <c r="D22" s="165">
        <v>14072.005590000001</v>
      </c>
      <c r="E22" s="166">
        <v>0.15943029770607972</v>
      </c>
      <c r="F22" s="165">
        <v>14897.536749999999</v>
      </c>
      <c r="G22" s="166">
        <v>0.16392450474000805</v>
      </c>
      <c r="H22" s="165">
        <v>14843.61015</v>
      </c>
      <c r="I22" s="166">
        <v>7.9194099314970803E-2</v>
      </c>
      <c r="J22" s="165">
        <v>58288.346019999997</v>
      </c>
      <c r="K22" s="166">
        <v>8.9127545826192034E-2</v>
      </c>
      <c r="L22" s="165">
        <v>1631780.11307</v>
      </c>
      <c r="M22" s="166">
        <v>4.5799844145525723E-2</v>
      </c>
      <c r="N22" s="165">
        <v>1022822.74057</v>
      </c>
      <c r="O22" s="166">
        <v>7.888314114110237E-2</v>
      </c>
      <c r="P22" s="165">
        <v>1723487.2578499999</v>
      </c>
      <c r="Q22" s="166">
        <v>0.11201411184890069</v>
      </c>
      <c r="R22" s="165">
        <v>1128076.1936700002</v>
      </c>
      <c r="S22" s="166">
        <v>3.9368578413066492E-2</v>
      </c>
      <c r="T22" s="165">
        <v>5506166.30516</v>
      </c>
      <c r="U22" s="166">
        <v>5.9439129617005128E-2</v>
      </c>
      <c r="V22" s="165">
        <v>0</v>
      </c>
      <c r="W22" s="166">
        <v>0</v>
      </c>
      <c r="X22" s="165">
        <v>0</v>
      </c>
      <c r="Y22" s="166">
        <v>0</v>
      </c>
      <c r="Z22" s="165">
        <v>0</v>
      </c>
      <c r="AA22" s="166">
        <v>0</v>
      </c>
      <c r="AB22" s="165">
        <v>0</v>
      </c>
      <c r="AC22" s="166">
        <v>0</v>
      </c>
      <c r="AD22" s="165">
        <v>0</v>
      </c>
      <c r="AE22" s="166">
        <v>0</v>
      </c>
      <c r="AF22" s="165">
        <v>5564454.65118</v>
      </c>
      <c r="AG22" s="166">
        <v>5.6765665955184341E-2</v>
      </c>
    </row>
    <row r="23" spans="1:33" ht="19.5">
      <c r="A23" s="179" t="s">
        <v>607</v>
      </c>
      <c r="B23" s="165">
        <v>6467.8249699999997</v>
      </c>
      <c r="C23" s="166">
        <v>2.2503832246609186E-2</v>
      </c>
      <c r="D23" s="165">
        <v>0</v>
      </c>
      <c r="E23" s="166">
        <v>0</v>
      </c>
      <c r="F23" s="165">
        <v>820.11374999999998</v>
      </c>
      <c r="G23" s="166">
        <v>9.0240918720486309E-3</v>
      </c>
      <c r="H23" s="165">
        <v>0</v>
      </c>
      <c r="I23" s="166">
        <v>0</v>
      </c>
      <c r="J23" s="165">
        <v>7287.9387200000001</v>
      </c>
      <c r="K23" s="166">
        <v>1.1143841549773988E-2</v>
      </c>
      <c r="L23" s="165">
        <v>447479.80293000001</v>
      </c>
      <c r="M23" s="166">
        <v>1.2559599831074417E-2</v>
      </c>
      <c r="N23" s="165">
        <v>0</v>
      </c>
      <c r="O23" s="166">
        <v>0</v>
      </c>
      <c r="P23" s="165">
        <v>70767.882280000005</v>
      </c>
      <c r="Q23" s="166">
        <v>4.5993966273417423E-3</v>
      </c>
      <c r="R23" s="165">
        <v>0</v>
      </c>
      <c r="S23" s="166">
        <v>0</v>
      </c>
      <c r="T23" s="165">
        <v>518247.68521000003</v>
      </c>
      <c r="U23" s="166">
        <v>5.5944898188132275E-3</v>
      </c>
      <c r="V23" s="165">
        <v>0</v>
      </c>
      <c r="W23" s="166">
        <v>0</v>
      </c>
      <c r="X23" s="165">
        <v>0</v>
      </c>
      <c r="Y23" s="166">
        <v>0</v>
      </c>
      <c r="Z23" s="165">
        <v>3015.9022799999998</v>
      </c>
      <c r="AA23" s="166">
        <v>4.1235154588129003E-3</v>
      </c>
      <c r="AB23" s="165">
        <v>0</v>
      </c>
      <c r="AC23" s="166">
        <v>0</v>
      </c>
      <c r="AD23" s="165">
        <v>3015.9022799999998</v>
      </c>
      <c r="AE23" s="166">
        <v>6.3685247268319568E-4</v>
      </c>
      <c r="AF23" s="165">
        <v>528551.52621000004</v>
      </c>
      <c r="AG23" s="166">
        <v>5.3920071701145326E-3</v>
      </c>
    </row>
    <row r="24" spans="1:33" ht="19.5">
      <c r="A24" s="179" t="s">
        <v>471</v>
      </c>
      <c r="B24" s="165">
        <v>0</v>
      </c>
      <c r="C24" s="166">
        <v>0</v>
      </c>
      <c r="D24" s="165">
        <v>0</v>
      </c>
      <c r="E24" s="166">
        <v>0</v>
      </c>
      <c r="F24" s="165">
        <v>0</v>
      </c>
      <c r="G24" s="166">
        <v>0</v>
      </c>
      <c r="H24" s="165">
        <v>0</v>
      </c>
      <c r="I24" s="166">
        <v>0</v>
      </c>
      <c r="J24" s="165">
        <v>0</v>
      </c>
      <c r="K24" s="166">
        <v>0</v>
      </c>
      <c r="L24" s="165">
        <v>0</v>
      </c>
      <c r="M24" s="166">
        <v>0</v>
      </c>
      <c r="N24" s="165">
        <v>0</v>
      </c>
      <c r="O24" s="166">
        <v>0</v>
      </c>
      <c r="P24" s="165">
        <v>0</v>
      </c>
      <c r="Q24" s="166">
        <v>0</v>
      </c>
      <c r="R24" s="165">
        <v>0</v>
      </c>
      <c r="S24" s="166">
        <v>0</v>
      </c>
      <c r="T24" s="165">
        <v>0</v>
      </c>
      <c r="U24" s="166">
        <v>0</v>
      </c>
      <c r="V24" s="165">
        <v>0</v>
      </c>
      <c r="W24" s="166">
        <v>0</v>
      </c>
      <c r="X24" s="165">
        <v>0</v>
      </c>
      <c r="Y24" s="166">
        <v>0</v>
      </c>
      <c r="Z24" s="165">
        <v>0</v>
      </c>
      <c r="AA24" s="166">
        <v>0</v>
      </c>
      <c r="AB24" s="165">
        <v>0</v>
      </c>
      <c r="AC24" s="166">
        <v>0</v>
      </c>
      <c r="AD24" s="165">
        <v>0</v>
      </c>
      <c r="AE24" s="166">
        <v>0</v>
      </c>
      <c r="AF24" s="165">
        <v>0</v>
      </c>
      <c r="AG24" s="166">
        <v>0</v>
      </c>
    </row>
    <row r="25" spans="1:33" ht="19.5">
      <c r="A25" s="179" t="s">
        <v>608</v>
      </c>
      <c r="B25" s="165">
        <v>0</v>
      </c>
      <c r="C25" s="166">
        <v>0</v>
      </c>
      <c r="D25" s="165">
        <v>0</v>
      </c>
      <c r="E25" s="166">
        <v>0</v>
      </c>
      <c r="F25" s="165">
        <v>0</v>
      </c>
      <c r="G25" s="166">
        <v>0</v>
      </c>
      <c r="H25" s="165">
        <v>0</v>
      </c>
      <c r="I25" s="166">
        <v>0</v>
      </c>
      <c r="J25" s="165">
        <v>0</v>
      </c>
      <c r="K25" s="166">
        <v>0</v>
      </c>
      <c r="L25" s="165">
        <v>0</v>
      </c>
      <c r="M25" s="166">
        <v>0</v>
      </c>
      <c r="N25" s="165">
        <v>0</v>
      </c>
      <c r="O25" s="166">
        <v>0</v>
      </c>
      <c r="P25" s="165">
        <v>0</v>
      </c>
      <c r="Q25" s="166">
        <v>0</v>
      </c>
      <c r="R25" s="165">
        <v>0</v>
      </c>
      <c r="S25" s="166">
        <v>0</v>
      </c>
      <c r="T25" s="165">
        <v>0</v>
      </c>
      <c r="U25" s="166">
        <v>0</v>
      </c>
      <c r="V25" s="165">
        <v>0</v>
      </c>
      <c r="W25" s="166">
        <v>0</v>
      </c>
      <c r="X25" s="165">
        <v>0</v>
      </c>
      <c r="Y25" s="166">
        <v>0</v>
      </c>
      <c r="Z25" s="165">
        <v>0</v>
      </c>
      <c r="AA25" s="166">
        <v>0</v>
      </c>
      <c r="AB25" s="165">
        <v>0</v>
      </c>
      <c r="AC25" s="166">
        <v>0</v>
      </c>
      <c r="AD25" s="165">
        <v>0</v>
      </c>
      <c r="AE25" s="166">
        <v>0</v>
      </c>
      <c r="AF25" s="165">
        <v>0</v>
      </c>
      <c r="AG25" s="166">
        <v>0</v>
      </c>
    </row>
    <row r="26" spans="1:33" ht="19.5">
      <c r="A26" s="476" t="s">
        <v>545</v>
      </c>
      <c r="B26" s="165">
        <v>0</v>
      </c>
      <c r="C26" s="166">
        <v>0</v>
      </c>
      <c r="D26" s="165">
        <v>0</v>
      </c>
      <c r="E26" s="166">
        <v>0</v>
      </c>
      <c r="F26" s="165">
        <v>1490.7209399999999</v>
      </c>
      <c r="G26" s="166">
        <v>1.6403093739309569E-2</v>
      </c>
      <c r="H26" s="165">
        <v>0</v>
      </c>
      <c r="I26" s="166">
        <v>0</v>
      </c>
      <c r="J26" s="165">
        <v>1490.7209399999999</v>
      </c>
      <c r="K26" s="166">
        <v>2.2794316182573686E-3</v>
      </c>
      <c r="L26" s="165">
        <v>0</v>
      </c>
      <c r="M26" s="166">
        <v>0</v>
      </c>
      <c r="N26" s="165">
        <v>30545.128789999999</v>
      </c>
      <c r="O26" s="166">
        <v>2.3557314576052079E-3</v>
      </c>
      <c r="P26" s="165">
        <v>94911.988190000004</v>
      </c>
      <c r="Q26" s="166">
        <v>6.1685875613485324E-3</v>
      </c>
      <c r="R26" s="165">
        <v>0</v>
      </c>
      <c r="S26" s="166">
        <v>0</v>
      </c>
      <c r="T26" s="165">
        <v>125457.11698000001</v>
      </c>
      <c r="U26" s="166">
        <v>1.3543110440674031E-3</v>
      </c>
      <c r="V26" s="165">
        <v>0</v>
      </c>
      <c r="W26" s="166">
        <v>0</v>
      </c>
      <c r="X26" s="165">
        <v>0</v>
      </c>
      <c r="Y26" s="166">
        <v>0</v>
      </c>
      <c r="Z26" s="165">
        <v>0</v>
      </c>
      <c r="AA26" s="166">
        <v>0</v>
      </c>
      <c r="AB26" s="165">
        <v>0</v>
      </c>
      <c r="AC26" s="166">
        <v>0</v>
      </c>
      <c r="AD26" s="165">
        <v>0</v>
      </c>
      <c r="AE26" s="166">
        <v>0</v>
      </c>
      <c r="AF26" s="165">
        <v>126947.83792000001</v>
      </c>
      <c r="AG26" s="166">
        <v>1.295055672629381E-3</v>
      </c>
    </row>
    <row r="27" spans="1:33" ht="39">
      <c r="A27" s="476" t="s">
        <v>562</v>
      </c>
      <c r="B27" s="165">
        <v>11777.64783</v>
      </c>
      <c r="C27" s="166">
        <v>4.0978568878304186E-2</v>
      </c>
      <c r="D27" s="165">
        <v>5968.2113099999997</v>
      </c>
      <c r="E27" s="166">
        <v>6.7617490615713441E-2</v>
      </c>
      <c r="F27" s="165">
        <v>3784.4631800000002</v>
      </c>
      <c r="G27" s="166">
        <v>4.1642203197672659E-2</v>
      </c>
      <c r="H27" s="165">
        <v>26533.143190000003</v>
      </c>
      <c r="I27" s="166">
        <v>0.14156046646962103</v>
      </c>
      <c r="J27" s="165">
        <v>48063.465510000002</v>
      </c>
      <c r="K27" s="166">
        <v>7.349288523881374E-2</v>
      </c>
      <c r="L27" s="165">
        <v>993194.23751999997</v>
      </c>
      <c r="M27" s="166">
        <v>2.7876391506616496E-2</v>
      </c>
      <c r="N27" s="165">
        <v>976596.86991000001</v>
      </c>
      <c r="O27" s="166">
        <v>7.531806409010619E-2</v>
      </c>
      <c r="P27" s="165">
        <v>262467.78593000001</v>
      </c>
      <c r="Q27" s="166">
        <v>1.7058493351771051E-2</v>
      </c>
      <c r="R27" s="165">
        <v>2657765.0405000001</v>
      </c>
      <c r="S27" s="166">
        <v>9.275298245593469E-2</v>
      </c>
      <c r="T27" s="165">
        <v>4890023.9338600002</v>
      </c>
      <c r="U27" s="166">
        <v>5.2787865517715374E-2</v>
      </c>
      <c r="V27" s="165">
        <v>0</v>
      </c>
      <c r="W27" s="166">
        <v>0</v>
      </c>
      <c r="X27" s="165">
        <v>0</v>
      </c>
      <c r="Y27" s="166">
        <v>0</v>
      </c>
      <c r="Z27" s="165">
        <v>0</v>
      </c>
      <c r="AA27" s="166">
        <v>0</v>
      </c>
      <c r="AB27" s="165">
        <v>22314.843440000001</v>
      </c>
      <c r="AC27" s="166">
        <v>1.3977922115169293E-2</v>
      </c>
      <c r="AD27" s="165">
        <v>22314.843440000001</v>
      </c>
      <c r="AE27" s="166">
        <v>4.7121099766874374E-3</v>
      </c>
      <c r="AF27" s="165">
        <v>4960402.2428099997</v>
      </c>
      <c r="AG27" s="166">
        <v>5.0603438139079374E-2</v>
      </c>
    </row>
    <row r="28" spans="1:33" ht="19.5" customHeight="1">
      <c r="A28" s="162" t="s">
        <v>555</v>
      </c>
      <c r="B28" s="165">
        <v>0</v>
      </c>
      <c r="C28" s="166">
        <v>0</v>
      </c>
      <c r="D28" s="165">
        <v>0</v>
      </c>
      <c r="E28" s="166">
        <v>0</v>
      </c>
      <c r="F28" s="165">
        <v>0</v>
      </c>
      <c r="G28" s="166">
        <v>0</v>
      </c>
      <c r="H28" s="165">
        <v>0</v>
      </c>
      <c r="I28" s="166">
        <v>0</v>
      </c>
      <c r="J28" s="165">
        <v>0</v>
      </c>
      <c r="K28" s="166">
        <v>0</v>
      </c>
      <c r="L28" s="165">
        <v>0</v>
      </c>
      <c r="M28" s="166">
        <v>0</v>
      </c>
      <c r="N28" s="165">
        <v>0</v>
      </c>
      <c r="O28" s="166">
        <v>0</v>
      </c>
      <c r="P28" s="165">
        <v>0</v>
      </c>
      <c r="Q28" s="166">
        <v>0</v>
      </c>
      <c r="R28" s="165">
        <v>0</v>
      </c>
      <c r="S28" s="166">
        <v>0</v>
      </c>
      <c r="T28" s="165">
        <v>0</v>
      </c>
      <c r="U28" s="166">
        <v>0</v>
      </c>
      <c r="V28" s="165">
        <v>0</v>
      </c>
      <c r="W28" s="166">
        <v>0</v>
      </c>
      <c r="X28" s="165">
        <v>0</v>
      </c>
      <c r="Y28" s="166">
        <v>0</v>
      </c>
      <c r="Z28" s="165">
        <v>0</v>
      </c>
      <c r="AA28" s="166">
        <v>0</v>
      </c>
      <c r="AB28" s="165">
        <v>0</v>
      </c>
      <c r="AC28" s="166">
        <v>0</v>
      </c>
      <c r="AD28" s="165">
        <v>0</v>
      </c>
      <c r="AE28" s="166">
        <v>0</v>
      </c>
      <c r="AF28" s="165">
        <v>0</v>
      </c>
      <c r="AG28" s="166">
        <v>0</v>
      </c>
    </row>
    <row r="29" spans="1:33" ht="19.5">
      <c r="A29" s="179" t="s">
        <v>490</v>
      </c>
      <c r="B29" s="165">
        <v>0</v>
      </c>
      <c r="C29" s="166">
        <v>0</v>
      </c>
      <c r="D29" s="165">
        <v>0</v>
      </c>
      <c r="E29" s="166">
        <v>0</v>
      </c>
      <c r="F29" s="165">
        <v>0</v>
      </c>
      <c r="G29" s="166">
        <v>0</v>
      </c>
      <c r="H29" s="165">
        <v>0</v>
      </c>
      <c r="I29" s="166">
        <v>0</v>
      </c>
      <c r="J29" s="165">
        <v>0</v>
      </c>
      <c r="K29" s="166">
        <v>0</v>
      </c>
      <c r="L29" s="165">
        <v>0</v>
      </c>
      <c r="M29" s="166">
        <v>0</v>
      </c>
      <c r="N29" s="165">
        <v>0</v>
      </c>
      <c r="O29" s="166">
        <v>0</v>
      </c>
      <c r="P29" s="165">
        <v>0</v>
      </c>
      <c r="Q29" s="166">
        <v>0</v>
      </c>
      <c r="R29" s="165">
        <v>0</v>
      </c>
      <c r="S29" s="166">
        <v>0</v>
      </c>
      <c r="T29" s="165">
        <v>0</v>
      </c>
      <c r="U29" s="166">
        <v>0</v>
      </c>
      <c r="V29" s="165">
        <v>0</v>
      </c>
      <c r="W29" s="166">
        <v>0</v>
      </c>
      <c r="X29" s="165">
        <v>0</v>
      </c>
      <c r="Y29" s="166">
        <v>0</v>
      </c>
      <c r="Z29" s="165">
        <v>0</v>
      </c>
      <c r="AA29" s="166">
        <v>0</v>
      </c>
      <c r="AB29" s="165">
        <v>0</v>
      </c>
      <c r="AC29" s="166">
        <v>0</v>
      </c>
      <c r="AD29" s="165">
        <v>0</v>
      </c>
      <c r="AE29" s="166">
        <v>0</v>
      </c>
      <c r="AF29" s="165">
        <v>0</v>
      </c>
      <c r="AG29" s="166">
        <v>0</v>
      </c>
    </row>
    <row r="30" spans="1:33" ht="19.5">
      <c r="A30" s="179" t="s">
        <v>824</v>
      </c>
      <c r="B30" s="165">
        <v>0</v>
      </c>
      <c r="C30" s="166">
        <v>0</v>
      </c>
      <c r="D30" s="165">
        <v>0</v>
      </c>
      <c r="E30" s="166">
        <v>0</v>
      </c>
      <c r="F30" s="165">
        <v>0</v>
      </c>
      <c r="G30" s="166">
        <v>0</v>
      </c>
      <c r="H30" s="165">
        <v>0</v>
      </c>
      <c r="I30" s="166">
        <v>0</v>
      </c>
      <c r="J30" s="165">
        <v>0</v>
      </c>
      <c r="K30" s="166">
        <v>0</v>
      </c>
      <c r="L30" s="165">
        <v>0</v>
      </c>
      <c r="M30" s="166">
        <v>0</v>
      </c>
      <c r="N30" s="165">
        <v>0</v>
      </c>
      <c r="O30" s="166">
        <v>0</v>
      </c>
      <c r="P30" s="165">
        <v>0</v>
      </c>
      <c r="Q30" s="166">
        <v>0</v>
      </c>
      <c r="R30" s="165">
        <v>0</v>
      </c>
      <c r="S30" s="166">
        <v>0</v>
      </c>
      <c r="T30" s="165">
        <v>0</v>
      </c>
      <c r="U30" s="166">
        <v>0</v>
      </c>
      <c r="V30" s="165">
        <v>0</v>
      </c>
      <c r="W30" s="166">
        <v>0</v>
      </c>
      <c r="X30" s="165">
        <v>0</v>
      </c>
      <c r="Y30" s="166">
        <v>0</v>
      </c>
      <c r="Z30" s="165">
        <v>0</v>
      </c>
      <c r="AA30" s="166">
        <v>0</v>
      </c>
      <c r="AB30" s="165">
        <v>0</v>
      </c>
      <c r="AC30" s="166">
        <v>0</v>
      </c>
      <c r="AD30" s="165">
        <v>0</v>
      </c>
      <c r="AE30" s="166">
        <v>0</v>
      </c>
      <c r="AF30" s="165">
        <v>0</v>
      </c>
      <c r="AG30" s="166">
        <v>0</v>
      </c>
    </row>
    <row r="31" spans="1:33" ht="18">
      <c r="A31" s="178" t="s">
        <v>609</v>
      </c>
      <c r="B31" s="163">
        <v>287584.46551999997</v>
      </c>
      <c r="C31" s="164">
        <v>1.0006072518676774</v>
      </c>
      <c r="D31" s="163">
        <v>88300.272779999999</v>
      </c>
      <c r="E31" s="164">
        <v>1.0004074178912723</v>
      </c>
      <c r="F31" s="163">
        <v>90157.847110000002</v>
      </c>
      <c r="G31" s="164">
        <v>0.99204859729123451</v>
      </c>
      <c r="H31" s="163">
        <v>187492.91246000002</v>
      </c>
      <c r="I31" s="164">
        <v>1.0003181288219407</v>
      </c>
      <c r="J31" s="163">
        <v>653535.49786999996</v>
      </c>
      <c r="K31" s="164">
        <v>0.9993080780755984</v>
      </c>
      <c r="L31" s="163">
        <v>35689949.214120001</v>
      </c>
      <c r="M31" s="164">
        <v>1.0017244961351626</v>
      </c>
      <c r="N31" s="163">
        <v>12970909.681790002</v>
      </c>
      <c r="O31" s="164">
        <v>1.0003552507905029</v>
      </c>
      <c r="P31" s="163">
        <v>15333780.951270001</v>
      </c>
      <c r="Q31" s="164">
        <v>0.99658401692203769</v>
      </c>
      <c r="R31" s="163">
        <v>28664960.383729998</v>
      </c>
      <c r="S31" s="164">
        <v>1.000374573017931</v>
      </c>
      <c r="T31" s="163">
        <v>92659600.230910003</v>
      </c>
      <c r="U31" s="164">
        <v>1.0002614674430719</v>
      </c>
      <c r="V31" s="163">
        <v>1899232.19936</v>
      </c>
      <c r="W31" s="164">
        <v>1.0033679155489081</v>
      </c>
      <c r="X31" s="163">
        <v>516849.43255999999</v>
      </c>
      <c r="Y31" s="164">
        <v>1.0036807487861221</v>
      </c>
      <c r="Z31" s="163">
        <v>734578.2133200001</v>
      </c>
      <c r="AA31" s="164">
        <v>1.0043576804259655</v>
      </c>
      <c r="AB31" s="163">
        <v>1602892.60818</v>
      </c>
      <c r="AC31" s="164">
        <v>1.00404504725132</v>
      </c>
      <c r="AD31" s="163">
        <v>4753552.4534200002</v>
      </c>
      <c r="AE31" s="164">
        <v>1.0037830648776189</v>
      </c>
      <c r="AF31" s="163">
        <v>98066688.1822</v>
      </c>
      <c r="AG31" s="164">
        <v>1.0004252369100513</v>
      </c>
    </row>
    <row r="32" spans="1:33" ht="18">
      <c r="A32" s="178" t="s">
        <v>610</v>
      </c>
      <c r="B32" s="163">
        <v>174.53022000000001</v>
      </c>
      <c r="C32" s="164">
        <v>6.072518676775193E-4</v>
      </c>
      <c r="D32" s="163">
        <v>35.960459999999998</v>
      </c>
      <c r="E32" s="164">
        <v>4.0741789127214038E-4</v>
      </c>
      <c r="F32" s="163">
        <v>34.343580000000003</v>
      </c>
      <c r="G32" s="164">
        <v>3.7789833560899561E-4</v>
      </c>
      <c r="H32" s="163">
        <v>59.627929999999999</v>
      </c>
      <c r="I32" s="164">
        <v>3.1812882194067371E-4</v>
      </c>
      <c r="J32" s="163">
        <v>304.46219000000002</v>
      </c>
      <c r="K32" s="164">
        <v>4.6554705433324262E-4</v>
      </c>
      <c r="L32" s="163">
        <v>61441.224329999997</v>
      </c>
      <c r="M32" s="164">
        <v>1.7244961351625249E-3</v>
      </c>
      <c r="N32" s="163">
        <v>4606.28953</v>
      </c>
      <c r="O32" s="164">
        <v>3.5525079050283842E-4</v>
      </c>
      <c r="P32" s="163">
        <v>6398.2776299999996</v>
      </c>
      <c r="Q32" s="164">
        <v>4.1584141850935311E-4</v>
      </c>
      <c r="R32" s="163">
        <v>10733.100390000001</v>
      </c>
      <c r="S32" s="164">
        <v>3.7457301793094894E-4</v>
      </c>
      <c r="T32" s="163">
        <v>83178.891879999996</v>
      </c>
      <c r="U32" s="164">
        <v>8.9791710999010744E-4</v>
      </c>
      <c r="V32" s="163">
        <v>6374.9832500000002</v>
      </c>
      <c r="W32" s="164">
        <v>3.3679155489082222E-3</v>
      </c>
      <c r="X32" s="163">
        <v>1895.4163700000001</v>
      </c>
      <c r="Y32" s="164">
        <v>3.6807487861220171E-3</v>
      </c>
      <c r="Z32" s="163">
        <v>3187.1684399999999</v>
      </c>
      <c r="AA32" s="164">
        <v>4.3576804259654583E-3</v>
      </c>
      <c r="AB32" s="163">
        <v>6457.6548200000007</v>
      </c>
      <c r="AC32" s="164">
        <v>4.0450472513199748E-3</v>
      </c>
      <c r="AD32" s="163">
        <v>17915.222880000001</v>
      </c>
      <c r="AE32" s="164">
        <v>3.7830648776188349E-3</v>
      </c>
      <c r="AF32" s="163">
        <v>101398.57695</v>
      </c>
      <c r="AG32" s="164">
        <v>1.034415429417534E-3</v>
      </c>
    </row>
    <row r="33" spans="1:33" ht="22.5" customHeight="1">
      <c r="A33" s="404" t="s">
        <v>611</v>
      </c>
      <c r="B33" s="334">
        <v>287409.93530000001</v>
      </c>
      <c r="C33" s="565">
        <v>1</v>
      </c>
      <c r="D33" s="334">
        <v>88264.312319999997</v>
      </c>
      <c r="E33" s="565">
        <v>1</v>
      </c>
      <c r="F33" s="812">
        <v>90880.474359999993</v>
      </c>
      <c r="G33" s="565">
        <v>1</v>
      </c>
      <c r="H33" s="334">
        <v>187433.28453</v>
      </c>
      <c r="I33" s="565">
        <v>1</v>
      </c>
      <c r="J33" s="334">
        <v>653988.00650999998</v>
      </c>
      <c r="K33" s="565">
        <v>1</v>
      </c>
      <c r="L33" s="334">
        <v>35628507.98979</v>
      </c>
      <c r="M33" s="565">
        <v>1</v>
      </c>
      <c r="N33" s="334">
        <v>12966303.39226</v>
      </c>
      <c r="O33" s="565">
        <v>1</v>
      </c>
      <c r="P33" s="812">
        <v>15386340.429809999</v>
      </c>
      <c r="Q33" s="565">
        <v>1</v>
      </c>
      <c r="R33" s="334">
        <v>28654227.28334</v>
      </c>
      <c r="S33" s="565">
        <v>1</v>
      </c>
      <c r="T33" s="334">
        <v>92635379.095200002</v>
      </c>
      <c r="U33" s="565">
        <v>1</v>
      </c>
      <c r="V33" s="334">
        <v>1892857.2161099999</v>
      </c>
      <c r="W33" s="565">
        <v>1</v>
      </c>
      <c r="X33" s="334">
        <v>514954.01618999999</v>
      </c>
      <c r="Y33" s="565">
        <v>1</v>
      </c>
      <c r="Z33" s="812">
        <v>731391.04487999994</v>
      </c>
      <c r="AA33" s="565">
        <v>1</v>
      </c>
      <c r="AB33" s="334">
        <v>1596434.9533599999</v>
      </c>
      <c r="AC33" s="565">
        <v>1</v>
      </c>
      <c r="AD33" s="334">
        <v>4735637.2305399999</v>
      </c>
      <c r="AE33" s="565">
        <v>1</v>
      </c>
      <c r="AF33" s="334">
        <v>98025004.332249999</v>
      </c>
      <c r="AG33" s="565">
        <v>1</v>
      </c>
    </row>
    <row r="34" spans="1:33" ht="19.5">
      <c r="A34" s="162" t="s">
        <v>581</v>
      </c>
      <c r="B34" s="165">
        <v>48.921219999999998</v>
      </c>
      <c r="C34" s="166">
        <v>1.7021408793309727E-4</v>
      </c>
      <c r="D34" s="165">
        <v>19.228169999999999</v>
      </c>
      <c r="E34" s="166">
        <v>2.178476158097597E-4</v>
      </c>
      <c r="F34" s="165">
        <v>0</v>
      </c>
      <c r="G34" s="166">
        <v>0</v>
      </c>
      <c r="H34" s="165">
        <v>0</v>
      </c>
      <c r="I34" s="166">
        <v>0</v>
      </c>
      <c r="J34" s="165">
        <v>68.149389999999997</v>
      </c>
      <c r="K34" s="166">
        <v>1.042058712417044E-4</v>
      </c>
      <c r="L34" s="165">
        <v>45374.759469999997</v>
      </c>
      <c r="M34" s="166">
        <v>1.2735520522779949E-3</v>
      </c>
      <c r="N34" s="165">
        <v>832.15700000000004</v>
      </c>
      <c r="O34" s="166">
        <v>6.4178430415004874E-5</v>
      </c>
      <c r="P34" s="165">
        <v>0</v>
      </c>
      <c r="Q34" s="166">
        <v>0</v>
      </c>
      <c r="R34" s="165">
        <v>0</v>
      </c>
      <c r="S34" s="166">
        <v>0</v>
      </c>
      <c r="T34" s="165">
        <v>46206.916469999996</v>
      </c>
      <c r="U34" s="161">
        <v>4.9880420333265805E-4</v>
      </c>
      <c r="V34" s="165">
        <v>724.21839999999997</v>
      </c>
      <c r="W34" s="166">
        <v>3.8260593236310615E-4</v>
      </c>
      <c r="X34" s="165">
        <v>157.37164000000001</v>
      </c>
      <c r="Y34" s="166">
        <v>3.0560328699705762E-4</v>
      </c>
      <c r="Z34" s="165">
        <v>135.00450000000001</v>
      </c>
      <c r="AA34" s="166">
        <v>1.8458593517801453E-4</v>
      </c>
      <c r="AB34" s="165">
        <v>2054.2060000000001</v>
      </c>
      <c r="AC34" s="166">
        <v>1.2867458180344487E-3</v>
      </c>
      <c r="AD34" s="165">
        <v>3070.8005400000002</v>
      </c>
      <c r="AE34" s="166">
        <v>6.4844505406716718E-4</v>
      </c>
      <c r="AF34" s="165">
        <v>49345.866399999999</v>
      </c>
      <c r="AG34" s="166">
        <v>5.0340080815242908E-4</v>
      </c>
    </row>
    <row r="35" spans="1:33" ht="28.5">
      <c r="A35" s="162" t="s">
        <v>582</v>
      </c>
      <c r="B35" s="165">
        <v>0</v>
      </c>
      <c r="C35" s="166">
        <v>0</v>
      </c>
      <c r="D35" s="165">
        <v>0</v>
      </c>
      <c r="E35" s="166">
        <v>0</v>
      </c>
      <c r="F35" s="165">
        <v>0</v>
      </c>
      <c r="G35" s="166">
        <v>0</v>
      </c>
      <c r="H35" s="165">
        <v>0</v>
      </c>
      <c r="I35" s="166">
        <v>0</v>
      </c>
      <c r="J35" s="165">
        <v>0</v>
      </c>
      <c r="K35" s="166">
        <v>0</v>
      </c>
      <c r="L35" s="165">
        <v>0</v>
      </c>
      <c r="M35" s="166">
        <v>0</v>
      </c>
      <c r="N35" s="165">
        <v>0</v>
      </c>
      <c r="O35" s="166">
        <v>0</v>
      </c>
      <c r="P35" s="165">
        <v>0</v>
      </c>
      <c r="Q35" s="166">
        <v>0</v>
      </c>
      <c r="R35" s="165">
        <v>0</v>
      </c>
      <c r="S35" s="166">
        <v>0</v>
      </c>
      <c r="T35" s="165">
        <v>0</v>
      </c>
      <c r="U35" s="161">
        <v>0</v>
      </c>
      <c r="V35" s="165">
        <v>0</v>
      </c>
      <c r="W35" s="166">
        <v>0</v>
      </c>
      <c r="X35" s="165">
        <v>0</v>
      </c>
      <c r="Y35" s="166">
        <v>0</v>
      </c>
      <c r="Z35" s="165">
        <v>0</v>
      </c>
      <c r="AA35" s="166">
        <v>0</v>
      </c>
      <c r="AB35" s="165">
        <v>0</v>
      </c>
      <c r="AC35" s="166">
        <v>0</v>
      </c>
      <c r="AD35" s="165">
        <v>0</v>
      </c>
      <c r="AE35" s="166">
        <v>0</v>
      </c>
      <c r="AF35" s="165">
        <v>0</v>
      </c>
      <c r="AG35" s="161">
        <v>0</v>
      </c>
    </row>
    <row r="36" spans="1:33" ht="12.75" customHeight="1">
      <c r="A36" s="37" t="s">
        <v>375</v>
      </c>
    </row>
    <row r="37" spans="1:33" ht="12.75" customHeight="1">
      <c r="A37" s="37"/>
    </row>
    <row r="38" spans="1:33" ht="12.75" customHeight="1">
      <c r="A38" s="563"/>
      <c r="L38" s="280"/>
    </row>
    <row r="39" spans="1:33" ht="12.75" customHeight="1">
      <c r="A39" s="71" t="s">
        <v>259</v>
      </c>
    </row>
    <row r="40" spans="1:33" ht="12.75" customHeight="1"/>
    <row r="41" spans="1:33" ht="12.75" customHeight="1"/>
    <row r="42" spans="1:33" ht="12.75" customHeight="1">
      <c r="F42" s="280"/>
      <c r="P42" s="280"/>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296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election activeCell="B12" sqref="B12"/>
    </sheetView>
  </sheetViews>
  <sheetFormatPr defaultRowHeight="15"/>
  <cols>
    <col min="1" max="1" width="23.7109375" customWidth="1"/>
  </cols>
  <sheetData>
    <row r="1" spans="1:11" ht="12.75" customHeight="1">
      <c r="A1" s="301" t="s">
        <v>691</v>
      </c>
      <c r="J1" s="302" t="str">
        <f>Naslovnica!A20</f>
        <v>Studeni 2018.</v>
      </c>
    </row>
    <row r="2" spans="1:11" ht="12.75" customHeight="1">
      <c r="A2" s="107" t="s">
        <v>1191</v>
      </c>
      <c r="J2" s="108" t="str">
        <f>Naslovnica!A24</f>
        <v>November 2018</v>
      </c>
    </row>
    <row r="3" spans="1:11" ht="12.75" customHeight="1"/>
    <row r="4" spans="1:11" ht="45">
      <c r="A4" s="335" t="s">
        <v>381</v>
      </c>
      <c r="B4" s="336" t="s">
        <v>130</v>
      </c>
      <c r="C4" s="336" t="s">
        <v>131</v>
      </c>
      <c r="D4" s="336" t="s">
        <v>132</v>
      </c>
      <c r="E4" s="771" t="s">
        <v>1298</v>
      </c>
      <c r="F4" s="771" t="s">
        <v>1299</v>
      </c>
      <c r="G4" s="336" t="s">
        <v>133</v>
      </c>
      <c r="H4" s="336" t="s">
        <v>134</v>
      </c>
      <c r="I4" s="336" t="s">
        <v>135</v>
      </c>
      <c r="J4" s="336" t="s">
        <v>106</v>
      </c>
    </row>
    <row r="5" spans="1:11" ht="22.5">
      <c r="A5" s="112" t="s">
        <v>379</v>
      </c>
      <c r="B5" s="639">
        <v>44703</v>
      </c>
      <c r="C5" s="639">
        <v>103516</v>
      </c>
      <c r="D5" s="639">
        <v>27536</v>
      </c>
      <c r="E5" s="639">
        <v>208</v>
      </c>
      <c r="F5" s="639">
        <v>154</v>
      </c>
      <c r="G5" s="639">
        <v>21458</v>
      </c>
      <c r="H5" s="639">
        <v>26607</v>
      </c>
      <c r="I5" s="639">
        <v>65989</v>
      </c>
      <c r="J5" s="639">
        <v>290171</v>
      </c>
      <c r="K5" s="83"/>
    </row>
    <row r="6" spans="1:11" ht="22.5">
      <c r="A6" s="337" t="s">
        <v>502</v>
      </c>
      <c r="B6" s="640">
        <v>0.15405743509861428</v>
      </c>
      <c r="C6" s="640">
        <v>0.35674136974404747</v>
      </c>
      <c r="D6" s="640">
        <v>9.489576835727899E-2</v>
      </c>
      <c r="E6" s="640">
        <v>7.1681870345417017E-4</v>
      </c>
      <c r="F6" s="640">
        <v>5.3072154005741443E-4</v>
      </c>
      <c r="G6" s="640">
        <v>7.3949498743844141E-2</v>
      </c>
      <c r="H6" s="640">
        <v>9.1694207898101468E-2</v>
      </c>
      <c r="I6" s="640">
        <v>0.22741417991460208</v>
      </c>
      <c r="J6" s="640">
        <v>1</v>
      </c>
      <c r="K6" s="83"/>
    </row>
    <row r="7" spans="1:11" ht="22.5">
      <c r="A7" s="337" t="s">
        <v>382</v>
      </c>
      <c r="B7" s="641">
        <v>679</v>
      </c>
      <c r="C7" s="641">
        <v>376</v>
      </c>
      <c r="D7" s="641">
        <v>1951</v>
      </c>
      <c r="E7" s="641">
        <v>858</v>
      </c>
      <c r="F7" s="641">
        <v>235</v>
      </c>
      <c r="G7" s="641">
        <v>295</v>
      </c>
      <c r="H7" s="641">
        <v>1064</v>
      </c>
      <c r="I7" s="641">
        <v>2191</v>
      </c>
      <c r="J7" s="641">
        <v>7649</v>
      </c>
      <c r="K7" s="83"/>
    </row>
    <row r="8" spans="1:11" ht="22.5">
      <c r="A8" s="154" t="s">
        <v>503</v>
      </c>
      <c r="B8" s="642">
        <v>10</v>
      </c>
      <c r="C8" s="642">
        <v>28</v>
      </c>
      <c r="D8" s="642">
        <v>18</v>
      </c>
      <c r="E8" s="642">
        <v>7</v>
      </c>
      <c r="F8" s="642">
        <v>1</v>
      </c>
      <c r="G8" s="642">
        <v>2</v>
      </c>
      <c r="H8" s="642">
        <v>1</v>
      </c>
      <c r="I8" s="642">
        <v>34</v>
      </c>
      <c r="J8" s="642">
        <v>101</v>
      </c>
      <c r="K8" s="83"/>
    </row>
    <row r="9" spans="1:11" ht="22.5">
      <c r="A9" s="134" t="s">
        <v>504</v>
      </c>
      <c r="B9" s="643">
        <v>11</v>
      </c>
      <c r="C9" s="643">
        <v>4</v>
      </c>
      <c r="D9" s="643">
        <v>0</v>
      </c>
      <c r="E9" s="643">
        <v>0</v>
      </c>
      <c r="F9" s="643">
        <v>0</v>
      </c>
      <c r="G9" s="643">
        <v>2</v>
      </c>
      <c r="H9" s="643">
        <v>8</v>
      </c>
      <c r="I9" s="643">
        <v>6</v>
      </c>
      <c r="J9" s="643">
        <v>31</v>
      </c>
    </row>
    <row r="10" spans="1:11" ht="22.5">
      <c r="A10" s="134" t="s">
        <v>505</v>
      </c>
      <c r="B10" s="643">
        <v>202</v>
      </c>
      <c r="C10" s="643">
        <v>150</v>
      </c>
      <c r="D10" s="643">
        <v>1</v>
      </c>
      <c r="E10" s="643">
        <v>0</v>
      </c>
      <c r="F10" s="643">
        <v>0</v>
      </c>
      <c r="G10" s="643">
        <v>34</v>
      </c>
      <c r="H10" s="643">
        <v>148</v>
      </c>
      <c r="I10" s="643">
        <v>269</v>
      </c>
      <c r="J10" s="643">
        <v>804</v>
      </c>
    </row>
    <row r="11" spans="1:11" ht="22.5">
      <c r="A11" s="289" t="s">
        <v>383</v>
      </c>
      <c r="B11" s="644">
        <v>223</v>
      </c>
      <c r="C11" s="644">
        <v>182</v>
      </c>
      <c r="D11" s="644">
        <v>19</v>
      </c>
      <c r="E11" s="644">
        <v>7</v>
      </c>
      <c r="F11" s="644">
        <v>1</v>
      </c>
      <c r="G11" s="644">
        <v>38</v>
      </c>
      <c r="H11" s="644">
        <v>157</v>
      </c>
      <c r="I11" s="644">
        <v>309</v>
      </c>
      <c r="J11" s="644">
        <v>936</v>
      </c>
    </row>
    <row r="12" spans="1:11" ht="22.5">
      <c r="A12" s="112" t="s">
        <v>380</v>
      </c>
      <c r="B12" s="639">
        <v>45159</v>
      </c>
      <c r="C12" s="639">
        <v>103710</v>
      </c>
      <c r="D12" s="639">
        <v>29468</v>
      </c>
      <c r="E12" s="639">
        <v>1059</v>
      </c>
      <c r="F12" s="639">
        <v>388</v>
      </c>
      <c r="G12" s="639">
        <v>21715</v>
      </c>
      <c r="H12" s="639">
        <v>27514</v>
      </c>
      <c r="I12" s="639">
        <v>67871</v>
      </c>
      <c r="J12" s="639">
        <v>296884</v>
      </c>
    </row>
    <row r="13" spans="1:11" ht="21.75">
      <c r="A13" s="338" t="s">
        <v>384</v>
      </c>
      <c r="B13" s="645">
        <v>0.15210991498362997</v>
      </c>
      <c r="C13" s="645">
        <v>0.34932835720348687</v>
      </c>
      <c r="D13" s="645">
        <v>9.9257622505759827E-2</v>
      </c>
      <c r="E13" s="772">
        <v>3.5670497568073725E-3</v>
      </c>
      <c r="F13" s="773">
        <v>1.3069077484808881E-3</v>
      </c>
      <c r="G13" s="645">
        <v>7.3143045768717746E-2</v>
      </c>
      <c r="H13" s="645">
        <v>9.2675927298204008E-2</v>
      </c>
      <c r="I13" s="645">
        <v>0.2286111747349133</v>
      </c>
      <c r="J13" s="645">
        <v>1</v>
      </c>
    </row>
    <row r="14" spans="1:11" ht="12.75" customHeight="1">
      <c r="A14" s="36" t="s">
        <v>386</v>
      </c>
    </row>
    <row r="15" spans="1:11" ht="12.75" customHeight="1">
      <c r="A15" s="46" t="s">
        <v>385</v>
      </c>
    </row>
    <row r="16" spans="1:11" ht="12.75" customHeight="1"/>
    <row r="17" spans="1:11" ht="12.75" customHeight="1">
      <c r="A17" s="455" t="s">
        <v>285</v>
      </c>
      <c r="J17" s="302" t="str">
        <f>Naslovnica!A20</f>
        <v>Studeni 2018.</v>
      </c>
    </row>
    <row r="18" spans="1:11" ht="12.75" customHeight="1">
      <c r="A18" s="107" t="s">
        <v>286</v>
      </c>
      <c r="J18" s="108" t="str">
        <f>Naslovnica!A24</f>
        <v>November 2018</v>
      </c>
    </row>
    <row r="19" spans="1:11" ht="12.75" customHeight="1"/>
    <row r="20" spans="1:11" ht="12.75" customHeight="1"/>
    <row r="21" spans="1:11" ht="12.75" customHeight="1"/>
    <row r="22" spans="1:11" ht="12.75" customHeight="1">
      <c r="K22" s="83"/>
    </row>
    <row r="23" spans="1:11" ht="12.75" customHeight="1">
      <c r="K23" s="83"/>
    </row>
    <row r="24" spans="1:11" ht="12.75" customHeight="1">
      <c r="K24" s="83"/>
    </row>
    <row r="25" spans="1:11" ht="12.75" customHeight="1">
      <c r="K25" s="83"/>
    </row>
    <row r="26" spans="1:11" ht="12.75" customHeight="1">
      <c r="K26" s="74"/>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386</v>
      </c>
    </row>
    <row r="41" spans="1:1" ht="12.75" customHeight="1"/>
    <row r="42" spans="1:1" ht="12.75" customHeight="1">
      <c r="A42" s="71" t="s">
        <v>259</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297</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01" t="s">
        <v>692</v>
      </c>
      <c r="G1" s="457" t="s">
        <v>142</v>
      </c>
      <c r="H1" s="285"/>
      <c r="J1" s="302" t="s">
        <v>1419</v>
      </c>
    </row>
    <row r="2" spans="1:11" ht="12.75" customHeight="1">
      <c r="A2" s="107" t="s">
        <v>1427</v>
      </c>
      <c r="G2" s="113" t="s">
        <v>143</v>
      </c>
      <c r="J2" s="108" t="s">
        <v>1420</v>
      </c>
    </row>
    <row r="3" spans="1:11" ht="12.75" customHeight="1"/>
    <row r="4" spans="1:11" ht="12.75" customHeight="1"/>
    <row r="5" spans="1:11" ht="27.75" customHeight="1">
      <c r="A5" s="303"/>
      <c r="B5" s="304"/>
      <c r="C5" s="304" t="s">
        <v>1398</v>
      </c>
      <c r="D5" s="304"/>
      <c r="E5" s="305"/>
      <c r="F5" s="304" t="s">
        <v>1356</v>
      </c>
      <c r="G5" s="305"/>
      <c r="H5" s="926" t="s">
        <v>1173</v>
      </c>
      <c r="I5" s="929"/>
      <c r="J5" s="929"/>
    </row>
    <row r="6" spans="1:11" ht="27.75" customHeight="1">
      <c r="A6" s="303"/>
      <c r="B6" s="305"/>
      <c r="C6" s="339" t="s">
        <v>1399</v>
      </c>
      <c r="D6" s="305"/>
      <c r="E6" s="305"/>
      <c r="F6" s="339" t="s">
        <v>1357</v>
      </c>
      <c r="G6" s="305"/>
      <c r="H6" s="930" t="s">
        <v>831</v>
      </c>
      <c r="I6" s="930"/>
      <c r="J6" s="306" t="s">
        <v>830</v>
      </c>
    </row>
    <row r="7" spans="1:11" ht="30" customHeight="1">
      <c r="A7" s="307" t="s">
        <v>387</v>
      </c>
      <c r="B7" s="307" t="s">
        <v>388</v>
      </c>
      <c r="C7" s="307" t="s">
        <v>389</v>
      </c>
      <c r="D7" s="307" t="s">
        <v>390</v>
      </c>
      <c r="E7" s="307" t="s">
        <v>388</v>
      </c>
      <c r="F7" s="307" t="s">
        <v>389</v>
      </c>
      <c r="G7" s="307" t="s">
        <v>390</v>
      </c>
      <c r="H7" s="307" t="s">
        <v>388</v>
      </c>
      <c r="I7" s="307" t="s">
        <v>389</v>
      </c>
      <c r="J7" s="307" t="s">
        <v>390</v>
      </c>
    </row>
    <row r="8" spans="1:11" ht="12.75" customHeight="1">
      <c r="A8" s="135" t="s">
        <v>29</v>
      </c>
      <c r="B8" s="723">
        <v>792</v>
      </c>
      <c r="C8" s="723">
        <v>707</v>
      </c>
      <c r="D8" s="723">
        <v>1499</v>
      </c>
      <c r="E8" s="724">
        <v>881</v>
      </c>
      <c r="F8" s="724">
        <v>820</v>
      </c>
      <c r="G8" s="723">
        <v>1701</v>
      </c>
      <c r="H8" s="723">
        <v>-89</v>
      </c>
      <c r="I8" s="723">
        <v>-113</v>
      </c>
      <c r="J8" s="727">
        <v>-0.1187536743092299</v>
      </c>
      <c r="K8" s="83"/>
    </row>
    <row r="9" spans="1:11" ht="12.75" customHeight="1">
      <c r="A9" s="135" t="s">
        <v>30</v>
      </c>
      <c r="B9" s="723">
        <v>4047</v>
      </c>
      <c r="C9" s="723">
        <v>2173</v>
      </c>
      <c r="D9" s="723">
        <v>6220</v>
      </c>
      <c r="E9" s="724">
        <v>4248</v>
      </c>
      <c r="F9" s="724">
        <v>2479</v>
      </c>
      <c r="G9" s="723">
        <v>6727</v>
      </c>
      <c r="H9" s="723">
        <v>-201</v>
      </c>
      <c r="I9" s="723">
        <v>-306</v>
      </c>
      <c r="J9" s="727">
        <v>-7.5367920321094073E-2</v>
      </c>
      <c r="K9" s="83"/>
    </row>
    <row r="10" spans="1:11" ht="12.75" customHeight="1">
      <c r="A10" s="135" t="s">
        <v>31</v>
      </c>
      <c r="B10" s="723">
        <v>9774</v>
      </c>
      <c r="C10" s="723">
        <v>6185</v>
      </c>
      <c r="D10" s="723">
        <v>15959</v>
      </c>
      <c r="E10" s="724">
        <v>10713</v>
      </c>
      <c r="F10" s="724">
        <v>6991</v>
      </c>
      <c r="G10" s="723">
        <v>17704</v>
      </c>
      <c r="H10" s="723">
        <v>-939</v>
      </c>
      <c r="I10" s="723">
        <v>-806</v>
      </c>
      <c r="J10" s="727">
        <v>-9.8565295978309986E-2</v>
      </c>
    </row>
    <row r="11" spans="1:11" ht="12.75" customHeight="1">
      <c r="A11" s="135" t="s">
        <v>32</v>
      </c>
      <c r="B11" s="723">
        <v>18243</v>
      </c>
      <c r="C11" s="723">
        <v>13184</v>
      </c>
      <c r="D11" s="723">
        <v>31427</v>
      </c>
      <c r="E11" s="724">
        <v>19035</v>
      </c>
      <c r="F11" s="724">
        <v>13835</v>
      </c>
      <c r="G11" s="723">
        <v>32870</v>
      </c>
      <c r="H11" s="723">
        <v>-792</v>
      </c>
      <c r="I11" s="723">
        <v>-651</v>
      </c>
      <c r="J11" s="727">
        <v>-4.3900212960146012E-2</v>
      </c>
    </row>
    <row r="12" spans="1:11" ht="12.75" customHeight="1">
      <c r="A12" s="135" t="s">
        <v>33</v>
      </c>
      <c r="B12" s="723">
        <v>22236</v>
      </c>
      <c r="C12" s="723">
        <v>18093</v>
      </c>
      <c r="D12" s="723">
        <v>40329</v>
      </c>
      <c r="E12" s="724">
        <v>22752</v>
      </c>
      <c r="F12" s="724">
        <v>18432</v>
      </c>
      <c r="G12" s="723">
        <v>41184</v>
      </c>
      <c r="H12" s="723">
        <v>-516</v>
      </c>
      <c r="I12" s="723">
        <v>-339</v>
      </c>
      <c r="J12" s="727">
        <v>-2.0760489510489477E-2</v>
      </c>
    </row>
    <row r="13" spans="1:11" ht="12.75" customHeight="1">
      <c r="A13" s="135" t="s">
        <v>34</v>
      </c>
      <c r="B13" s="723">
        <v>21459</v>
      </c>
      <c r="C13" s="723">
        <v>19478</v>
      </c>
      <c r="D13" s="723">
        <v>40937</v>
      </c>
      <c r="E13" s="724">
        <v>22238</v>
      </c>
      <c r="F13" s="724">
        <v>20224</v>
      </c>
      <c r="G13" s="723">
        <v>42462</v>
      </c>
      <c r="H13" s="723">
        <v>-779</v>
      </c>
      <c r="I13" s="723">
        <v>-746</v>
      </c>
      <c r="J13" s="727">
        <v>-3.5914464697847537E-2</v>
      </c>
    </row>
    <row r="14" spans="1:11" ht="12.75" customHeight="1">
      <c r="A14" s="135" t="s">
        <v>35</v>
      </c>
      <c r="B14" s="723">
        <v>19355</v>
      </c>
      <c r="C14" s="723">
        <v>19912</v>
      </c>
      <c r="D14" s="723">
        <v>39267</v>
      </c>
      <c r="E14" s="724">
        <v>20109</v>
      </c>
      <c r="F14" s="724">
        <v>21093</v>
      </c>
      <c r="G14" s="723">
        <v>41202</v>
      </c>
      <c r="H14" s="723">
        <v>-754</v>
      </c>
      <c r="I14" s="723">
        <v>-1181</v>
      </c>
      <c r="J14" s="727">
        <v>-4.6963739624290124E-2</v>
      </c>
    </row>
    <row r="15" spans="1:11" ht="12.75" customHeight="1">
      <c r="A15" s="135" t="s">
        <v>138</v>
      </c>
      <c r="B15" s="723">
        <v>31011</v>
      </c>
      <c r="C15" s="723">
        <v>35124</v>
      </c>
      <c r="D15" s="723">
        <v>66135</v>
      </c>
      <c r="E15" s="724">
        <v>31591</v>
      </c>
      <c r="F15" s="724">
        <v>34643</v>
      </c>
      <c r="G15" s="723">
        <v>66234</v>
      </c>
      <c r="H15" s="723">
        <v>-580</v>
      </c>
      <c r="I15" s="723">
        <v>481</v>
      </c>
      <c r="J15" s="727">
        <v>-1.4947006069390145E-3</v>
      </c>
    </row>
    <row r="16" spans="1:11" ht="12.75" customHeight="1">
      <c r="A16" s="135" t="s">
        <v>139</v>
      </c>
      <c r="B16" s="723">
        <v>16238</v>
      </c>
      <c r="C16" s="723">
        <v>18261</v>
      </c>
      <c r="D16" s="723">
        <v>34499</v>
      </c>
      <c r="E16" s="724">
        <v>14191</v>
      </c>
      <c r="F16" s="724">
        <v>15958</v>
      </c>
      <c r="G16" s="723">
        <v>30149</v>
      </c>
      <c r="H16" s="723">
        <v>2047</v>
      </c>
      <c r="I16" s="723">
        <v>2303</v>
      </c>
      <c r="J16" s="727">
        <v>0.14428339248399613</v>
      </c>
    </row>
    <row r="17" spans="1:11" ht="12.75" customHeight="1">
      <c r="A17" s="135" t="s">
        <v>140</v>
      </c>
      <c r="B17" s="723">
        <v>4892</v>
      </c>
      <c r="C17" s="723">
        <v>6832</v>
      </c>
      <c r="D17" s="723">
        <v>11724</v>
      </c>
      <c r="E17" s="726">
        <v>3994</v>
      </c>
      <c r="F17" s="726">
        <v>5885</v>
      </c>
      <c r="G17" s="723">
        <v>9879</v>
      </c>
      <c r="H17" s="723">
        <v>898</v>
      </c>
      <c r="I17" s="723">
        <v>947</v>
      </c>
      <c r="J17" s="727">
        <v>0.18675979350136651</v>
      </c>
    </row>
    <row r="18" spans="1:11" ht="12.75" customHeight="1">
      <c r="A18" s="135" t="s">
        <v>141</v>
      </c>
      <c r="B18" s="723">
        <v>335</v>
      </c>
      <c r="C18" s="723">
        <v>504</v>
      </c>
      <c r="D18" s="723">
        <v>839</v>
      </c>
      <c r="E18" s="726">
        <v>289</v>
      </c>
      <c r="F18" s="726">
        <v>442</v>
      </c>
      <c r="G18" s="723">
        <v>731</v>
      </c>
      <c r="H18" s="723">
        <v>46</v>
      </c>
      <c r="I18" s="723">
        <v>62</v>
      </c>
      <c r="J18" s="727">
        <v>0.14774281805745559</v>
      </c>
    </row>
    <row r="19" spans="1:11" ht="26.25" customHeight="1">
      <c r="A19" s="582" t="s">
        <v>879</v>
      </c>
      <c r="B19" s="725">
        <v>148382</v>
      </c>
      <c r="C19" s="725">
        <v>140453</v>
      </c>
      <c r="D19" s="725">
        <v>288835</v>
      </c>
      <c r="E19" s="725">
        <v>150041</v>
      </c>
      <c r="F19" s="725">
        <v>140802</v>
      </c>
      <c r="G19" s="725">
        <v>290843</v>
      </c>
      <c r="H19" s="725">
        <v>-1659</v>
      </c>
      <c r="I19" s="725">
        <v>-349</v>
      </c>
      <c r="J19" s="728">
        <v>-6.904068518066464E-3</v>
      </c>
    </row>
    <row r="20" spans="1:11" ht="12.75" customHeight="1">
      <c r="A20" s="36" t="s">
        <v>136</v>
      </c>
    </row>
    <row r="21" spans="1:11" ht="12.75" customHeight="1"/>
    <row r="22" spans="1:11" ht="12.75" customHeight="1"/>
    <row r="23" spans="1:11" ht="12.75" customHeight="1">
      <c r="A23" s="458" t="s">
        <v>1421</v>
      </c>
    </row>
    <row r="24" spans="1:11" ht="12.75" customHeight="1">
      <c r="A24" s="114" t="s">
        <v>1424</v>
      </c>
    </row>
    <row r="25" spans="1:11" ht="12.75" customHeight="1"/>
    <row r="26" spans="1:11" ht="12.75" customHeight="1">
      <c r="A26" s="540"/>
      <c r="B26" s="540"/>
      <c r="C26" s="540"/>
      <c r="D26" s="540"/>
      <c r="E26" s="540"/>
      <c r="F26" s="540"/>
      <c r="G26" s="540"/>
      <c r="H26" s="540"/>
      <c r="I26" s="540"/>
      <c r="J26" s="540"/>
    </row>
    <row r="27" spans="1:11" ht="12.75" customHeight="1">
      <c r="A27" s="540"/>
      <c r="B27" s="540"/>
      <c r="C27" s="540"/>
      <c r="D27" s="540"/>
      <c r="E27" s="540"/>
      <c r="F27" s="540"/>
      <c r="G27" s="540"/>
      <c r="H27" s="540"/>
      <c r="I27" s="540"/>
      <c r="J27" s="540"/>
      <c r="K27" s="83"/>
    </row>
    <row r="28" spans="1:11" ht="12.75" customHeight="1">
      <c r="A28" s="540"/>
      <c r="B28" s="540"/>
      <c r="C28" s="540"/>
      <c r="D28" s="540"/>
      <c r="E28" s="540"/>
      <c r="F28" s="540"/>
      <c r="G28" s="540"/>
      <c r="H28" s="540"/>
      <c r="I28" s="540"/>
      <c r="J28" s="540"/>
      <c r="K28" s="83"/>
    </row>
    <row r="29" spans="1:11" ht="12.75" customHeight="1">
      <c r="A29" s="540"/>
      <c r="B29" s="540"/>
      <c r="C29" s="540"/>
      <c r="D29" s="540"/>
      <c r="E29" s="540"/>
      <c r="F29" s="540"/>
      <c r="G29" s="540"/>
      <c r="H29" s="540"/>
      <c r="I29" s="540"/>
      <c r="J29" s="540"/>
      <c r="K29" s="83"/>
    </row>
    <row r="30" spans="1:11" ht="12.75" customHeight="1">
      <c r="A30" s="540"/>
      <c r="B30" s="540"/>
      <c r="C30" s="540"/>
      <c r="D30" s="540"/>
      <c r="E30" s="540"/>
      <c r="F30" s="540"/>
      <c r="G30" s="540"/>
      <c r="H30" s="540"/>
      <c r="I30" s="540"/>
      <c r="J30" s="540"/>
      <c r="K30" s="74"/>
    </row>
    <row r="31" spans="1:11" ht="12.75" customHeight="1">
      <c r="A31" s="540"/>
      <c r="B31" s="540"/>
      <c r="C31" s="540"/>
      <c r="D31" s="540"/>
      <c r="E31" s="540"/>
      <c r="F31" s="540"/>
      <c r="G31" s="540"/>
      <c r="H31" s="540"/>
      <c r="I31" s="540"/>
      <c r="J31" s="540"/>
    </row>
    <row r="32" spans="1:11" ht="12.75" customHeight="1">
      <c r="A32" s="540"/>
      <c r="B32" s="540"/>
      <c r="C32" s="540"/>
      <c r="D32" s="540"/>
      <c r="E32" s="540"/>
      <c r="F32" s="540"/>
      <c r="G32" s="540"/>
      <c r="H32" s="540"/>
      <c r="I32" s="540"/>
      <c r="J32" s="540"/>
    </row>
    <row r="33" spans="1:10" ht="12.75" customHeight="1">
      <c r="A33" s="540"/>
      <c r="B33" s="540"/>
      <c r="C33" s="540"/>
      <c r="D33" s="540"/>
      <c r="E33" s="540"/>
      <c r="F33" s="540"/>
      <c r="G33" s="540"/>
      <c r="H33" s="540"/>
      <c r="I33" s="540"/>
      <c r="J33" s="540"/>
    </row>
    <row r="34" spans="1:10" ht="12.75" customHeight="1">
      <c r="A34" s="540"/>
      <c r="B34" s="540"/>
      <c r="C34" s="540"/>
      <c r="D34" s="540"/>
      <c r="E34" s="540"/>
      <c r="F34" s="540"/>
      <c r="G34" s="540"/>
      <c r="H34" s="540"/>
      <c r="I34" s="540"/>
      <c r="J34" s="540"/>
    </row>
    <row r="35" spans="1:10" ht="12.75" customHeight="1">
      <c r="A35" s="540"/>
      <c r="B35" s="540"/>
      <c r="C35" s="540"/>
      <c r="D35" s="540"/>
      <c r="E35" s="540"/>
      <c r="F35" s="540"/>
      <c r="G35" s="540"/>
      <c r="H35" s="540"/>
      <c r="I35" s="540"/>
      <c r="J35" s="540"/>
    </row>
    <row r="36" spans="1:10" ht="12.75" customHeight="1">
      <c r="A36" s="540"/>
      <c r="B36" s="540"/>
      <c r="C36" s="540"/>
      <c r="D36" s="540"/>
      <c r="E36" s="540"/>
      <c r="F36" s="540"/>
      <c r="G36" s="540"/>
      <c r="H36" s="540"/>
      <c r="I36" s="540"/>
      <c r="J36" s="540"/>
    </row>
    <row r="37" spans="1:10" ht="12.75" customHeight="1">
      <c r="A37" s="540"/>
      <c r="B37" s="540"/>
      <c r="C37" s="540"/>
      <c r="D37" s="540"/>
      <c r="E37" s="540"/>
      <c r="F37" s="540"/>
      <c r="G37" s="540"/>
      <c r="H37" s="540"/>
      <c r="I37" s="540"/>
      <c r="J37" s="540"/>
    </row>
    <row r="38" spans="1:10" ht="12.75" customHeight="1">
      <c r="A38" s="540"/>
      <c r="B38" s="540"/>
      <c r="C38" s="540"/>
      <c r="D38" s="540"/>
      <c r="E38" s="540"/>
      <c r="F38" s="540"/>
      <c r="G38" s="540"/>
      <c r="H38" s="540"/>
      <c r="I38" s="540"/>
      <c r="J38" s="540"/>
    </row>
    <row r="39" spans="1:10" ht="12.75" customHeight="1">
      <c r="A39" s="540"/>
      <c r="B39" s="540"/>
      <c r="C39" s="540"/>
      <c r="D39" s="540"/>
      <c r="E39" s="540"/>
      <c r="F39" s="540"/>
      <c r="G39" s="540"/>
      <c r="H39" s="540"/>
      <c r="I39" s="540"/>
      <c r="J39" s="540"/>
    </row>
    <row r="40" spans="1:10" ht="12.75" customHeight="1">
      <c r="A40" s="540"/>
      <c r="B40" s="540"/>
      <c r="C40" s="540"/>
      <c r="D40" s="540"/>
      <c r="E40" s="540"/>
      <c r="F40" s="540"/>
      <c r="G40" s="540"/>
      <c r="H40" s="540"/>
      <c r="I40" s="540"/>
      <c r="J40" s="540"/>
    </row>
    <row r="41" spans="1:10" ht="12.75" customHeight="1">
      <c r="A41" s="540"/>
      <c r="B41" s="540"/>
      <c r="C41" s="540"/>
      <c r="D41" s="540"/>
      <c r="E41" s="540"/>
      <c r="F41" s="540"/>
      <c r="G41" s="540"/>
      <c r="H41" s="540"/>
      <c r="I41" s="540"/>
      <c r="J41" s="540"/>
    </row>
    <row r="42" spans="1:10" ht="12.75" customHeight="1">
      <c r="A42" s="540"/>
      <c r="B42" s="540"/>
      <c r="C42" s="540"/>
      <c r="D42" s="540"/>
      <c r="E42" s="540"/>
      <c r="F42" s="540"/>
      <c r="G42" s="540"/>
      <c r="H42" s="540"/>
      <c r="I42" s="540"/>
      <c r="J42" s="540"/>
    </row>
    <row r="43" spans="1:10" ht="12.75" customHeight="1">
      <c r="A43" s="540"/>
      <c r="B43" s="540"/>
      <c r="C43" s="540"/>
      <c r="D43" s="540"/>
      <c r="E43" s="540"/>
      <c r="F43" s="540"/>
      <c r="G43" s="540"/>
      <c r="H43" s="540"/>
      <c r="I43" s="540"/>
      <c r="J43" s="540"/>
    </row>
    <row r="44" spans="1:10" ht="12.75" customHeight="1">
      <c r="A44" s="540"/>
      <c r="B44" s="540"/>
      <c r="C44" s="540"/>
      <c r="D44" s="540"/>
      <c r="E44" s="540"/>
      <c r="F44" s="540"/>
      <c r="G44" s="540"/>
      <c r="H44" s="540"/>
      <c r="I44" s="540"/>
      <c r="J44" s="540"/>
    </row>
    <row r="45" spans="1:10" ht="12.75" customHeight="1">
      <c r="A45" s="540"/>
      <c r="B45" s="540"/>
      <c r="C45" s="540"/>
      <c r="D45" s="540"/>
      <c r="E45" s="540"/>
      <c r="F45" s="540"/>
      <c r="G45" s="540"/>
      <c r="H45" s="540"/>
      <c r="I45" s="540"/>
      <c r="J45" s="540"/>
    </row>
    <row r="46" spans="1:10" ht="12.75" customHeight="1">
      <c r="A46" s="540"/>
      <c r="B46" s="540"/>
      <c r="C46" s="540"/>
      <c r="D46" s="540"/>
      <c r="E46" s="540"/>
      <c r="F46" s="540"/>
      <c r="G46" s="540"/>
      <c r="H46" s="540"/>
      <c r="I46" s="540"/>
      <c r="J46" s="540"/>
    </row>
    <row r="47" spans="1:10" ht="12.75" customHeight="1">
      <c r="A47" s="540"/>
      <c r="B47" s="540"/>
      <c r="C47" s="540"/>
      <c r="D47" s="540"/>
      <c r="E47" s="540"/>
      <c r="F47" s="540"/>
      <c r="G47" s="540"/>
      <c r="H47" s="540"/>
      <c r="I47" s="540"/>
      <c r="J47" s="540"/>
    </row>
    <row r="48" spans="1:10" ht="12.75" customHeight="1">
      <c r="A48" s="540"/>
      <c r="B48" s="540"/>
      <c r="C48" s="540"/>
      <c r="D48" s="540"/>
      <c r="E48" s="540"/>
      <c r="F48" s="540"/>
      <c r="G48" s="540"/>
      <c r="H48" s="540"/>
      <c r="I48" s="540"/>
      <c r="J48" s="540"/>
    </row>
    <row r="49" spans="1:10" ht="12.75" customHeight="1">
      <c r="A49" s="540"/>
      <c r="B49" s="540"/>
      <c r="C49" s="540"/>
      <c r="D49" s="540"/>
      <c r="E49" s="540"/>
      <c r="F49" s="540"/>
      <c r="G49" s="540"/>
      <c r="H49" s="540"/>
      <c r="I49" s="540"/>
      <c r="J49" s="540"/>
    </row>
    <row r="50" spans="1:10" ht="12.75" customHeight="1">
      <c r="A50" s="540"/>
      <c r="B50" s="540"/>
      <c r="C50" s="540"/>
      <c r="D50" s="540"/>
      <c r="E50" s="540"/>
      <c r="F50" s="540"/>
      <c r="G50" s="540"/>
      <c r="H50" s="540"/>
      <c r="I50" s="540"/>
      <c r="J50" s="540"/>
    </row>
    <row r="51" spans="1:10" ht="12.75" customHeight="1">
      <c r="A51" s="540"/>
      <c r="B51" s="540"/>
      <c r="C51" s="540"/>
      <c r="D51" s="540"/>
      <c r="E51" s="540"/>
      <c r="F51" s="540"/>
      <c r="G51" s="540"/>
      <c r="H51" s="540"/>
      <c r="I51" s="540"/>
      <c r="J51" s="540"/>
    </row>
    <row r="52" spans="1:10" ht="12.75" customHeight="1">
      <c r="A52" s="540"/>
      <c r="B52" s="540"/>
      <c r="C52" s="540"/>
      <c r="D52" s="540"/>
      <c r="E52" s="540"/>
      <c r="F52" s="540"/>
      <c r="G52" s="540"/>
      <c r="H52" s="540"/>
      <c r="I52" s="540"/>
      <c r="J52" s="540"/>
    </row>
    <row r="53" spans="1:10" ht="12.75" customHeight="1">
      <c r="A53" s="540"/>
      <c r="B53" s="540"/>
      <c r="C53" s="540"/>
      <c r="D53" s="540"/>
      <c r="E53" s="540"/>
      <c r="F53" s="540"/>
      <c r="G53" s="540"/>
      <c r="H53" s="540"/>
      <c r="I53" s="540"/>
      <c r="J53" s="540"/>
    </row>
    <row r="54" spans="1:10" ht="12.75" customHeight="1">
      <c r="A54" s="540"/>
      <c r="B54" s="540"/>
      <c r="C54" s="540"/>
      <c r="D54" s="540"/>
      <c r="E54" s="540"/>
      <c r="F54" s="540"/>
      <c r="G54" s="540"/>
      <c r="H54" s="540"/>
      <c r="I54" s="540"/>
      <c r="J54" s="540"/>
    </row>
    <row r="55" spans="1:10" ht="12.75" customHeight="1">
      <c r="A55" s="540"/>
      <c r="B55" s="540"/>
      <c r="C55" s="540"/>
      <c r="D55" s="540"/>
      <c r="E55" s="540"/>
      <c r="F55" s="540"/>
      <c r="G55" s="540"/>
      <c r="H55" s="540"/>
      <c r="I55" s="540"/>
      <c r="J55" s="540"/>
    </row>
    <row r="56" spans="1:10" ht="12.75" customHeight="1">
      <c r="A56" s="540"/>
      <c r="B56" s="540"/>
      <c r="C56" s="540"/>
      <c r="D56" s="540"/>
      <c r="E56" s="540"/>
      <c r="F56" s="540"/>
      <c r="G56" s="540"/>
      <c r="H56" s="540"/>
      <c r="I56" s="540"/>
      <c r="J56" s="540"/>
    </row>
    <row r="57" spans="1:10" ht="12.75" customHeight="1">
      <c r="A57" s="540"/>
      <c r="B57" s="540"/>
      <c r="C57" s="540"/>
      <c r="D57" s="540"/>
      <c r="E57" s="540"/>
      <c r="F57" s="540"/>
      <c r="G57" s="540"/>
      <c r="H57" s="540"/>
      <c r="I57" s="540"/>
      <c r="J57" s="540"/>
    </row>
    <row r="58" spans="1:10" ht="12.75" customHeight="1">
      <c r="A58" s="540"/>
      <c r="B58" s="540"/>
      <c r="C58" s="540"/>
      <c r="D58" s="540"/>
      <c r="E58" s="540"/>
      <c r="F58" s="540"/>
      <c r="G58" s="540"/>
      <c r="H58" s="540"/>
      <c r="I58" s="540"/>
      <c r="J58" s="540"/>
    </row>
    <row r="59" spans="1:10" ht="12.75" customHeight="1">
      <c r="A59" s="540"/>
      <c r="B59" s="540"/>
      <c r="C59" s="540"/>
      <c r="D59" s="540"/>
      <c r="E59" s="540"/>
      <c r="F59" s="540"/>
      <c r="G59" s="540"/>
      <c r="H59" s="540"/>
      <c r="I59" s="540"/>
      <c r="J59" s="540"/>
    </row>
    <row r="60" spans="1:10" ht="12.75" customHeight="1">
      <c r="A60" s="540"/>
      <c r="B60" s="540"/>
      <c r="C60" s="540"/>
      <c r="D60" s="540"/>
      <c r="E60" s="540"/>
      <c r="F60" s="540"/>
      <c r="G60" s="540"/>
      <c r="H60" s="540"/>
      <c r="I60" s="540"/>
      <c r="J60" s="540"/>
    </row>
    <row r="61" spans="1:10" ht="12.75" customHeight="1">
      <c r="A61" s="540"/>
      <c r="B61" s="540"/>
      <c r="C61" s="540"/>
      <c r="D61" s="540"/>
      <c r="E61" s="540"/>
      <c r="F61" s="540"/>
      <c r="G61" s="540"/>
      <c r="H61" s="540"/>
      <c r="I61" s="540"/>
      <c r="J61" s="540"/>
    </row>
    <row r="62" spans="1:10" ht="12.75" customHeight="1">
      <c r="A62" s="540"/>
      <c r="B62" s="540"/>
      <c r="C62" s="540"/>
      <c r="D62" s="540"/>
      <c r="E62" s="540"/>
      <c r="F62" s="540"/>
      <c r="G62" s="540"/>
      <c r="H62" s="540"/>
      <c r="I62" s="540"/>
      <c r="J62" s="540"/>
    </row>
    <row r="63" spans="1:10" ht="12.75" customHeight="1">
      <c r="A63" s="540"/>
      <c r="B63" s="540"/>
      <c r="C63" s="540"/>
      <c r="D63" s="540"/>
      <c r="E63" s="540"/>
      <c r="F63" s="540"/>
      <c r="G63" s="540"/>
      <c r="H63" s="540"/>
      <c r="I63" s="540"/>
      <c r="J63" s="540"/>
    </row>
    <row r="64" spans="1:10" ht="12.75" customHeight="1">
      <c r="A64" s="540"/>
      <c r="B64" s="540"/>
      <c r="C64" s="540"/>
      <c r="D64" s="540"/>
      <c r="E64" s="540"/>
      <c r="F64" s="540"/>
      <c r="G64" s="540"/>
      <c r="H64" s="540"/>
      <c r="I64" s="540"/>
      <c r="J64" s="540"/>
    </row>
    <row r="65" spans="1:10" ht="12.75" customHeight="1">
      <c r="A65" s="540"/>
      <c r="B65" s="540"/>
      <c r="C65" s="540"/>
      <c r="D65" s="540"/>
      <c r="E65" s="540"/>
      <c r="F65" s="540"/>
      <c r="G65" s="540"/>
      <c r="H65" s="540"/>
      <c r="I65" s="540"/>
      <c r="J65" s="540"/>
    </row>
    <row r="66" spans="1:10" ht="12.75" customHeight="1">
      <c r="A66" s="540"/>
      <c r="B66" s="540"/>
      <c r="C66" s="540"/>
      <c r="D66" s="540"/>
      <c r="E66" s="540"/>
      <c r="F66" s="540"/>
      <c r="G66" s="540"/>
      <c r="H66" s="540"/>
      <c r="I66" s="540"/>
      <c r="J66" s="540"/>
    </row>
    <row r="67" spans="1:10" ht="12.75" customHeight="1">
      <c r="A67" s="36" t="s">
        <v>386</v>
      </c>
    </row>
    <row r="68" spans="1:10" ht="12.75" customHeight="1"/>
    <row r="69" spans="1:10" ht="12.75" customHeight="1"/>
    <row r="70" spans="1:10" ht="12.75" customHeight="1">
      <c r="A70" s="71" t="s">
        <v>259</v>
      </c>
    </row>
    <row r="71" spans="1:10" ht="12.75" customHeight="1"/>
    <row r="72" spans="1:10" ht="12.75" customHeight="1"/>
    <row r="73" spans="1:10" ht="12.75" customHeight="1"/>
    <row r="74" spans="1:10" ht="12.75" customHeight="1">
      <c r="J74" s="611" t="s">
        <v>298</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54" t="s">
        <v>693</v>
      </c>
      <c r="F1" s="302" t="str">
        <f>Naslovnica!A20</f>
        <v>Studeni 2018.</v>
      </c>
    </row>
    <row r="2" spans="1:7" ht="12.75" customHeight="1">
      <c r="A2" s="115" t="s">
        <v>694</v>
      </c>
      <c r="F2" s="108" t="str">
        <f>Naslovnica!A24</f>
        <v>November 2018</v>
      </c>
    </row>
    <row r="3" spans="1:7" ht="12.75" customHeight="1"/>
    <row r="4" spans="1:7" ht="12.75" customHeight="1">
      <c r="E4" s="911" t="s">
        <v>368</v>
      </c>
      <c r="F4" s="911"/>
    </row>
    <row r="5" spans="1:7" ht="13.5" customHeight="1">
      <c r="A5" s="919" t="s">
        <v>1224</v>
      </c>
      <c r="B5" s="930" t="s">
        <v>144</v>
      </c>
      <c r="C5" s="930"/>
      <c r="D5" s="930"/>
      <c r="E5" s="930"/>
      <c r="F5" s="930"/>
    </row>
    <row r="6" spans="1:7" ht="33.75" customHeight="1">
      <c r="A6" s="919"/>
      <c r="B6" s="340" t="str">
        <f>Naslovnica!A20</f>
        <v>Studeni 2018.</v>
      </c>
      <c r="C6" s="543" t="str">
        <f>'5 Tablica 3,4'!$A$8</f>
        <v>Listopad 2018.</v>
      </c>
      <c r="D6" s="340" t="s">
        <v>93</v>
      </c>
      <c r="E6" s="315" t="s">
        <v>145</v>
      </c>
      <c r="F6" s="341" t="s">
        <v>146</v>
      </c>
    </row>
    <row r="7" spans="1:7" ht="45" customHeight="1">
      <c r="A7" s="919"/>
      <c r="B7" s="342" t="str">
        <f>Naslovnica!A24</f>
        <v>November 2018</v>
      </c>
      <c r="C7" s="544" t="str">
        <f>'5 Tablica 3,4'!$B$8</f>
        <v>October 2018</v>
      </c>
      <c r="D7" s="342" t="s">
        <v>147</v>
      </c>
      <c r="E7" s="320" t="s">
        <v>391</v>
      </c>
      <c r="F7" s="342" t="s">
        <v>148</v>
      </c>
    </row>
    <row r="8" spans="1:7">
      <c r="A8" s="167" t="s">
        <v>130</v>
      </c>
      <c r="B8" s="168">
        <v>11030.18442</v>
      </c>
      <c r="C8" s="168">
        <v>10105.70103</v>
      </c>
      <c r="D8" s="169">
        <v>9.1481371480865992E-2</v>
      </c>
      <c r="E8" s="648">
        <v>748239.84535999992</v>
      </c>
      <c r="F8" s="791">
        <v>1.4962072534339343E-2</v>
      </c>
      <c r="G8" s="83"/>
    </row>
    <row r="9" spans="1:7">
      <c r="A9" s="167" t="s">
        <v>131</v>
      </c>
      <c r="B9" s="168">
        <v>12461.21228</v>
      </c>
      <c r="C9" s="168">
        <v>11254.4362</v>
      </c>
      <c r="D9" s="169">
        <v>0.10722670230251063</v>
      </c>
      <c r="E9" s="648">
        <v>1627920.7699200006</v>
      </c>
      <c r="F9" s="791">
        <v>7.7137259308455164E-3</v>
      </c>
      <c r="G9" s="83"/>
    </row>
    <row r="10" spans="1:7">
      <c r="A10" s="167" t="s">
        <v>132</v>
      </c>
      <c r="B10" s="168">
        <v>6171.49323</v>
      </c>
      <c r="C10" s="168">
        <v>2600.87111</v>
      </c>
      <c r="D10" s="169">
        <v>1.3728562350788693</v>
      </c>
      <c r="E10" s="648">
        <v>297118.18023999996</v>
      </c>
      <c r="F10" s="792">
        <v>2.1211766641590524E-2</v>
      </c>
    </row>
    <row r="11" spans="1:7">
      <c r="A11" s="167" t="s">
        <v>1298</v>
      </c>
      <c r="B11" s="168">
        <v>2801.18788</v>
      </c>
      <c r="C11" s="168">
        <v>216.38413</v>
      </c>
      <c r="D11" s="169">
        <v>11.945440499726113</v>
      </c>
      <c r="E11" s="648">
        <v>4440.0661100000007</v>
      </c>
      <c r="F11" s="792">
        <v>1.7092105006483607</v>
      </c>
    </row>
    <row r="12" spans="1:7">
      <c r="A12" s="167" t="s">
        <v>1299</v>
      </c>
      <c r="B12" s="168">
        <v>568.69993999999997</v>
      </c>
      <c r="C12" s="168">
        <v>241.37366</v>
      </c>
      <c r="D12" s="169">
        <v>1.35609776145417</v>
      </c>
      <c r="E12" s="648">
        <v>2799.8691199999998</v>
      </c>
      <c r="F12" s="792">
        <v>0.25488875747199047</v>
      </c>
    </row>
    <row r="13" spans="1:7">
      <c r="A13" s="167" t="s">
        <v>133</v>
      </c>
      <c r="B13" s="168">
        <v>2285.5657099999999</v>
      </c>
      <c r="C13" s="168">
        <v>1896.8499199999999</v>
      </c>
      <c r="D13" s="169">
        <v>0.20492701394109236</v>
      </c>
      <c r="E13" s="648">
        <v>256608.52767000007</v>
      </c>
      <c r="F13" s="791">
        <v>8.9868633661143171E-3</v>
      </c>
    </row>
    <row r="14" spans="1:7">
      <c r="A14" s="167" t="s">
        <v>134</v>
      </c>
      <c r="B14" s="168">
        <v>6015.4402699999991</v>
      </c>
      <c r="C14" s="168">
        <v>3663.6000400000003</v>
      </c>
      <c r="D14" s="169">
        <v>0.64194786666723558</v>
      </c>
      <c r="E14" s="648">
        <v>261762.39910000007</v>
      </c>
      <c r="F14" s="791">
        <v>2.3521062762660527E-2</v>
      </c>
    </row>
    <row r="15" spans="1:7">
      <c r="A15" s="170" t="s">
        <v>135</v>
      </c>
      <c r="B15" s="168">
        <v>18096.38999</v>
      </c>
      <c r="C15" s="168">
        <v>9851.8043600000001</v>
      </c>
      <c r="D15" s="169">
        <v>0.83686047029866106</v>
      </c>
      <c r="E15" s="648">
        <v>1361968.3473</v>
      </c>
      <c r="F15" s="791">
        <v>1.3465858775878692E-2</v>
      </c>
    </row>
    <row r="16" spans="1:7" ht="18.75" customHeight="1">
      <c r="A16" s="343" t="s">
        <v>284</v>
      </c>
      <c r="B16" s="344">
        <v>59430.173719999999</v>
      </c>
      <c r="C16" s="345">
        <v>39831.020449999996</v>
      </c>
      <c r="D16" s="346">
        <v>0.492057523221201</v>
      </c>
      <c r="E16" s="649">
        <v>4560858.0048200004</v>
      </c>
      <c r="F16" s="793">
        <v>1.3202516168181466E-2</v>
      </c>
    </row>
    <row r="17" spans="1:7" ht="12.75" customHeight="1">
      <c r="A17" s="27" t="s">
        <v>509</v>
      </c>
      <c r="B17" s="28"/>
      <c r="C17" s="30"/>
      <c r="D17" s="30"/>
      <c r="E17" s="30"/>
      <c r="F17" s="30"/>
      <c r="G17" s="30"/>
    </row>
    <row r="18" spans="1:7" ht="22.5" customHeight="1">
      <c r="A18" s="935" t="s">
        <v>150</v>
      </c>
      <c r="B18" s="935"/>
      <c r="C18" s="935"/>
      <c r="D18" s="935"/>
      <c r="E18" s="935"/>
      <c r="F18" s="935"/>
      <c r="G18" s="47"/>
    </row>
    <row r="19" spans="1:7" ht="12.75" customHeight="1">
      <c r="A19" s="931" t="s">
        <v>1208</v>
      </c>
      <c r="B19" s="936"/>
      <c r="C19" s="936"/>
      <c r="D19" s="936"/>
      <c r="E19" s="936"/>
      <c r="F19" s="936"/>
      <c r="G19" s="48"/>
    </row>
    <row r="20" spans="1:7" ht="12.75" customHeight="1">
      <c r="A20" s="933" t="s">
        <v>151</v>
      </c>
      <c r="B20" s="934"/>
      <c r="C20" s="934"/>
      <c r="D20" s="934"/>
      <c r="E20" s="934"/>
      <c r="F20" s="934"/>
      <c r="G20" s="49"/>
    </row>
    <row r="21" spans="1:7" ht="12.75" customHeight="1">
      <c r="A21" s="931" t="s">
        <v>152</v>
      </c>
      <c r="B21" s="932"/>
      <c r="C21" s="932"/>
      <c r="D21" s="932"/>
      <c r="E21" s="932"/>
      <c r="F21" s="932"/>
      <c r="G21" s="48"/>
    </row>
    <row r="22" spans="1:7" ht="12.75" customHeight="1"/>
    <row r="23" spans="1:7" ht="12.75" customHeight="1">
      <c r="A23" s="459" t="s">
        <v>287</v>
      </c>
      <c r="F23" s="302" t="str">
        <f>Naslovnica!A20</f>
        <v>Studeni 2018.</v>
      </c>
    </row>
    <row r="24" spans="1:7" ht="12.75" customHeight="1">
      <c r="A24" s="115" t="s">
        <v>288</v>
      </c>
      <c r="F24" s="108" t="str">
        <f>Naslovnica!A24</f>
        <v>November 2018</v>
      </c>
    </row>
    <row r="25" spans="1:7" ht="12.75" customHeight="1"/>
    <row r="26" spans="1:7" ht="12.75" customHeight="1"/>
    <row r="27" spans="1:7" ht="12.75" customHeight="1">
      <c r="G27" s="83"/>
    </row>
    <row r="28" spans="1:7" ht="12.75" customHeight="1">
      <c r="G28" s="83"/>
    </row>
    <row r="29" spans="1:7" ht="12.75" customHeight="1">
      <c r="G29" s="83"/>
    </row>
    <row r="30" spans="1:7" ht="12.75" customHeight="1">
      <c r="G30" s="74"/>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509</v>
      </c>
    </row>
    <row r="44" spans="1:1" ht="12.75" customHeight="1"/>
    <row r="45" spans="1:1" ht="12.75" customHeight="1">
      <c r="A45" s="78"/>
    </row>
    <row r="46" spans="1:1" ht="12.75" customHeight="1">
      <c r="A46" s="81"/>
    </row>
    <row r="47" spans="1:1" ht="12.75" customHeight="1"/>
    <row r="48" spans="1:1" ht="12.75" customHeight="1">
      <c r="A48" s="71" t="s">
        <v>259</v>
      </c>
    </row>
    <row r="49" spans="6:6" ht="12.75" customHeight="1"/>
    <row r="50" spans="6:6" ht="12.75" customHeight="1"/>
    <row r="51" spans="6:6" ht="12.75" customHeight="1"/>
    <row r="54" spans="6:6">
      <c r="F54" s="44" t="s">
        <v>299</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55" t="s">
        <v>695</v>
      </c>
      <c r="G1" s="302" t="str">
        <f>Naslovnica!A20</f>
        <v>Studeni 2018.</v>
      </c>
    </row>
    <row r="2" spans="1:8" ht="12.75" customHeight="1">
      <c r="A2" s="107" t="s">
        <v>696</v>
      </c>
      <c r="G2" s="108" t="str">
        <f>Naslovnica!A24</f>
        <v>November 2018</v>
      </c>
    </row>
    <row r="3" spans="1:8" ht="12.75" customHeight="1"/>
    <row r="4" spans="1:8" ht="12.75" customHeight="1">
      <c r="F4" s="127"/>
      <c r="G4" s="21" t="s">
        <v>368</v>
      </c>
    </row>
    <row r="5" spans="1:8" ht="15" customHeight="1">
      <c r="A5" s="912" t="s">
        <v>374</v>
      </c>
      <c r="B5" s="913" t="s">
        <v>392</v>
      </c>
      <c r="C5" s="913"/>
      <c r="D5" s="913"/>
      <c r="E5" s="913"/>
      <c r="F5" s="913"/>
      <c r="G5" s="913"/>
    </row>
    <row r="6" spans="1:8">
      <c r="A6" s="912"/>
      <c r="B6" s="917" t="str">
        <f>Naslovnica!A20</f>
        <v>Studeni 2018.</v>
      </c>
      <c r="C6" s="929"/>
      <c r="D6" s="918" t="str">
        <f>'5 Tablica 3,4'!A8</f>
        <v>Listopad 2018.</v>
      </c>
      <c r="E6" s="929"/>
      <c r="F6" s="937" t="s">
        <v>153</v>
      </c>
      <c r="G6" s="937"/>
    </row>
    <row r="7" spans="1:8">
      <c r="A7" s="912"/>
      <c r="B7" s="914" t="str">
        <f>Naslovnica!A24</f>
        <v>November 2018</v>
      </c>
      <c r="C7" s="938"/>
      <c r="D7" s="939" t="str">
        <f>'5 Tablica 3,4'!B8</f>
        <v>October 2018</v>
      </c>
      <c r="E7" s="938"/>
      <c r="F7" s="940" t="s">
        <v>154</v>
      </c>
      <c r="G7" s="940"/>
    </row>
    <row r="8" spans="1:8">
      <c r="A8" s="912"/>
      <c r="B8" s="321" t="s">
        <v>114</v>
      </c>
      <c r="C8" s="321" t="s">
        <v>115</v>
      </c>
      <c r="D8" s="321" t="s">
        <v>114</v>
      </c>
      <c r="E8" s="321" t="s">
        <v>115</v>
      </c>
      <c r="F8" s="321" t="s">
        <v>836</v>
      </c>
      <c r="G8" s="321" t="s">
        <v>832</v>
      </c>
    </row>
    <row r="9" spans="1:8">
      <c r="A9" s="912"/>
      <c r="B9" s="322" t="s">
        <v>116</v>
      </c>
      <c r="C9" s="322" t="s">
        <v>117</v>
      </c>
      <c r="D9" s="322" t="s">
        <v>116</v>
      </c>
      <c r="E9" s="322" t="s">
        <v>117</v>
      </c>
      <c r="F9" s="322" t="s">
        <v>116</v>
      </c>
      <c r="G9" s="322" t="s">
        <v>833</v>
      </c>
    </row>
    <row r="10" spans="1:8">
      <c r="A10" s="156" t="s">
        <v>130</v>
      </c>
      <c r="B10" s="171">
        <v>598644.59717999992</v>
      </c>
      <c r="C10" s="172">
        <v>0.14528996131768179</v>
      </c>
      <c r="D10" s="171">
        <v>593316.82080999995</v>
      </c>
      <c r="E10" s="173">
        <v>0.1451892498938443</v>
      </c>
      <c r="F10" s="174">
        <v>5327.776370000005</v>
      </c>
      <c r="G10" s="173">
        <v>8.9796482808737199E-3</v>
      </c>
      <c r="H10" s="83"/>
    </row>
    <row r="11" spans="1:8">
      <c r="A11" s="156" t="s">
        <v>131</v>
      </c>
      <c r="B11" s="171">
        <v>1558805.1872999999</v>
      </c>
      <c r="C11" s="172">
        <v>0.37831920045963641</v>
      </c>
      <c r="D11" s="175">
        <v>1556637.5711099999</v>
      </c>
      <c r="E11" s="173">
        <v>0.38092134485162638</v>
      </c>
      <c r="F11" s="174">
        <v>2167.616190000057</v>
      </c>
      <c r="G11" s="173">
        <v>1.3924989543034894E-3</v>
      </c>
      <c r="H11" s="83"/>
    </row>
    <row r="12" spans="1:8">
      <c r="A12" s="156" t="s">
        <v>149</v>
      </c>
      <c r="B12" s="171">
        <v>233008.01588999998</v>
      </c>
      <c r="C12" s="172">
        <v>5.6550624151358989E-2</v>
      </c>
      <c r="D12" s="175">
        <v>228743.23428</v>
      </c>
      <c r="E12" s="173">
        <v>5.5975252072012961E-2</v>
      </c>
      <c r="F12" s="174">
        <v>4264.7816099999845</v>
      </c>
      <c r="G12" s="173">
        <v>1.8644405476839321E-2</v>
      </c>
    </row>
    <row r="13" spans="1:8">
      <c r="A13" s="156" t="s">
        <v>1298</v>
      </c>
      <c r="B13" s="171">
        <v>4213.1080899999997</v>
      </c>
      <c r="C13" s="172">
        <v>1.0225137156616812E-3</v>
      </c>
      <c r="D13" s="175">
        <v>1480.5637300000001</v>
      </c>
      <c r="E13" s="173">
        <v>3.6230548307271111E-4</v>
      </c>
      <c r="F13" s="174">
        <v>2732.5443599999999</v>
      </c>
      <c r="G13" s="173">
        <v>1.8456107661100138</v>
      </c>
    </row>
    <row r="14" spans="1:8">
      <c r="A14" s="156" t="s">
        <v>1299</v>
      </c>
      <c r="B14" s="171">
        <v>2615.56086</v>
      </c>
      <c r="C14" s="172">
        <v>6.3479189148879923E-4</v>
      </c>
      <c r="D14" s="175">
        <v>2065.3972199999998</v>
      </c>
      <c r="E14" s="173">
        <v>5.0541879580498343E-4</v>
      </c>
      <c r="F14" s="174">
        <v>550.16363999999987</v>
      </c>
      <c r="G14" s="173">
        <v>0.2663718313710135</v>
      </c>
    </row>
    <row r="15" spans="1:8">
      <c r="A15" s="156" t="s">
        <v>133</v>
      </c>
      <c r="B15" s="171">
        <v>257158.93636000002</v>
      </c>
      <c r="C15" s="172">
        <v>6.2412008881801422E-2</v>
      </c>
      <c r="D15" s="175">
        <v>254781.12219999998</v>
      </c>
      <c r="E15" s="173">
        <v>6.2346926164724058E-2</v>
      </c>
      <c r="F15" s="174">
        <v>2377.8141600000263</v>
      </c>
      <c r="G15" s="173">
        <v>9.3327721436655686E-3</v>
      </c>
    </row>
    <row r="16" spans="1:8">
      <c r="A16" s="156" t="s">
        <v>134</v>
      </c>
      <c r="B16" s="171">
        <v>205604.06428999998</v>
      </c>
      <c r="C16" s="172">
        <v>4.9899734647517929E-2</v>
      </c>
      <c r="D16" s="175">
        <v>201343.03483000002</v>
      </c>
      <c r="E16" s="173">
        <v>4.9270209731133191E-2</v>
      </c>
      <c r="F16" s="174">
        <v>4261.0294599999788</v>
      </c>
      <c r="G16" s="173">
        <v>2.116303384220708E-2</v>
      </c>
    </row>
    <row r="17" spans="1:8">
      <c r="A17" s="156" t="s">
        <v>135</v>
      </c>
      <c r="B17" s="171">
        <v>1260294.3703800002</v>
      </c>
      <c r="C17" s="172">
        <v>0.30587116493485289</v>
      </c>
      <c r="D17" s="176">
        <v>1248138.8067100001</v>
      </c>
      <c r="E17" s="173">
        <v>0.30542929300778143</v>
      </c>
      <c r="F17" s="174">
        <v>12155.563670000076</v>
      </c>
      <c r="G17" s="173">
        <v>9.7389517933836878E-3</v>
      </c>
    </row>
    <row r="18" spans="1:8" ht="18.75" customHeight="1">
      <c r="A18" s="347" t="s">
        <v>121</v>
      </c>
      <c r="B18" s="348">
        <v>4120343.8403500002</v>
      </c>
      <c r="C18" s="349">
        <v>1</v>
      </c>
      <c r="D18" s="348">
        <v>4086506.5508900001</v>
      </c>
      <c r="E18" s="349">
        <v>1</v>
      </c>
      <c r="F18" s="350">
        <v>33837.289460000517</v>
      </c>
      <c r="G18" s="349">
        <v>8.280248431910886E-3</v>
      </c>
    </row>
    <row r="19" spans="1:8" ht="12.75" customHeight="1">
      <c r="A19" s="37" t="s">
        <v>393</v>
      </c>
    </row>
    <row r="20" spans="1:8" ht="12.75" customHeight="1"/>
    <row r="21" spans="1:8" ht="12.75" customHeight="1">
      <c r="A21" s="455" t="s">
        <v>289</v>
      </c>
      <c r="G21" s="302" t="str">
        <f>Naslovnica!A20</f>
        <v>Studeni 2018.</v>
      </c>
    </row>
    <row r="22" spans="1:8" ht="12.75" customHeight="1">
      <c r="A22" s="107" t="s">
        <v>290</v>
      </c>
      <c r="G22" s="108" t="str">
        <f>Naslovnica!A24</f>
        <v>November 2018</v>
      </c>
    </row>
    <row r="23" spans="1:8" ht="12.75" customHeight="1"/>
    <row r="24" spans="1:8" ht="12.75" customHeight="1"/>
    <row r="25" spans="1:8" ht="12.75" customHeight="1"/>
    <row r="26" spans="1:8" ht="12.75" customHeight="1">
      <c r="H26" s="83"/>
    </row>
    <row r="27" spans="1:8" ht="12.75" customHeight="1">
      <c r="H27" s="83"/>
    </row>
    <row r="28" spans="1:8" ht="12.75" customHeight="1">
      <c r="G28" s="83"/>
      <c r="H28" s="83"/>
    </row>
    <row r="29" spans="1:8" ht="12.75" customHeight="1">
      <c r="H29" s="83"/>
    </row>
    <row r="30" spans="1:8" ht="12.75" customHeight="1">
      <c r="G30" s="83"/>
      <c r="H30" s="74"/>
    </row>
    <row r="31" spans="1:8" ht="12.75" customHeight="1">
      <c r="G31" s="74"/>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393</v>
      </c>
    </row>
    <row r="43" spans="1:7" ht="12.75" customHeight="1">
      <c r="A43" s="37"/>
    </row>
    <row r="44" spans="1:7" ht="12.75" customHeight="1">
      <c r="A44" s="301" t="s">
        <v>291</v>
      </c>
      <c r="G44" s="302" t="str">
        <f>Naslovnica!A20</f>
        <v>Studeni 2018.</v>
      </c>
    </row>
    <row r="45" spans="1:7" ht="12.75" customHeight="1">
      <c r="A45" s="107" t="s">
        <v>292</v>
      </c>
      <c r="G45" s="108" t="str">
        <f>Naslovnica!A24</f>
        <v>November 2018</v>
      </c>
    </row>
    <row r="46" spans="1:7" ht="12.75" customHeight="1"/>
    <row r="47" spans="1:7" ht="12.75" customHeight="1"/>
    <row r="48" spans="1:7" ht="12.75" customHeight="1"/>
    <row r="49" spans="7:8" ht="12.75" customHeight="1">
      <c r="H49" s="83"/>
    </row>
    <row r="50" spans="7:8" ht="12.75" customHeight="1">
      <c r="G50" s="83"/>
      <c r="H50" s="83"/>
    </row>
    <row r="51" spans="7:8" ht="12.75" customHeight="1">
      <c r="G51" s="74"/>
      <c r="H51" s="83"/>
    </row>
    <row r="52" spans="7:8" ht="12.75" customHeight="1">
      <c r="G52" s="74"/>
      <c r="H52" s="74"/>
    </row>
    <row r="53" spans="7:8" ht="12.75" customHeight="1">
      <c r="G53" s="83"/>
    </row>
    <row r="54" spans="7:8" ht="12.75" customHeight="1">
      <c r="G54" s="74"/>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393</v>
      </c>
    </row>
    <row r="66" spans="1:7" ht="12.75" customHeight="1">
      <c r="A66" s="84"/>
    </row>
    <row r="67" spans="1:7">
      <c r="A67" s="71" t="s">
        <v>259</v>
      </c>
    </row>
    <row r="68" spans="1:7">
      <c r="G68" s="44" t="s">
        <v>300</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71"/>
  <sheetViews>
    <sheetView showGridLines="0" zoomScaleNormal="100" workbookViewId="0"/>
  </sheetViews>
  <sheetFormatPr defaultRowHeight="15"/>
  <cols>
    <col min="1" max="1" width="27.42578125" customWidth="1"/>
    <col min="2" max="3" width="13.42578125" bestFit="1" customWidth="1"/>
    <col min="4" max="4" width="12" customWidth="1"/>
    <col min="5" max="5" width="10.5703125" customWidth="1"/>
    <col min="7" max="7" width="9.140625" customWidth="1"/>
    <col min="9" max="9" width="10.42578125" customWidth="1"/>
  </cols>
  <sheetData>
    <row r="1" spans="1:10" ht="12.75" customHeight="1">
      <c r="A1" s="455" t="s">
        <v>697</v>
      </c>
      <c r="I1" s="302" t="str">
        <f>Naslovnica!A20</f>
        <v>Studeni 2018.</v>
      </c>
    </row>
    <row r="2" spans="1:10" ht="12.75" customHeight="1">
      <c r="A2" s="107" t="s">
        <v>766</v>
      </c>
      <c r="I2" s="108" t="str">
        <f>Naslovnica!A24</f>
        <v>November 2018</v>
      </c>
    </row>
    <row r="3" spans="1:10" ht="12.75" customHeight="1"/>
    <row r="4" spans="1:10" ht="35.25" customHeight="1">
      <c r="A4" s="315"/>
      <c r="B4" s="902" t="s">
        <v>804</v>
      </c>
      <c r="C4" s="902"/>
      <c r="D4" s="925" t="s">
        <v>1310</v>
      </c>
      <c r="E4" s="925"/>
      <c r="F4" s="925"/>
      <c r="G4" s="925"/>
      <c r="H4" s="925"/>
      <c r="I4" s="315"/>
    </row>
    <row r="5" spans="1:10" ht="12" customHeight="1">
      <c r="A5" s="609"/>
      <c r="B5" s="608"/>
      <c r="C5" s="608"/>
      <c r="D5" s="922" t="s">
        <v>1037</v>
      </c>
      <c r="E5" s="941"/>
      <c r="F5" s="610"/>
      <c r="G5" s="610"/>
      <c r="H5" s="610"/>
      <c r="I5" s="609"/>
    </row>
    <row r="6" spans="1:10" ht="33.75">
      <c r="A6" s="315" t="s">
        <v>374</v>
      </c>
      <c r="B6" s="315" t="str">
        <f>Naslovnica!A20</f>
        <v>Studeni 2018.</v>
      </c>
      <c r="C6" s="317" t="str">
        <f>'5 Tablica 3,4'!A8</f>
        <v>Listopad 2018.</v>
      </c>
      <c r="D6" s="315" t="str">
        <f>Naslovnica!A20</f>
        <v>Studeni 2018.</v>
      </c>
      <c r="E6" s="317" t="str">
        <f>C6</f>
        <v>Listopad 2018.</v>
      </c>
      <c r="F6" s="315" t="s">
        <v>173</v>
      </c>
      <c r="G6" s="315" t="s">
        <v>155</v>
      </c>
      <c r="H6" s="351" t="s">
        <v>156</v>
      </c>
      <c r="I6" s="351" t="s">
        <v>157</v>
      </c>
    </row>
    <row r="7" spans="1:10" ht="34.5" customHeight="1">
      <c r="A7" s="315"/>
      <c r="B7" s="318" t="str">
        <f>Naslovnica!A24</f>
        <v>November 2018</v>
      </c>
      <c r="C7" s="319" t="str">
        <f>'5 Tablica 3,4'!B8</f>
        <v>October 2018</v>
      </c>
      <c r="D7" s="318" t="str">
        <f>Naslovnica!A24</f>
        <v>November 2018</v>
      </c>
      <c r="E7" s="319" t="str">
        <f>C7</f>
        <v>October 2018</v>
      </c>
      <c r="F7" s="318" t="s">
        <v>158</v>
      </c>
      <c r="G7" s="318" t="s">
        <v>159</v>
      </c>
      <c r="H7" s="320" t="s">
        <v>160</v>
      </c>
      <c r="I7" s="342" t="s">
        <v>161</v>
      </c>
    </row>
    <row r="8" spans="1:10">
      <c r="A8" s="156" t="s">
        <v>567</v>
      </c>
      <c r="B8" s="839">
        <v>256.29180000000002</v>
      </c>
      <c r="C8" s="839">
        <v>256.67689999999999</v>
      </c>
      <c r="D8" s="169">
        <v>-1.5003297920458403E-3</v>
      </c>
      <c r="E8" s="169">
        <v>-4.2521908811242737E-3</v>
      </c>
      <c r="F8" s="169">
        <v>-1.420576303571619E-3</v>
      </c>
      <c r="G8" s="169">
        <v>-1.1882459906926712E-3</v>
      </c>
      <c r="H8" s="169">
        <v>6.4741065953823673E-2</v>
      </c>
      <c r="I8" s="840" t="s">
        <v>865</v>
      </c>
      <c r="J8" s="83"/>
    </row>
    <row r="9" spans="1:10">
      <c r="A9" s="156" t="s">
        <v>568</v>
      </c>
      <c r="B9" s="841">
        <v>251.994</v>
      </c>
      <c r="C9" s="841">
        <v>252.78489999999999</v>
      </c>
      <c r="D9" s="169">
        <v>-3.1287470098094738E-3</v>
      </c>
      <c r="E9" s="169">
        <v>-7.9564448027037438E-3</v>
      </c>
      <c r="F9" s="169">
        <v>-1.5039762853450878E-2</v>
      </c>
      <c r="G9" s="169">
        <v>-2.1796978445249082E-2</v>
      </c>
      <c r="H9" s="169">
        <v>6.2773239906761757E-2</v>
      </c>
      <c r="I9" s="840" t="s">
        <v>866</v>
      </c>
      <c r="J9" s="83"/>
    </row>
    <row r="10" spans="1:10">
      <c r="A10" s="156" t="s">
        <v>569</v>
      </c>
      <c r="B10" s="841">
        <v>160.48580000000001</v>
      </c>
      <c r="C10" s="841">
        <v>161.2268</v>
      </c>
      <c r="D10" s="169">
        <v>-4.5960100926147884E-3</v>
      </c>
      <c r="E10" s="169">
        <v>-6.3540859052693133E-3</v>
      </c>
      <c r="F10" s="169">
        <v>-6.7233142355641595E-3</v>
      </c>
      <c r="G10" s="169">
        <v>-8.8825567040360376E-3</v>
      </c>
      <c r="H10" s="169">
        <v>3.1825622037981782E-2</v>
      </c>
      <c r="I10" s="840" t="s">
        <v>867</v>
      </c>
    </row>
    <row r="11" spans="1:10">
      <c r="A11" s="156" t="s">
        <v>1298</v>
      </c>
      <c r="B11" s="841">
        <v>1104.7153000000001</v>
      </c>
      <c r="C11" s="841">
        <v>1107.4383</v>
      </c>
      <c r="D11" s="169">
        <v>-2.4588277288224436E-3</v>
      </c>
      <c r="E11" s="169">
        <v>-8.9230532419195541E-3</v>
      </c>
      <c r="F11" s="169">
        <v>5.411704916962834E-2</v>
      </c>
      <c r="G11" s="169">
        <v>6.0604646683950048E-2</v>
      </c>
      <c r="H11" s="169"/>
      <c r="I11" s="840" t="s">
        <v>1300</v>
      </c>
    </row>
    <row r="12" spans="1:10">
      <c r="A12" s="156" t="s">
        <v>1299</v>
      </c>
      <c r="B12" s="841">
        <v>1049.5473</v>
      </c>
      <c r="C12" s="841">
        <v>1048.5696</v>
      </c>
      <c r="D12" s="169">
        <v>9.3241307014801933E-4</v>
      </c>
      <c r="E12" s="169">
        <v>8.4863658338596437E-4</v>
      </c>
      <c r="F12" s="169">
        <v>2.3753423005994589E-2</v>
      </c>
      <c r="G12" s="169">
        <v>2.5987648232404181E-2</v>
      </c>
      <c r="H12" s="169"/>
      <c r="I12" s="840" t="s">
        <v>1300</v>
      </c>
    </row>
    <row r="13" spans="1:10">
      <c r="A13" s="156" t="s">
        <v>570</v>
      </c>
      <c r="B13" s="841">
        <v>212.57740000000001</v>
      </c>
      <c r="C13" s="841">
        <v>211.8356</v>
      </c>
      <c r="D13" s="169">
        <v>3.5017721289529735E-3</v>
      </c>
      <c r="E13" s="169">
        <v>-1.8792660060919064E-2</v>
      </c>
      <c r="F13" s="842">
        <v>-1.0709302834251533E-2</v>
      </c>
      <c r="G13" s="169">
        <v>-7.5265127375524488E-3</v>
      </c>
      <c r="H13" s="169">
        <v>5.6490969516000744E-2</v>
      </c>
      <c r="I13" s="840" t="s">
        <v>868</v>
      </c>
    </row>
    <row r="14" spans="1:10">
      <c r="A14" s="156" t="s">
        <v>571</v>
      </c>
      <c r="B14" s="841">
        <v>211.5703</v>
      </c>
      <c r="C14" s="841">
        <v>211.6275</v>
      </c>
      <c r="D14" s="169">
        <v>-2.7028623406688546E-4</v>
      </c>
      <c r="E14" s="169">
        <v>-1.9147917663954184E-3</v>
      </c>
      <c r="F14" s="842">
        <v>5.2185481183825155E-2</v>
      </c>
      <c r="G14" s="169">
        <v>5.0981235662474367E-2</v>
      </c>
      <c r="H14" s="169">
        <v>5.6125443095378147E-2</v>
      </c>
      <c r="I14" s="840" t="s">
        <v>868</v>
      </c>
    </row>
    <row r="15" spans="1:10">
      <c r="A15" s="156" t="s">
        <v>572</v>
      </c>
      <c r="B15" s="841">
        <v>239.85830000000001</v>
      </c>
      <c r="C15" s="841">
        <v>239.96510000000001</v>
      </c>
      <c r="D15" s="169">
        <v>-4.4506471982797002E-4</v>
      </c>
      <c r="E15" s="169">
        <v>-8.9177335773402699E-3</v>
      </c>
      <c r="F15" s="169">
        <v>2.5731564839728938E-2</v>
      </c>
      <c r="G15" s="169">
        <v>2.0326705941256629E-2</v>
      </c>
      <c r="H15" s="169">
        <v>5.5040280618806836E-2</v>
      </c>
      <c r="I15" s="840" t="s">
        <v>869</v>
      </c>
    </row>
    <row r="16" spans="1:10" ht="12.75" customHeight="1">
      <c r="A16" s="37" t="s">
        <v>393</v>
      </c>
    </row>
    <row r="17" spans="1:10" ht="12.75" customHeight="1">
      <c r="A17" s="782" t="s">
        <v>621</v>
      </c>
      <c r="B17" s="781"/>
      <c r="C17" s="781"/>
      <c r="D17" s="781"/>
      <c r="E17" s="781"/>
      <c r="F17" s="781"/>
      <c r="G17" s="781"/>
      <c r="H17" s="781"/>
      <c r="I17" s="781"/>
    </row>
    <row r="18" spans="1:10" ht="12.75" customHeight="1">
      <c r="A18" s="783" t="s">
        <v>1304</v>
      </c>
      <c r="B18" s="780"/>
      <c r="C18" s="780"/>
      <c r="D18" s="780"/>
      <c r="E18" s="780"/>
      <c r="F18" s="780"/>
      <c r="G18" s="780"/>
      <c r="H18" s="780"/>
      <c r="I18" s="780"/>
    </row>
    <row r="19" spans="1:10" ht="12.75" customHeight="1">
      <c r="A19" s="776" t="s">
        <v>1308</v>
      </c>
      <c r="B19" s="774"/>
      <c r="C19" s="774"/>
      <c r="D19" s="774"/>
      <c r="E19" s="774"/>
      <c r="F19" s="774"/>
      <c r="G19" s="774"/>
      <c r="H19" s="774"/>
      <c r="I19" s="774"/>
    </row>
    <row r="20" spans="1:10" ht="12.75" customHeight="1">
      <c r="A20" s="777" t="s">
        <v>1309</v>
      </c>
      <c r="B20" s="775"/>
      <c r="C20" s="775"/>
      <c r="D20" s="775"/>
      <c r="E20" s="775"/>
      <c r="F20" s="775"/>
      <c r="G20" s="775"/>
      <c r="H20" s="775"/>
      <c r="I20" s="775"/>
    </row>
    <row r="21" spans="1:10" ht="12.75" customHeight="1"/>
    <row r="22" spans="1:10" s="819" customFormat="1" ht="12.75" customHeight="1">
      <c r="A22" s="301"/>
      <c r="I22" s="14"/>
    </row>
    <row r="23" spans="1:10" s="819" customFormat="1" ht="12.75" customHeight="1">
      <c r="A23" s="820"/>
      <c r="I23" s="821"/>
      <c r="J23" s="822"/>
    </row>
    <row r="24" spans="1:10" s="819" customFormat="1" ht="13.5" customHeight="1">
      <c r="A24" s="823"/>
    </row>
    <row r="25" spans="1:10" s="819" customFormat="1" ht="12.75" customHeight="1">
      <c r="A25" s="41"/>
      <c r="B25" s="1"/>
      <c r="C25" s="1"/>
      <c r="D25" s="1"/>
      <c r="E25" s="1"/>
      <c r="F25" s="1"/>
    </row>
    <row r="26" spans="1:10" s="819" customFormat="1" ht="12.75" customHeight="1">
      <c r="A26" s="41"/>
      <c r="B26" s="41"/>
      <c r="C26" s="41"/>
      <c r="D26" s="41"/>
      <c r="E26" s="41"/>
      <c r="F26" s="41"/>
    </row>
    <row r="27" spans="1:10" s="819" customFormat="1" ht="12.75" customHeight="1">
      <c r="A27" s="41"/>
      <c r="B27" s="41"/>
      <c r="C27" s="824"/>
      <c r="D27" s="41"/>
      <c r="E27" s="41"/>
      <c r="F27" s="41"/>
    </row>
    <row r="28" spans="1:10" s="819" customFormat="1" ht="12.75" customHeight="1">
      <c r="A28" s="825"/>
      <c r="B28" s="826"/>
      <c r="C28" s="827"/>
      <c r="D28" s="689"/>
      <c r="E28" s="689"/>
      <c r="F28" s="828"/>
      <c r="G28" s="829"/>
      <c r="H28" s="829"/>
      <c r="I28" s="829"/>
      <c r="J28" s="829"/>
    </row>
    <row r="29" spans="1:10" s="819" customFormat="1" ht="12.75" customHeight="1">
      <c r="A29" s="825"/>
      <c r="B29" s="826"/>
      <c r="C29" s="830"/>
      <c r="D29" s="689"/>
      <c r="E29" s="689"/>
      <c r="F29" s="828"/>
      <c r="G29" s="829"/>
      <c r="H29" s="829"/>
      <c r="I29" s="829"/>
      <c r="J29" s="829"/>
    </row>
    <row r="30" spans="1:10" s="819" customFormat="1" ht="12.75" customHeight="1">
      <c r="A30" s="825"/>
      <c r="B30" s="826"/>
      <c r="C30" s="830"/>
      <c r="D30" s="689"/>
      <c r="E30" s="689"/>
      <c r="F30" s="828"/>
      <c r="G30" s="831"/>
      <c r="H30" s="831"/>
      <c r="I30" s="831"/>
      <c r="J30" s="831"/>
    </row>
    <row r="31" spans="1:10" s="819" customFormat="1" ht="12.75" customHeight="1">
      <c r="A31" s="825"/>
      <c r="B31" s="826"/>
      <c r="C31" s="830"/>
      <c r="D31" s="689"/>
      <c r="E31" s="689"/>
      <c r="F31" s="828"/>
      <c r="G31" s="829"/>
      <c r="H31" s="829"/>
      <c r="I31" s="829"/>
      <c r="J31" s="829"/>
    </row>
    <row r="32" spans="1:10" s="819" customFormat="1" ht="12.75" customHeight="1">
      <c r="A32" s="825"/>
      <c r="B32" s="826"/>
      <c r="C32" s="830"/>
      <c r="D32" s="689"/>
      <c r="E32" s="689"/>
      <c r="F32" s="828"/>
    </row>
    <row r="33" spans="1:6" s="819" customFormat="1" ht="12.75" customHeight="1">
      <c r="A33" s="42"/>
      <c r="B33" s="832"/>
      <c r="C33" s="830"/>
      <c r="D33" s="689"/>
      <c r="E33" s="689"/>
      <c r="F33" s="828"/>
    </row>
    <row r="34" spans="1:6" s="819" customFormat="1" ht="12.75" customHeight="1">
      <c r="A34" s="42"/>
      <c r="B34" s="833"/>
      <c r="C34" s="830"/>
      <c r="D34" s="689"/>
      <c r="E34" s="689"/>
      <c r="F34" s="828"/>
    </row>
    <row r="35" spans="1:6" s="819" customFormat="1" ht="12.75" customHeight="1">
      <c r="A35" s="42"/>
      <c r="B35" s="832"/>
      <c r="C35" s="830"/>
      <c r="D35" s="689"/>
      <c r="E35" s="689"/>
      <c r="F35" s="828"/>
    </row>
    <row r="36" spans="1:6" s="819" customFormat="1" ht="12.75" customHeight="1">
      <c r="A36" s="42"/>
      <c r="B36" s="833"/>
      <c r="C36" s="830"/>
      <c r="D36" s="689"/>
      <c r="E36" s="689"/>
      <c r="F36" s="828"/>
    </row>
    <row r="37" spans="1:6" s="819" customFormat="1" ht="12.75" customHeight="1">
      <c r="A37" s="825"/>
      <c r="B37" s="826"/>
      <c r="C37" s="830"/>
      <c r="D37" s="689"/>
      <c r="E37" s="689"/>
      <c r="F37" s="828"/>
    </row>
    <row r="38" spans="1:6" s="819" customFormat="1" ht="12.75" customHeight="1">
      <c r="A38" s="834"/>
    </row>
    <row r="39" spans="1:6" s="819" customFormat="1" ht="12.75" customHeight="1">
      <c r="A39" s="835"/>
    </row>
    <row r="40" spans="1:6" s="819" customFormat="1" ht="12.75" customHeight="1">
      <c r="A40" s="835"/>
    </row>
    <row r="41" spans="1:6" s="819" customFormat="1" ht="12.75" customHeight="1">
      <c r="A41" s="836"/>
    </row>
    <row r="42" spans="1:6" s="819" customFormat="1" ht="12.75" customHeight="1">
      <c r="A42" s="835"/>
    </row>
    <row r="43" spans="1:6" s="819" customFormat="1" ht="12.75" customHeight="1">
      <c r="A43" s="835"/>
    </row>
    <row r="44" spans="1:6" s="819" customFormat="1" ht="12.75" customHeight="1">
      <c r="A44" s="835"/>
    </row>
    <row r="45" spans="1:6" s="819" customFormat="1" ht="12.75" customHeight="1">
      <c r="A45" s="836"/>
      <c r="B45" s="837"/>
    </row>
    <row r="46" spans="1:6" s="819" customFormat="1" ht="12.75" customHeight="1">
      <c r="A46" s="838"/>
      <c r="B46" s="837"/>
    </row>
    <row r="47" spans="1:6" s="819" customFormat="1" ht="12.75" customHeight="1">
      <c r="A47" s="836"/>
      <c r="B47" s="837"/>
    </row>
    <row r="48" spans="1:6" s="819" customFormat="1" ht="12.75" customHeight="1">
      <c r="A48" s="838"/>
    </row>
    <row r="49" spans="1:9" s="819" customFormat="1" ht="12.75" customHeight="1">
      <c r="A49" s="836"/>
    </row>
    <row r="50" spans="1:9" s="819" customFormat="1" ht="12.75" customHeight="1">
      <c r="A50" s="838"/>
    </row>
    <row r="51" spans="1:9" s="819" customFormat="1" ht="12.75" customHeight="1">
      <c r="A51" s="836"/>
    </row>
    <row r="52" spans="1:9" s="819" customFormat="1" ht="12.75" customHeight="1">
      <c r="A52" s="836"/>
    </row>
    <row r="53" spans="1:9" ht="12.75" customHeight="1">
      <c r="A53" s="71" t="s">
        <v>259</v>
      </c>
      <c r="I53" s="44" t="s">
        <v>301</v>
      </c>
    </row>
    <row r="54" spans="1:9" ht="12.75" customHeight="1"/>
    <row r="55" spans="1:9" ht="12.75" customHeight="1"/>
    <row r="56" spans="1:9" ht="12.75" customHeight="1"/>
    <row r="57" spans="1:9" ht="12.75" customHeight="1"/>
    <row r="58" spans="1:9" ht="12.75" customHeight="1">
      <c r="B58" s="778"/>
    </row>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sheetData>
  <mergeCells count="3">
    <mergeCell ref="B4:C4"/>
    <mergeCell ref="D4:H4"/>
    <mergeCell ref="D5:E5"/>
  </mergeCells>
  <hyperlinks>
    <hyperlink ref="A53" location="'2 Sadržaj'!A1" display="Sadržaj / Contents"/>
  </hyperlinks>
  <pageMargins left="0.7" right="0.7" top="0.75" bottom="0.75" header="0.3" footer="0.3"/>
  <pageSetup paperSize="9" scale="75"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02" t="s">
        <v>698</v>
      </c>
      <c r="S1" s="302" t="str">
        <f>Naslovnica!A20</f>
        <v>Studeni 2018.</v>
      </c>
    </row>
    <row r="2" spans="1:20" ht="12.75" customHeight="1">
      <c r="A2" s="116" t="s">
        <v>699</v>
      </c>
      <c r="S2" s="108" t="str">
        <f>Naslovnica!A24</f>
        <v>November 2018</v>
      </c>
    </row>
    <row r="3" spans="1:20" ht="12.75" customHeight="1"/>
    <row r="4" spans="1:20" ht="12.75" customHeight="1">
      <c r="P4" s="124"/>
      <c r="Q4" s="124"/>
      <c r="R4" s="124"/>
      <c r="S4" s="40" t="s">
        <v>376</v>
      </c>
    </row>
    <row r="5" spans="1:20" ht="33" customHeight="1">
      <c r="A5" s="942" t="s">
        <v>510</v>
      </c>
      <c r="B5" s="902" t="s">
        <v>162</v>
      </c>
      <c r="C5" s="902"/>
      <c r="D5" s="902" t="s">
        <v>163</v>
      </c>
      <c r="E5" s="943"/>
      <c r="F5" s="902" t="s">
        <v>164</v>
      </c>
      <c r="G5" s="902"/>
      <c r="H5" s="944" t="s">
        <v>1298</v>
      </c>
      <c r="I5" s="945"/>
      <c r="J5" s="944" t="s">
        <v>1299</v>
      </c>
      <c r="K5" s="945"/>
      <c r="L5" s="902" t="s">
        <v>165</v>
      </c>
      <c r="M5" s="902"/>
      <c r="N5" s="902" t="s">
        <v>166</v>
      </c>
      <c r="O5" s="902"/>
      <c r="P5" s="902" t="s">
        <v>167</v>
      </c>
      <c r="Q5" s="902"/>
      <c r="R5" s="902" t="s">
        <v>106</v>
      </c>
      <c r="S5" s="902"/>
    </row>
    <row r="6" spans="1:20">
      <c r="A6" s="942"/>
      <c r="B6" s="352" t="s">
        <v>124</v>
      </c>
      <c r="C6" s="352" t="s">
        <v>125</v>
      </c>
      <c r="D6" s="352" t="s">
        <v>124</v>
      </c>
      <c r="E6" s="352" t="s">
        <v>125</v>
      </c>
      <c r="F6" s="352" t="s">
        <v>124</v>
      </c>
      <c r="G6" s="352" t="s">
        <v>125</v>
      </c>
      <c r="H6" s="352" t="s">
        <v>124</v>
      </c>
      <c r="I6" s="352" t="s">
        <v>125</v>
      </c>
      <c r="J6" s="352" t="s">
        <v>124</v>
      </c>
      <c r="K6" s="352" t="s">
        <v>125</v>
      </c>
      <c r="L6" s="352" t="s">
        <v>125</v>
      </c>
      <c r="M6" s="352" t="s">
        <v>125</v>
      </c>
      <c r="N6" s="352" t="s">
        <v>124</v>
      </c>
      <c r="O6" s="352" t="s">
        <v>125</v>
      </c>
      <c r="P6" s="352" t="s">
        <v>124</v>
      </c>
      <c r="Q6" s="352" t="s">
        <v>125</v>
      </c>
      <c r="R6" s="352" t="s">
        <v>124</v>
      </c>
      <c r="S6" s="352" t="s">
        <v>125</v>
      </c>
    </row>
    <row r="7" spans="1:20">
      <c r="A7" s="942"/>
      <c r="B7" s="353" t="s">
        <v>116</v>
      </c>
      <c r="C7" s="353" t="s">
        <v>117</v>
      </c>
      <c r="D7" s="353" t="s">
        <v>116</v>
      </c>
      <c r="E7" s="353" t="s">
        <v>117</v>
      </c>
      <c r="F7" s="353" t="s">
        <v>116</v>
      </c>
      <c r="G7" s="353" t="s">
        <v>117</v>
      </c>
      <c r="H7" s="353" t="s">
        <v>116</v>
      </c>
      <c r="I7" s="353" t="s">
        <v>117</v>
      </c>
      <c r="J7" s="353" t="s">
        <v>116</v>
      </c>
      <c r="K7" s="353" t="s">
        <v>117</v>
      </c>
      <c r="L7" s="353" t="s">
        <v>117</v>
      </c>
      <c r="M7" s="353" t="s">
        <v>117</v>
      </c>
      <c r="N7" s="353" t="s">
        <v>116</v>
      </c>
      <c r="O7" s="353" t="s">
        <v>117</v>
      </c>
      <c r="P7" s="353" t="s">
        <v>116</v>
      </c>
      <c r="Q7" s="353" t="s">
        <v>117</v>
      </c>
      <c r="R7" s="353" t="s">
        <v>116</v>
      </c>
      <c r="S7" s="353" t="s">
        <v>117</v>
      </c>
    </row>
    <row r="8" spans="1:20" ht="18">
      <c r="A8" s="178" t="s">
        <v>466</v>
      </c>
      <c r="B8" s="767">
        <v>55761.102770000005</v>
      </c>
      <c r="C8" s="768">
        <v>9.3145587603513949E-2</v>
      </c>
      <c r="D8" s="767">
        <v>106743.95466</v>
      </c>
      <c r="E8" s="768">
        <v>6.8478059689351417E-2</v>
      </c>
      <c r="F8" s="767">
        <v>9117.3105799999994</v>
      </c>
      <c r="G8" s="768">
        <v>3.9128742181574395E-2</v>
      </c>
      <c r="H8" s="767">
        <v>2853.1692699999999</v>
      </c>
      <c r="I8" s="768">
        <v>0.67721245433320942</v>
      </c>
      <c r="J8" s="767">
        <v>1437.5484899999999</v>
      </c>
      <c r="K8" s="768">
        <v>0.54961385605074387</v>
      </c>
      <c r="L8" s="767">
        <v>9200.0978400000004</v>
      </c>
      <c r="M8" s="768">
        <v>3.5775921187979516E-2</v>
      </c>
      <c r="N8" s="767">
        <v>15259.032499999999</v>
      </c>
      <c r="O8" s="768">
        <v>7.421561705354944E-2</v>
      </c>
      <c r="P8" s="767">
        <v>104152.22156999999</v>
      </c>
      <c r="Q8" s="768">
        <v>8.2641186073533227E-2</v>
      </c>
      <c r="R8" s="767">
        <v>304524.43767999997</v>
      </c>
      <c r="S8" s="768">
        <v>7.3907530409921388E-2</v>
      </c>
      <c r="T8" s="83"/>
    </row>
    <row r="9" spans="1:20" ht="18">
      <c r="A9" s="178" t="s">
        <v>467</v>
      </c>
      <c r="B9" s="767">
        <v>156.86951999999999</v>
      </c>
      <c r="C9" s="768">
        <v>2.620411521944006E-4</v>
      </c>
      <c r="D9" s="767">
        <v>242.87662</v>
      </c>
      <c r="E9" s="768">
        <v>1.5580947637253224E-4</v>
      </c>
      <c r="F9" s="767">
        <v>0.1056</v>
      </c>
      <c r="G9" s="768">
        <v>4.532032925848026E-7</v>
      </c>
      <c r="H9" s="767">
        <v>0</v>
      </c>
      <c r="I9" s="768">
        <v>0</v>
      </c>
      <c r="J9" s="767">
        <v>0</v>
      </c>
      <c r="K9" s="768">
        <v>0</v>
      </c>
      <c r="L9" s="767">
        <v>75.501589999999993</v>
      </c>
      <c r="M9" s="768">
        <v>2.935989356181827E-4</v>
      </c>
      <c r="N9" s="767">
        <v>875.44812000000002</v>
      </c>
      <c r="O9" s="768">
        <v>4.2579319772842617E-3</v>
      </c>
      <c r="P9" s="767">
        <v>1262.7391200000002</v>
      </c>
      <c r="Q9" s="768">
        <v>1.001939824280309E-3</v>
      </c>
      <c r="R9" s="767">
        <v>2613.5405700000001</v>
      </c>
      <c r="S9" s="768">
        <v>6.3430157075871469E-4</v>
      </c>
      <c r="T9" s="83"/>
    </row>
    <row r="10" spans="1:20" ht="18">
      <c r="A10" s="178" t="s">
        <v>468</v>
      </c>
      <c r="B10" s="767">
        <v>547432.51633000001</v>
      </c>
      <c r="C10" s="768">
        <v>0.91445328147745475</v>
      </c>
      <c r="D10" s="767">
        <v>1455066.4120399999</v>
      </c>
      <c r="E10" s="768">
        <v>0.93344981393108817</v>
      </c>
      <c r="F10" s="767">
        <v>225749.80712000001</v>
      </c>
      <c r="G10" s="768">
        <v>0.96884996105272847</v>
      </c>
      <c r="H10" s="767">
        <v>1486.3503500000002</v>
      </c>
      <c r="I10" s="768">
        <v>0.35279188623902602</v>
      </c>
      <c r="J10" s="767">
        <v>1184.22297</v>
      </c>
      <c r="K10" s="768">
        <v>0.4527606251150279</v>
      </c>
      <c r="L10" s="767">
        <v>248373.84936000002</v>
      </c>
      <c r="M10" s="768">
        <v>0.96583790894320065</v>
      </c>
      <c r="N10" s="767">
        <v>189906.90736000001</v>
      </c>
      <c r="O10" s="768">
        <v>0.92365346967139972</v>
      </c>
      <c r="P10" s="767">
        <v>1161280.3902499999</v>
      </c>
      <c r="Q10" s="768">
        <v>0.92143583082090108</v>
      </c>
      <c r="R10" s="767">
        <v>3830480.4557799995</v>
      </c>
      <c r="S10" s="768">
        <v>0.92965068067101442</v>
      </c>
      <c r="T10" s="83"/>
    </row>
    <row r="11" spans="1:20" ht="18.75">
      <c r="A11" s="178" t="s">
        <v>469</v>
      </c>
      <c r="B11" s="769">
        <v>535030.69663000002</v>
      </c>
      <c r="C11" s="770">
        <v>0.89373678331072859</v>
      </c>
      <c r="D11" s="769">
        <v>1268871.03498</v>
      </c>
      <c r="E11" s="770">
        <v>0.81400231749151819</v>
      </c>
      <c r="F11" s="769">
        <v>173641.26549000002</v>
      </c>
      <c r="G11" s="770">
        <v>0.74521584515776396</v>
      </c>
      <c r="H11" s="769">
        <v>786.01588000000004</v>
      </c>
      <c r="I11" s="770">
        <v>0.18656437556530864</v>
      </c>
      <c r="J11" s="769">
        <v>1157.8397600000001</v>
      </c>
      <c r="K11" s="770">
        <v>0.44267360691427382</v>
      </c>
      <c r="L11" s="769">
        <v>204654.82728</v>
      </c>
      <c r="M11" s="770">
        <v>0.79583012037933276</v>
      </c>
      <c r="N11" s="769">
        <v>189906.90736000001</v>
      </c>
      <c r="O11" s="770">
        <v>0.92365346967139972</v>
      </c>
      <c r="P11" s="769">
        <v>974092.75617999991</v>
      </c>
      <c r="Q11" s="770">
        <v>0.77290891641949833</v>
      </c>
      <c r="R11" s="769">
        <v>3348141.3435600004</v>
      </c>
      <c r="S11" s="770">
        <v>0.81258785025950508</v>
      </c>
    </row>
    <row r="12" spans="1:20" ht="19.5">
      <c r="A12" s="179" t="s">
        <v>394</v>
      </c>
      <c r="B12" s="769">
        <v>25138.8923</v>
      </c>
      <c r="C12" s="770">
        <v>4.1993016254419251E-2</v>
      </c>
      <c r="D12" s="769">
        <v>352138.22837000003</v>
      </c>
      <c r="E12" s="770">
        <v>0.22590265367280257</v>
      </c>
      <c r="F12" s="769">
        <v>23826.136979999999</v>
      </c>
      <c r="G12" s="770">
        <v>0.1022545807662171</v>
      </c>
      <c r="H12" s="769">
        <v>354.05151000000001</v>
      </c>
      <c r="I12" s="770">
        <v>8.4035705336010028E-2</v>
      </c>
      <c r="J12" s="769">
        <v>0</v>
      </c>
      <c r="K12" s="770">
        <v>0</v>
      </c>
      <c r="L12" s="769">
        <v>67174.610329999996</v>
      </c>
      <c r="M12" s="770">
        <v>0.2612182616744122</v>
      </c>
      <c r="N12" s="769">
        <v>0</v>
      </c>
      <c r="O12" s="770">
        <v>0</v>
      </c>
      <c r="P12" s="769">
        <v>237356.50165000002</v>
      </c>
      <c r="Q12" s="770">
        <v>0.18833417591037321</v>
      </c>
      <c r="R12" s="769">
        <v>705988.42114000011</v>
      </c>
      <c r="S12" s="770">
        <v>0.1713421133028622</v>
      </c>
    </row>
    <row r="13" spans="1:20" ht="19.5">
      <c r="A13" s="179" t="s">
        <v>470</v>
      </c>
      <c r="B13" s="769">
        <v>478003.38487999997</v>
      </c>
      <c r="C13" s="770">
        <v>0.79847606932678006</v>
      </c>
      <c r="D13" s="769">
        <v>816344.13630999997</v>
      </c>
      <c r="E13" s="770">
        <v>0.52369862697466796</v>
      </c>
      <c r="F13" s="769">
        <v>129489.98659</v>
      </c>
      <c r="G13" s="770">
        <v>0.55573189658475319</v>
      </c>
      <c r="H13" s="769">
        <v>336.40156000000002</v>
      </c>
      <c r="I13" s="770">
        <v>7.9846410966398926E-2</v>
      </c>
      <c r="J13" s="769">
        <v>1025.0101199999999</v>
      </c>
      <c r="K13" s="770">
        <v>0.39188922562482448</v>
      </c>
      <c r="L13" s="769">
        <v>116400.73931</v>
      </c>
      <c r="M13" s="770">
        <v>0.45264123797373756</v>
      </c>
      <c r="N13" s="769">
        <v>171260.62302999999</v>
      </c>
      <c r="O13" s="770">
        <v>0.83296321802491546</v>
      </c>
      <c r="P13" s="769">
        <v>663938.92194000003</v>
      </c>
      <c r="Q13" s="770">
        <v>0.52681257454146302</v>
      </c>
      <c r="R13" s="769">
        <v>2376799.2037399998</v>
      </c>
      <c r="S13" s="770">
        <v>0.57684486922288114</v>
      </c>
    </row>
    <row r="14" spans="1:20" ht="19.5">
      <c r="A14" s="179" t="s">
        <v>471</v>
      </c>
      <c r="B14" s="769">
        <v>0</v>
      </c>
      <c r="C14" s="770">
        <v>0</v>
      </c>
      <c r="D14" s="769">
        <v>0</v>
      </c>
      <c r="E14" s="770">
        <v>0</v>
      </c>
      <c r="F14" s="769">
        <v>0</v>
      </c>
      <c r="G14" s="770">
        <v>0</v>
      </c>
      <c r="H14" s="769">
        <v>0</v>
      </c>
      <c r="I14" s="770">
        <v>0</v>
      </c>
      <c r="J14" s="769">
        <v>0</v>
      </c>
      <c r="K14" s="770">
        <v>0</v>
      </c>
      <c r="L14" s="769">
        <v>0</v>
      </c>
      <c r="M14" s="770">
        <v>0</v>
      </c>
      <c r="N14" s="769">
        <v>0</v>
      </c>
      <c r="O14" s="770">
        <v>0</v>
      </c>
      <c r="P14" s="769">
        <v>0</v>
      </c>
      <c r="Q14" s="770">
        <v>0</v>
      </c>
      <c r="R14" s="769">
        <v>0</v>
      </c>
      <c r="S14" s="770">
        <v>0</v>
      </c>
    </row>
    <row r="15" spans="1:20" ht="19.5">
      <c r="A15" s="179" t="s">
        <v>472</v>
      </c>
      <c r="B15" s="769">
        <v>28830.083890000002</v>
      </c>
      <c r="C15" s="770">
        <v>4.8158931068296933E-2</v>
      </c>
      <c r="D15" s="769">
        <v>91538.842069999999</v>
      </c>
      <c r="E15" s="770">
        <v>5.8723721742647041E-2</v>
      </c>
      <c r="F15" s="769">
        <v>16589.608929999999</v>
      </c>
      <c r="G15" s="770">
        <v>7.119758891827882E-2</v>
      </c>
      <c r="H15" s="769">
        <v>95.562809999999999</v>
      </c>
      <c r="I15" s="770">
        <v>2.2682259262899664E-2</v>
      </c>
      <c r="J15" s="769">
        <v>132.82964000000001</v>
      </c>
      <c r="K15" s="770">
        <v>5.0784381289449336E-2</v>
      </c>
      <c r="L15" s="769">
        <v>19799.76066</v>
      </c>
      <c r="M15" s="770">
        <v>7.6994254760340372E-2</v>
      </c>
      <c r="N15" s="769">
        <v>18646.284329999999</v>
      </c>
      <c r="O15" s="770">
        <v>9.069025164648413E-2</v>
      </c>
      <c r="P15" s="769">
        <v>72797.332590000005</v>
      </c>
      <c r="Q15" s="770">
        <v>5.7762165967662274E-2</v>
      </c>
      <c r="R15" s="769">
        <v>248430.30492</v>
      </c>
      <c r="S15" s="770">
        <v>6.0293585813677435E-2</v>
      </c>
    </row>
    <row r="16" spans="1:20" ht="19.5" customHeight="1">
      <c r="A16" s="476" t="s">
        <v>545</v>
      </c>
      <c r="B16" s="769">
        <v>0</v>
      </c>
      <c r="C16" s="770">
        <v>0</v>
      </c>
      <c r="D16" s="769">
        <v>0</v>
      </c>
      <c r="E16" s="770">
        <v>0</v>
      </c>
      <c r="F16" s="769">
        <v>0</v>
      </c>
      <c r="G16" s="770">
        <v>0</v>
      </c>
      <c r="H16" s="769">
        <v>0</v>
      </c>
      <c r="I16" s="770">
        <v>0</v>
      </c>
      <c r="J16" s="769">
        <v>0</v>
      </c>
      <c r="K16" s="770">
        <v>0</v>
      </c>
      <c r="L16" s="769">
        <v>0</v>
      </c>
      <c r="M16" s="770">
        <v>0</v>
      </c>
      <c r="N16" s="769">
        <v>0</v>
      </c>
      <c r="O16" s="770">
        <v>0</v>
      </c>
      <c r="P16" s="769">
        <v>0</v>
      </c>
      <c r="Q16" s="770">
        <v>0</v>
      </c>
      <c r="R16" s="769">
        <v>0</v>
      </c>
      <c r="S16" s="770">
        <v>0</v>
      </c>
    </row>
    <row r="17" spans="1:19" ht="18.75" customHeight="1">
      <c r="A17" s="476" t="s">
        <v>546</v>
      </c>
      <c r="B17" s="769">
        <v>3058.33556</v>
      </c>
      <c r="C17" s="770">
        <v>5.1087666612322606E-3</v>
      </c>
      <c r="D17" s="769">
        <v>8849.828230000001</v>
      </c>
      <c r="E17" s="770">
        <v>5.6773151014006774E-3</v>
      </c>
      <c r="F17" s="769">
        <v>3735.5329900000002</v>
      </c>
      <c r="G17" s="770">
        <v>1.6031778888514703E-2</v>
      </c>
      <c r="H17" s="769">
        <v>0</v>
      </c>
      <c r="I17" s="770">
        <v>0</v>
      </c>
      <c r="J17" s="769">
        <v>0</v>
      </c>
      <c r="K17" s="770">
        <v>0</v>
      </c>
      <c r="L17" s="769">
        <v>1279.7169799999999</v>
      </c>
      <c r="M17" s="770">
        <v>4.9763659708426701E-3</v>
      </c>
      <c r="N17" s="769">
        <v>0</v>
      </c>
      <c r="O17" s="770">
        <v>0</v>
      </c>
      <c r="P17" s="769">
        <v>0</v>
      </c>
      <c r="Q17" s="770">
        <v>0</v>
      </c>
      <c r="R17" s="769">
        <v>16923.413759999999</v>
      </c>
      <c r="S17" s="770">
        <v>4.1072819200842344E-3</v>
      </c>
    </row>
    <row r="18" spans="1:19" ht="19.5">
      <c r="A18" s="162" t="s">
        <v>555</v>
      </c>
      <c r="B18" s="769">
        <v>0</v>
      </c>
      <c r="C18" s="770">
        <v>0</v>
      </c>
      <c r="D18" s="769">
        <v>0</v>
      </c>
      <c r="E18" s="770">
        <v>0</v>
      </c>
      <c r="F18" s="769">
        <v>0</v>
      </c>
      <c r="G18" s="770">
        <v>0</v>
      </c>
      <c r="H18" s="769">
        <v>0</v>
      </c>
      <c r="I18" s="770">
        <v>0</v>
      </c>
      <c r="J18" s="769">
        <v>0</v>
      </c>
      <c r="K18" s="770">
        <v>0</v>
      </c>
      <c r="L18" s="769">
        <v>0</v>
      </c>
      <c r="M18" s="770">
        <v>0</v>
      </c>
      <c r="N18" s="769">
        <v>0</v>
      </c>
      <c r="O18" s="770">
        <v>0</v>
      </c>
      <c r="P18" s="769">
        <v>0</v>
      </c>
      <c r="Q18" s="770">
        <v>0</v>
      </c>
      <c r="R18" s="769">
        <v>0</v>
      </c>
      <c r="S18" s="770">
        <v>0</v>
      </c>
    </row>
    <row r="19" spans="1:19" ht="18.75">
      <c r="A19" s="178" t="s">
        <v>490</v>
      </c>
      <c r="B19" s="769">
        <v>0</v>
      </c>
      <c r="C19" s="770">
        <v>0</v>
      </c>
      <c r="D19" s="769">
        <v>0</v>
      </c>
      <c r="E19" s="770">
        <v>0</v>
      </c>
      <c r="F19" s="769">
        <v>0</v>
      </c>
      <c r="G19" s="770">
        <v>0</v>
      </c>
      <c r="H19" s="769">
        <v>0</v>
      </c>
      <c r="I19" s="770">
        <v>0</v>
      </c>
      <c r="J19" s="769">
        <v>0</v>
      </c>
      <c r="K19" s="770">
        <v>0</v>
      </c>
      <c r="L19" s="769">
        <v>0</v>
      </c>
      <c r="M19" s="770">
        <v>0</v>
      </c>
      <c r="N19" s="769">
        <v>0</v>
      </c>
      <c r="O19" s="770">
        <v>0</v>
      </c>
      <c r="P19" s="769">
        <v>0</v>
      </c>
      <c r="Q19" s="770">
        <v>0</v>
      </c>
      <c r="R19" s="769">
        <v>0</v>
      </c>
      <c r="S19" s="770">
        <v>0</v>
      </c>
    </row>
    <row r="20" spans="1:19" ht="19.5">
      <c r="A20" s="179" t="s">
        <v>605</v>
      </c>
      <c r="B20" s="769">
        <v>12401.8197</v>
      </c>
      <c r="C20" s="770">
        <v>2.0716498166726178E-2</v>
      </c>
      <c r="D20" s="769">
        <v>186195.37706</v>
      </c>
      <c r="E20" s="770">
        <v>0.11944749643957001</v>
      </c>
      <c r="F20" s="769">
        <v>52108.54163</v>
      </c>
      <c r="G20" s="770">
        <v>0.22363411589496457</v>
      </c>
      <c r="H20" s="769">
        <v>700.33447000000001</v>
      </c>
      <c r="I20" s="770">
        <v>0.16622751067371738</v>
      </c>
      <c r="J20" s="769">
        <v>26.383209999999998</v>
      </c>
      <c r="K20" s="770">
        <v>1.0087018200754081E-2</v>
      </c>
      <c r="L20" s="769">
        <v>43719.022079999995</v>
      </c>
      <c r="M20" s="770">
        <v>0.1700077885638677</v>
      </c>
      <c r="N20" s="769">
        <v>0</v>
      </c>
      <c r="O20" s="770">
        <v>0</v>
      </c>
      <c r="P20" s="769">
        <v>187187.63407</v>
      </c>
      <c r="Q20" s="770">
        <v>0.1485269144014027</v>
      </c>
      <c r="R20" s="769">
        <v>482339.11222000001</v>
      </c>
      <c r="S20" s="770">
        <v>0.11706283041150953</v>
      </c>
    </row>
    <row r="21" spans="1:19" ht="19.5">
      <c r="A21" s="179" t="s">
        <v>606</v>
      </c>
      <c r="B21" s="769">
        <v>1082.1517699999999</v>
      </c>
      <c r="C21" s="770">
        <v>1.8076698179481264E-3</v>
      </c>
      <c r="D21" s="769">
        <v>77925.435870000001</v>
      </c>
      <c r="E21" s="770">
        <v>4.9990490476218091E-2</v>
      </c>
      <c r="F21" s="769">
        <v>25735.79838</v>
      </c>
      <c r="G21" s="770">
        <v>0.11045027048404005</v>
      </c>
      <c r="H21" s="769">
        <v>521.67718000000002</v>
      </c>
      <c r="I21" s="770">
        <v>0.12382240589512149</v>
      </c>
      <c r="J21" s="769">
        <v>0</v>
      </c>
      <c r="K21" s="770">
        <v>0</v>
      </c>
      <c r="L21" s="769">
        <v>28320.89705</v>
      </c>
      <c r="M21" s="770">
        <v>0.11012993540443494</v>
      </c>
      <c r="N21" s="769">
        <v>0</v>
      </c>
      <c r="O21" s="770">
        <v>0</v>
      </c>
      <c r="P21" s="769">
        <v>71716.032349999994</v>
      </c>
      <c r="Q21" s="770">
        <v>5.6904191620229479E-2</v>
      </c>
      <c r="R21" s="769">
        <v>205301.9926</v>
      </c>
      <c r="S21" s="770">
        <v>4.9826422394535094E-2</v>
      </c>
    </row>
    <row r="22" spans="1:19" ht="19.5">
      <c r="A22" s="179" t="s">
        <v>607</v>
      </c>
      <c r="B22" s="769">
        <v>0</v>
      </c>
      <c r="C22" s="770">
        <v>0</v>
      </c>
      <c r="D22" s="769">
        <v>0</v>
      </c>
      <c r="E22" s="770">
        <v>0</v>
      </c>
      <c r="F22" s="769">
        <v>15090.40504</v>
      </c>
      <c r="G22" s="770">
        <v>6.4763458812180874E-2</v>
      </c>
      <c r="H22" s="769">
        <v>26.383209999999998</v>
      </c>
      <c r="I22" s="770">
        <v>6.2621725900224882E-3</v>
      </c>
      <c r="J22" s="769">
        <v>26.383209999999998</v>
      </c>
      <c r="K22" s="770">
        <v>1.0087018200754081E-2</v>
      </c>
      <c r="L22" s="769">
        <v>0</v>
      </c>
      <c r="M22" s="770">
        <v>0</v>
      </c>
      <c r="N22" s="769">
        <v>0</v>
      </c>
      <c r="O22" s="770">
        <v>0</v>
      </c>
      <c r="P22" s="769">
        <v>0</v>
      </c>
      <c r="Q22" s="770">
        <v>0</v>
      </c>
      <c r="R22" s="769">
        <v>15143.17146</v>
      </c>
      <c r="S22" s="770">
        <v>3.6752203327559355E-3</v>
      </c>
    </row>
    <row r="23" spans="1:19" ht="19.5">
      <c r="A23" s="179" t="s">
        <v>471</v>
      </c>
      <c r="B23" s="769">
        <v>0</v>
      </c>
      <c r="C23" s="770">
        <v>0</v>
      </c>
      <c r="D23" s="769">
        <v>0</v>
      </c>
      <c r="E23" s="770">
        <v>0</v>
      </c>
      <c r="F23" s="769">
        <v>0</v>
      </c>
      <c r="G23" s="770">
        <v>0</v>
      </c>
      <c r="H23" s="769">
        <v>0</v>
      </c>
      <c r="I23" s="770">
        <v>0</v>
      </c>
      <c r="J23" s="769">
        <v>0</v>
      </c>
      <c r="K23" s="770">
        <v>0</v>
      </c>
      <c r="L23" s="769">
        <v>0</v>
      </c>
      <c r="M23" s="770">
        <v>0</v>
      </c>
      <c r="N23" s="769">
        <v>0</v>
      </c>
      <c r="O23" s="770">
        <v>0</v>
      </c>
      <c r="P23" s="769">
        <v>0</v>
      </c>
      <c r="Q23" s="770">
        <v>0</v>
      </c>
      <c r="R23" s="769">
        <v>0</v>
      </c>
      <c r="S23" s="770">
        <v>0</v>
      </c>
    </row>
    <row r="24" spans="1:19" ht="19.5">
      <c r="A24" s="179" t="s">
        <v>608</v>
      </c>
      <c r="B24" s="769">
        <v>0</v>
      </c>
      <c r="C24" s="770">
        <v>0</v>
      </c>
      <c r="D24" s="769">
        <v>0</v>
      </c>
      <c r="E24" s="770">
        <v>0</v>
      </c>
      <c r="F24" s="769">
        <v>0</v>
      </c>
      <c r="G24" s="770">
        <v>0</v>
      </c>
      <c r="H24" s="769">
        <v>0</v>
      </c>
      <c r="I24" s="770">
        <v>0</v>
      </c>
      <c r="J24" s="769">
        <v>0</v>
      </c>
      <c r="K24" s="770">
        <v>0</v>
      </c>
      <c r="L24" s="769">
        <v>0</v>
      </c>
      <c r="M24" s="770">
        <v>0</v>
      </c>
      <c r="N24" s="769">
        <v>0</v>
      </c>
      <c r="O24" s="770">
        <v>0</v>
      </c>
      <c r="P24" s="769">
        <v>0</v>
      </c>
      <c r="Q24" s="770">
        <v>0</v>
      </c>
      <c r="R24" s="769">
        <v>0</v>
      </c>
      <c r="S24" s="770">
        <v>0</v>
      </c>
    </row>
    <row r="25" spans="1:19" ht="19.5">
      <c r="A25" s="476" t="s">
        <v>545</v>
      </c>
      <c r="B25" s="769">
        <v>0</v>
      </c>
      <c r="C25" s="770">
        <v>0</v>
      </c>
      <c r="D25" s="769">
        <v>0</v>
      </c>
      <c r="E25" s="770">
        <v>0</v>
      </c>
      <c r="F25" s="769">
        <v>0</v>
      </c>
      <c r="G25" s="770">
        <v>0</v>
      </c>
      <c r="H25" s="769">
        <v>0</v>
      </c>
      <c r="I25" s="770">
        <v>0</v>
      </c>
      <c r="J25" s="769">
        <v>0</v>
      </c>
      <c r="K25" s="770">
        <v>0</v>
      </c>
      <c r="L25" s="769">
        <v>0</v>
      </c>
      <c r="M25" s="770">
        <v>0</v>
      </c>
      <c r="N25" s="769">
        <v>0</v>
      </c>
      <c r="O25" s="770">
        <v>0</v>
      </c>
      <c r="P25" s="769">
        <v>0</v>
      </c>
      <c r="Q25" s="770">
        <v>0</v>
      </c>
      <c r="R25" s="769">
        <v>0</v>
      </c>
      <c r="S25" s="770">
        <v>0</v>
      </c>
    </row>
    <row r="26" spans="1:19" ht="19.5">
      <c r="A26" s="476" t="s">
        <v>562</v>
      </c>
      <c r="B26" s="769">
        <v>11319.66793</v>
      </c>
      <c r="C26" s="770">
        <v>1.8908828348778051E-2</v>
      </c>
      <c r="D26" s="769">
        <v>108269.94119</v>
      </c>
      <c r="E26" s="770">
        <v>6.9457005963351914E-2</v>
      </c>
      <c r="F26" s="769">
        <v>11282.338210000002</v>
      </c>
      <c r="G26" s="770">
        <v>4.8420386598743648E-2</v>
      </c>
      <c r="H26" s="769">
        <v>152.27408</v>
      </c>
      <c r="I26" s="770">
        <v>3.6142932188573403E-2</v>
      </c>
      <c r="J26" s="769">
        <v>0</v>
      </c>
      <c r="K26" s="770">
        <v>0</v>
      </c>
      <c r="L26" s="769">
        <v>15398.125029999999</v>
      </c>
      <c r="M26" s="770">
        <v>5.9877853159432774E-2</v>
      </c>
      <c r="N26" s="769">
        <v>0</v>
      </c>
      <c r="O26" s="770">
        <v>0</v>
      </c>
      <c r="P26" s="769">
        <v>115471.60172000001</v>
      </c>
      <c r="Q26" s="770">
        <v>9.1622722781173227E-2</v>
      </c>
      <c r="R26" s="769">
        <v>261893.94816</v>
      </c>
      <c r="S26" s="770">
        <v>6.3561187684218493E-2</v>
      </c>
    </row>
    <row r="27" spans="1:19" ht="19.5">
      <c r="A27" s="162" t="s">
        <v>555</v>
      </c>
      <c r="B27" s="769">
        <v>0</v>
      </c>
      <c r="C27" s="770">
        <v>0</v>
      </c>
      <c r="D27" s="769">
        <v>0</v>
      </c>
      <c r="E27" s="770">
        <v>0</v>
      </c>
      <c r="F27" s="769">
        <v>0</v>
      </c>
      <c r="G27" s="770">
        <v>0</v>
      </c>
      <c r="H27" s="769">
        <v>0</v>
      </c>
      <c r="I27" s="770">
        <v>0</v>
      </c>
      <c r="J27" s="769">
        <v>0</v>
      </c>
      <c r="K27" s="770">
        <v>0</v>
      </c>
      <c r="L27" s="769">
        <v>0</v>
      </c>
      <c r="M27" s="770">
        <v>0</v>
      </c>
      <c r="N27" s="769">
        <v>0</v>
      </c>
      <c r="O27" s="770">
        <v>0</v>
      </c>
      <c r="P27" s="769">
        <v>0</v>
      </c>
      <c r="Q27" s="770">
        <v>0</v>
      </c>
      <c r="R27" s="769">
        <v>0</v>
      </c>
      <c r="S27" s="770">
        <v>0</v>
      </c>
    </row>
    <row r="28" spans="1:19" ht="19.5" customHeight="1">
      <c r="A28" s="179" t="s">
        <v>490</v>
      </c>
      <c r="B28" s="769">
        <v>0</v>
      </c>
      <c r="C28" s="770">
        <v>0</v>
      </c>
      <c r="D28" s="769">
        <v>0</v>
      </c>
      <c r="E28" s="770">
        <v>0</v>
      </c>
      <c r="F28" s="769">
        <v>0</v>
      </c>
      <c r="G28" s="770">
        <v>0</v>
      </c>
      <c r="H28" s="769">
        <v>0</v>
      </c>
      <c r="I28" s="770">
        <v>0</v>
      </c>
      <c r="J28" s="769">
        <v>0</v>
      </c>
      <c r="K28" s="770">
        <v>0</v>
      </c>
      <c r="L28" s="769">
        <v>0</v>
      </c>
      <c r="M28" s="770">
        <v>0</v>
      </c>
      <c r="N28" s="769">
        <v>0</v>
      </c>
      <c r="O28" s="770">
        <v>0</v>
      </c>
      <c r="P28" s="769">
        <v>0</v>
      </c>
      <c r="Q28" s="770">
        <v>0</v>
      </c>
      <c r="R28" s="769">
        <v>0</v>
      </c>
      <c r="S28" s="770">
        <v>0</v>
      </c>
    </row>
    <row r="29" spans="1:19" ht="19.5">
      <c r="A29" s="179" t="s">
        <v>824</v>
      </c>
      <c r="B29" s="769">
        <v>0</v>
      </c>
      <c r="C29" s="770">
        <v>0</v>
      </c>
      <c r="D29" s="769">
        <v>0</v>
      </c>
      <c r="E29" s="770">
        <v>0</v>
      </c>
      <c r="F29" s="769">
        <v>0</v>
      </c>
      <c r="G29" s="770">
        <v>0</v>
      </c>
      <c r="H29" s="769">
        <v>0</v>
      </c>
      <c r="I29" s="770">
        <v>0</v>
      </c>
      <c r="J29" s="769">
        <v>0</v>
      </c>
      <c r="K29" s="770">
        <v>0</v>
      </c>
      <c r="L29" s="769">
        <v>0</v>
      </c>
      <c r="M29" s="770">
        <v>0</v>
      </c>
      <c r="N29" s="769">
        <v>0</v>
      </c>
      <c r="O29" s="770">
        <v>0</v>
      </c>
      <c r="P29" s="769">
        <v>0</v>
      </c>
      <c r="Q29" s="770">
        <v>0</v>
      </c>
      <c r="R29" s="769">
        <v>0</v>
      </c>
      <c r="S29" s="770">
        <v>0</v>
      </c>
    </row>
    <row r="30" spans="1:19" ht="18">
      <c r="A30" s="178" t="s">
        <v>609</v>
      </c>
      <c r="B30" s="767">
        <v>603350.48861999996</v>
      </c>
      <c r="C30" s="768">
        <v>1.007860910233163</v>
      </c>
      <c r="D30" s="767">
        <v>1562053.2433199999</v>
      </c>
      <c r="E30" s="768">
        <v>1.0020836830968121</v>
      </c>
      <c r="F30" s="767">
        <v>234867.22330000001</v>
      </c>
      <c r="G30" s="768">
        <v>1.0079791564375955</v>
      </c>
      <c r="H30" s="767">
        <v>4339.51962</v>
      </c>
      <c r="I30" s="768">
        <v>1.0300043405722354</v>
      </c>
      <c r="J30" s="767">
        <v>2621.7714599999999</v>
      </c>
      <c r="K30" s="768">
        <v>1.0023744811657718</v>
      </c>
      <c r="L30" s="767">
        <v>257649.44878999999</v>
      </c>
      <c r="M30" s="768">
        <v>1.0019074290667982</v>
      </c>
      <c r="N30" s="767">
        <v>206041.38798</v>
      </c>
      <c r="O30" s="768">
        <v>1.0021270187022333</v>
      </c>
      <c r="P30" s="767">
        <v>1266695.35094</v>
      </c>
      <c r="Q30" s="768">
        <v>1.0050789567187146</v>
      </c>
      <c r="R30" s="767">
        <v>4137618.4340300001</v>
      </c>
      <c r="S30" s="768">
        <v>1.0041925126516946</v>
      </c>
    </row>
    <row r="31" spans="1:19" ht="19.5">
      <c r="A31" s="179" t="s">
        <v>825</v>
      </c>
      <c r="B31" s="769">
        <v>4705.8914400000003</v>
      </c>
      <c r="C31" s="770">
        <v>7.8609102331629946E-3</v>
      </c>
      <c r="D31" s="769">
        <v>3248.05602</v>
      </c>
      <c r="E31" s="770">
        <v>2.0836830968120812E-3</v>
      </c>
      <c r="F31" s="769">
        <v>1859.20741</v>
      </c>
      <c r="G31" s="770">
        <v>7.9791564375952945E-3</v>
      </c>
      <c r="H31" s="769">
        <v>126.41153</v>
      </c>
      <c r="I31" s="770">
        <v>3.0004340572235357E-2</v>
      </c>
      <c r="J31" s="769">
        <v>6.2106000000000003</v>
      </c>
      <c r="K31" s="770">
        <v>2.3744811657718415E-3</v>
      </c>
      <c r="L31" s="769">
        <v>490.51242999999999</v>
      </c>
      <c r="M31" s="770">
        <v>1.9074290667983067E-3</v>
      </c>
      <c r="N31" s="769">
        <v>437.32369</v>
      </c>
      <c r="O31" s="770">
        <v>2.1270187022332625E-3</v>
      </c>
      <c r="P31" s="769">
        <v>6400.98056</v>
      </c>
      <c r="Q31" s="770">
        <v>5.0789567187148471E-3</v>
      </c>
      <c r="R31" s="769">
        <v>17274.593679999998</v>
      </c>
      <c r="S31" s="770">
        <v>4.1925126516947709E-3</v>
      </c>
    </row>
    <row r="32" spans="1:19" ht="22.5" customHeight="1">
      <c r="A32" s="404" t="s">
        <v>611</v>
      </c>
      <c r="B32" s="334">
        <v>598644.59717999992</v>
      </c>
      <c r="C32" s="565">
        <v>1</v>
      </c>
      <c r="D32" s="334">
        <v>1558805.1872999999</v>
      </c>
      <c r="E32" s="565">
        <v>1</v>
      </c>
      <c r="F32" s="334">
        <v>233008.01588999998</v>
      </c>
      <c r="G32" s="565">
        <v>1</v>
      </c>
      <c r="H32" s="334">
        <v>4213.1080899999997</v>
      </c>
      <c r="I32" s="565">
        <v>1</v>
      </c>
      <c r="J32" s="334">
        <v>2615.56086</v>
      </c>
      <c r="K32" s="565">
        <v>1</v>
      </c>
      <c r="L32" s="334">
        <v>257158.93636000002</v>
      </c>
      <c r="M32" s="565">
        <v>1</v>
      </c>
      <c r="N32" s="334">
        <v>205604.06428999998</v>
      </c>
      <c r="O32" s="565">
        <v>1</v>
      </c>
      <c r="P32" s="334">
        <v>1260294.3703800002</v>
      </c>
      <c r="Q32" s="565">
        <v>1</v>
      </c>
      <c r="R32" s="334">
        <v>4120343.8403500007</v>
      </c>
      <c r="S32" s="565">
        <v>1</v>
      </c>
    </row>
    <row r="33" spans="1:19" ht="19.5">
      <c r="A33" s="162" t="s">
        <v>581</v>
      </c>
      <c r="B33" s="769">
        <v>2772.5155399999999</v>
      </c>
      <c r="C33" s="770">
        <v>4.6313214101661093E-3</v>
      </c>
      <c r="D33" s="769">
        <v>167.52481</v>
      </c>
      <c r="E33" s="770">
        <v>1.0747001059841804E-4</v>
      </c>
      <c r="F33" s="769">
        <v>13.61811</v>
      </c>
      <c r="G33" s="770">
        <v>5.8444813359678279E-5</v>
      </c>
      <c r="H33" s="769">
        <v>0</v>
      </c>
      <c r="I33" s="770">
        <v>0</v>
      </c>
      <c r="J33" s="769">
        <v>0</v>
      </c>
      <c r="K33" s="770">
        <v>0</v>
      </c>
      <c r="L33" s="769">
        <v>64.824269999999999</v>
      </c>
      <c r="M33" s="770">
        <v>2.5207862078435294E-4</v>
      </c>
      <c r="N33" s="769">
        <v>870.77724000000001</v>
      </c>
      <c r="O33" s="770">
        <v>4.2352141384315633E-3</v>
      </c>
      <c r="P33" s="769">
        <v>3313.6734999999999</v>
      </c>
      <c r="Q33" s="770">
        <v>2.6292853303794975E-3</v>
      </c>
      <c r="R33" s="769">
        <v>7202.9334699999999</v>
      </c>
      <c r="S33" s="770">
        <v>1.7481389294414201E-3</v>
      </c>
    </row>
    <row r="34" spans="1:19" ht="19.5">
      <c r="A34" s="162" t="s">
        <v>582</v>
      </c>
      <c r="B34" s="769">
        <v>0</v>
      </c>
      <c r="C34" s="770">
        <v>0</v>
      </c>
      <c r="D34" s="769">
        <v>0</v>
      </c>
      <c r="E34" s="770">
        <v>0</v>
      </c>
      <c r="F34" s="769">
        <v>0</v>
      </c>
      <c r="G34" s="770">
        <v>0</v>
      </c>
      <c r="H34" s="769">
        <v>0</v>
      </c>
      <c r="I34" s="770">
        <v>0</v>
      </c>
      <c r="J34" s="769">
        <v>0</v>
      </c>
      <c r="K34" s="770">
        <v>0</v>
      </c>
      <c r="L34" s="769">
        <v>0</v>
      </c>
      <c r="M34" s="770">
        <v>0</v>
      </c>
      <c r="N34" s="769">
        <v>0</v>
      </c>
      <c r="O34" s="770">
        <v>0</v>
      </c>
      <c r="P34" s="769">
        <v>0</v>
      </c>
      <c r="Q34" s="770">
        <v>0</v>
      </c>
      <c r="R34" s="769">
        <v>0</v>
      </c>
      <c r="S34" s="770">
        <v>0</v>
      </c>
    </row>
    <row r="35" spans="1:19" ht="12.75" customHeight="1">
      <c r="A35" s="37" t="s">
        <v>393</v>
      </c>
    </row>
    <row r="36" spans="1:19" ht="12.75" customHeight="1"/>
    <row r="37" spans="1:19" ht="12.75" customHeight="1">
      <c r="A37" s="71" t="s">
        <v>259</v>
      </c>
    </row>
    <row r="38" spans="1:19" ht="12.75" customHeight="1"/>
    <row r="39" spans="1:19" ht="12.75" customHeight="1"/>
    <row r="40" spans="1:19" ht="12.75" customHeight="1">
      <c r="S40" s="40" t="s">
        <v>302</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59" t="s">
        <v>700</v>
      </c>
      <c r="D1" s="302" t="str">
        <f>Naslovnica!A20</f>
        <v>Studeni 2018.</v>
      </c>
    </row>
    <row r="2" spans="1:5" ht="12.75" customHeight="1">
      <c r="A2" s="109" t="s">
        <v>1221</v>
      </c>
      <c r="D2" s="108" t="str">
        <f>Naslovnica!A24</f>
        <v>November 2018</v>
      </c>
    </row>
    <row r="3" spans="1:5" ht="12.75" customHeight="1"/>
    <row r="4" spans="1:5" ht="21" customHeight="1">
      <c r="A4" s="919" t="s">
        <v>395</v>
      </c>
      <c r="B4" s="947" t="s">
        <v>1222</v>
      </c>
      <c r="C4" s="947"/>
      <c r="D4" s="947"/>
    </row>
    <row r="5" spans="1:5" ht="15" customHeight="1">
      <c r="A5" s="946"/>
      <c r="B5" s="315" t="str">
        <f>Naslovnica!A20</f>
        <v>Studeni 2018.</v>
      </c>
      <c r="C5" s="317" t="str">
        <f>'5 Tablica 3,4'!A8</f>
        <v>Listopad 2018.</v>
      </c>
      <c r="D5" s="912" t="s">
        <v>396</v>
      </c>
    </row>
    <row r="6" spans="1:5" ht="15" customHeight="1">
      <c r="A6" s="946"/>
      <c r="B6" s="318" t="str">
        <f>Naslovnica!A24</f>
        <v>November 2018</v>
      </c>
      <c r="C6" s="319" t="str">
        <f>'5 Tablica 3,4'!B8</f>
        <v>October 2018</v>
      </c>
      <c r="D6" s="948"/>
    </row>
    <row r="7" spans="1:5" ht="45" customHeight="1">
      <c r="A7" s="337" t="s">
        <v>397</v>
      </c>
      <c r="B7" s="180">
        <v>40163</v>
      </c>
      <c r="C7" s="180">
        <v>39765</v>
      </c>
      <c r="D7" s="181">
        <v>1.0008801710046523E-2</v>
      </c>
      <c r="E7" s="83"/>
    </row>
    <row r="8" spans="1:5" ht="2.25" customHeight="1">
      <c r="B8" s="180"/>
      <c r="C8" s="180"/>
      <c r="D8" s="181"/>
    </row>
    <row r="9" spans="1:5" ht="45" customHeight="1">
      <c r="A9" s="337" t="s">
        <v>398</v>
      </c>
      <c r="B9" s="180">
        <v>976343.81041000015</v>
      </c>
      <c r="C9" s="180">
        <v>956438.79454000015</v>
      </c>
      <c r="D9" s="181">
        <v>2.0811593991828126E-2</v>
      </c>
      <c r="E9" s="83"/>
    </row>
    <row r="10" spans="1:5" ht="2.25" customHeight="1">
      <c r="B10" s="180"/>
      <c r="C10" s="180"/>
      <c r="D10" s="181"/>
    </row>
    <row r="11" spans="1:5" ht="45" customHeight="1">
      <c r="A11" s="337" t="s">
        <v>399</v>
      </c>
      <c r="B11" s="180">
        <v>889382.24948999984</v>
      </c>
      <c r="C11" s="180">
        <v>874836.27602000011</v>
      </c>
      <c r="D11" s="181">
        <v>1.6627080824969349E-2</v>
      </c>
    </row>
    <row r="12" spans="1:5" ht="12.75" customHeight="1">
      <c r="A12" s="46" t="s">
        <v>400</v>
      </c>
    </row>
    <row r="13" spans="1:5" ht="12.75" customHeight="1">
      <c r="A13" s="50" t="s">
        <v>401</v>
      </c>
    </row>
    <row r="14" spans="1:5" ht="12.75" customHeight="1"/>
    <row r="15" spans="1:5" ht="12.75" customHeight="1"/>
    <row r="16" spans="1:5" ht="12.75" customHeight="1">
      <c r="A16" s="73" t="s">
        <v>259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8"/>
    </row>
    <row r="43" spans="1:1" ht="12.75" customHeight="1">
      <c r="A43" s="8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402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01" t="s">
        <v>701</v>
      </c>
      <c r="G1" s="457" t="s">
        <v>142</v>
      </c>
      <c r="J1" s="302" t="s">
        <v>1419</v>
      </c>
    </row>
    <row r="2" spans="1:11">
      <c r="A2" s="107" t="s">
        <v>1428</v>
      </c>
      <c r="G2" s="113" t="s">
        <v>143</v>
      </c>
      <c r="J2" s="108" t="s">
        <v>1420</v>
      </c>
    </row>
    <row r="3" spans="1:11" ht="12.75" customHeight="1"/>
    <row r="4" spans="1:11" ht="12.75" customHeight="1"/>
    <row r="5" spans="1:11" ht="27.75" customHeight="1">
      <c r="A5" s="303"/>
      <c r="B5" s="304"/>
      <c r="C5" s="304" t="s">
        <v>1398</v>
      </c>
      <c r="D5" s="304"/>
      <c r="E5" s="305"/>
      <c r="F5" s="304" t="s">
        <v>1356</v>
      </c>
      <c r="G5" s="305"/>
      <c r="H5" s="926" t="s">
        <v>1173</v>
      </c>
      <c r="I5" s="929"/>
      <c r="J5" s="929"/>
    </row>
    <row r="6" spans="1:11" ht="27.75" customHeight="1">
      <c r="A6" s="303"/>
      <c r="B6" s="305"/>
      <c r="C6" s="339" t="s">
        <v>1399</v>
      </c>
      <c r="D6" s="305"/>
      <c r="E6" s="305"/>
      <c r="F6" s="339" t="s">
        <v>1357</v>
      </c>
      <c r="G6" s="305"/>
      <c r="H6" s="930" t="s">
        <v>831</v>
      </c>
      <c r="I6" s="930"/>
      <c r="J6" s="306" t="s">
        <v>830</v>
      </c>
    </row>
    <row r="7" spans="1:11" ht="30" customHeight="1">
      <c r="A7" s="307" t="s">
        <v>387</v>
      </c>
      <c r="B7" s="307" t="s">
        <v>388</v>
      </c>
      <c r="C7" s="307" t="s">
        <v>389</v>
      </c>
      <c r="D7" s="307" t="s">
        <v>390</v>
      </c>
      <c r="E7" s="307" t="s">
        <v>388</v>
      </c>
      <c r="F7" s="307" t="s">
        <v>389</v>
      </c>
      <c r="G7" s="307" t="s">
        <v>390</v>
      </c>
      <c r="H7" s="307" t="s">
        <v>388</v>
      </c>
      <c r="I7" s="307" t="s">
        <v>389</v>
      </c>
      <c r="J7" s="307" t="s">
        <v>390</v>
      </c>
    </row>
    <row r="8" spans="1:11" ht="12.75" customHeight="1">
      <c r="A8" s="135" t="s">
        <v>29</v>
      </c>
      <c r="B8" s="723">
        <v>3</v>
      </c>
      <c r="C8" s="723">
        <v>2</v>
      </c>
      <c r="D8" s="723">
        <v>5</v>
      </c>
      <c r="E8" s="724">
        <v>3</v>
      </c>
      <c r="F8" s="724">
        <v>3</v>
      </c>
      <c r="G8" s="723">
        <v>6</v>
      </c>
      <c r="H8" s="723">
        <v>0</v>
      </c>
      <c r="I8" s="723">
        <v>-1</v>
      </c>
      <c r="J8" s="727">
        <v>-0.16666666666666663</v>
      </c>
      <c r="K8" s="83"/>
    </row>
    <row r="9" spans="1:11" ht="12.75" customHeight="1">
      <c r="A9" s="135" t="s">
        <v>30</v>
      </c>
      <c r="B9" s="723">
        <v>347</v>
      </c>
      <c r="C9" s="723">
        <v>124</v>
      </c>
      <c r="D9" s="723">
        <v>471</v>
      </c>
      <c r="E9" s="724">
        <v>121</v>
      </c>
      <c r="F9" s="724">
        <v>100</v>
      </c>
      <c r="G9" s="723">
        <v>221</v>
      </c>
      <c r="H9" s="723">
        <v>226</v>
      </c>
      <c r="I9" s="723">
        <v>24</v>
      </c>
      <c r="J9" s="727">
        <v>1.1312217194570136</v>
      </c>
      <c r="K9" s="83"/>
    </row>
    <row r="10" spans="1:11" ht="12.75" customHeight="1">
      <c r="A10" s="135" t="s">
        <v>31</v>
      </c>
      <c r="B10" s="723">
        <v>920</v>
      </c>
      <c r="C10" s="723">
        <v>694</v>
      </c>
      <c r="D10" s="723">
        <v>1614</v>
      </c>
      <c r="E10" s="724">
        <v>671</v>
      </c>
      <c r="F10" s="724">
        <v>667</v>
      </c>
      <c r="G10" s="723">
        <v>1338</v>
      </c>
      <c r="H10" s="723">
        <v>249</v>
      </c>
      <c r="I10" s="723">
        <v>27</v>
      </c>
      <c r="J10" s="727">
        <v>0.20627802690582953</v>
      </c>
    </row>
    <row r="11" spans="1:11" ht="12.75" customHeight="1">
      <c r="A11" s="135" t="s">
        <v>32</v>
      </c>
      <c r="B11" s="723">
        <v>2062</v>
      </c>
      <c r="C11" s="723">
        <v>1924</v>
      </c>
      <c r="D11" s="723">
        <v>3986</v>
      </c>
      <c r="E11" s="724">
        <v>1656</v>
      </c>
      <c r="F11" s="724">
        <v>1739</v>
      </c>
      <c r="G11" s="723">
        <v>3395</v>
      </c>
      <c r="H11" s="723">
        <v>406</v>
      </c>
      <c r="I11" s="723">
        <v>185</v>
      </c>
      <c r="J11" s="727">
        <v>0.17407952871870402</v>
      </c>
    </row>
    <row r="12" spans="1:11" ht="12.75" customHeight="1">
      <c r="A12" s="135" t="s">
        <v>33</v>
      </c>
      <c r="B12" s="723">
        <v>3002</v>
      </c>
      <c r="C12" s="723">
        <v>2876</v>
      </c>
      <c r="D12" s="723">
        <v>5878</v>
      </c>
      <c r="E12" s="724">
        <v>2394</v>
      </c>
      <c r="F12" s="724">
        <v>2624</v>
      </c>
      <c r="G12" s="723">
        <v>5018</v>
      </c>
      <c r="H12" s="723">
        <v>608</v>
      </c>
      <c r="I12" s="723">
        <v>252</v>
      </c>
      <c r="J12" s="727">
        <v>0.17138302112395376</v>
      </c>
    </row>
    <row r="13" spans="1:11" ht="12.75" customHeight="1">
      <c r="A13" s="135" t="s">
        <v>34</v>
      </c>
      <c r="B13" s="723">
        <v>3703</v>
      </c>
      <c r="C13" s="723">
        <v>3514</v>
      </c>
      <c r="D13" s="723">
        <v>7217</v>
      </c>
      <c r="E13" s="724">
        <v>2985</v>
      </c>
      <c r="F13" s="724">
        <v>2796</v>
      </c>
      <c r="G13" s="723">
        <v>5781</v>
      </c>
      <c r="H13" s="723">
        <v>718</v>
      </c>
      <c r="I13" s="723">
        <v>718</v>
      </c>
      <c r="J13" s="727">
        <v>0.24839993080781864</v>
      </c>
    </row>
    <row r="14" spans="1:11" ht="12.75" customHeight="1">
      <c r="A14" s="135" t="s">
        <v>35</v>
      </c>
      <c r="B14" s="723">
        <v>3514</v>
      </c>
      <c r="C14" s="723">
        <v>3269</v>
      </c>
      <c r="D14" s="723">
        <v>6783</v>
      </c>
      <c r="E14" s="724">
        <v>2659</v>
      </c>
      <c r="F14" s="724">
        <v>2337</v>
      </c>
      <c r="G14" s="723">
        <v>4996</v>
      </c>
      <c r="H14" s="723">
        <v>855</v>
      </c>
      <c r="I14" s="723">
        <v>932</v>
      </c>
      <c r="J14" s="727">
        <v>0.35768614891913542</v>
      </c>
    </row>
    <row r="15" spans="1:11" ht="12.75" customHeight="1">
      <c r="A15" s="135" t="s">
        <v>138</v>
      </c>
      <c r="B15" s="723">
        <v>5400</v>
      </c>
      <c r="C15" s="723">
        <v>4751</v>
      </c>
      <c r="D15" s="723">
        <v>10151</v>
      </c>
      <c r="E15" s="724">
        <v>4029</v>
      </c>
      <c r="F15" s="724">
        <v>3274</v>
      </c>
      <c r="G15" s="723">
        <v>7303</v>
      </c>
      <c r="H15" s="723">
        <v>1371</v>
      </c>
      <c r="I15" s="723">
        <v>1477</v>
      </c>
      <c r="J15" s="727">
        <v>0.38997672189511157</v>
      </c>
    </row>
    <row r="16" spans="1:11" ht="12.75" customHeight="1">
      <c r="A16" s="135" t="s">
        <v>139</v>
      </c>
      <c r="B16" s="723">
        <v>1796</v>
      </c>
      <c r="C16" s="723">
        <v>984</v>
      </c>
      <c r="D16" s="723">
        <v>2780</v>
      </c>
      <c r="E16" s="724">
        <v>1436</v>
      </c>
      <c r="F16" s="724">
        <v>794</v>
      </c>
      <c r="G16" s="723">
        <v>2230</v>
      </c>
      <c r="H16" s="723">
        <v>360</v>
      </c>
      <c r="I16" s="723">
        <v>190</v>
      </c>
      <c r="J16" s="727">
        <v>0.24663677130044848</v>
      </c>
    </row>
    <row r="17" spans="1:11" ht="12.75" customHeight="1">
      <c r="A17" s="135" t="s">
        <v>140</v>
      </c>
      <c r="B17" s="723">
        <v>128</v>
      </c>
      <c r="C17" s="723">
        <v>62</v>
      </c>
      <c r="D17" s="723">
        <v>190</v>
      </c>
      <c r="E17" s="723">
        <v>120</v>
      </c>
      <c r="F17" s="723">
        <v>31</v>
      </c>
      <c r="G17" s="723">
        <v>151</v>
      </c>
      <c r="H17" s="723">
        <v>8</v>
      </c>
      <c r="I17" s="723">
        <v>31</v>
      </c>
      <c r="J17" s="727">
        <v>0.25827814569536423</v>
      </c>
    </row>
    <row r="18" spans="1:11" ht="12.75" customHeight="1">
      <c r="A18" s="135" t="s">
        <v>141</v>
      </c>
      <c r="B18" s="723">
        <v>0</v>
      </c>
      <c r="C18" s="723">
        <v>1</v>
      </c>
      <c r="D18" s="723">
        <v>1</v>
      </c>
      <c r="E18" s="723">
        <v>0</v>
      </c>
      <c r="F18" s="723">
        <v>1</v>
      </c>
      <c r="G18" s="723">
        <v>1</v>
      </c>
      <c r="H18" s="723">
        <v>0</v>
      </c>
      <c r="I18" s="723">
        <v>0</v>
      </c>
      <c r="J18" s="727">
        <v>0</v>
      </c>
    </row>
    <row r="19" spans="1:11" ht="26.25" customHeight="1">
      <c r="A19" s="582" t="s">
        <v>879</v>
      </c>
      <c r="B19" s="725">
        <v>20875</v>
      </c>
      <c r="C19" s="725">
        <v>18201</v>
      </c>
      <c r="D19" s="725">
        <v>39076</v>
      </c>
      <c r="E19" s="725">
        <v>16074</v>
      </c>
      <c r="F19" s="725">
        <v>14366</v>
      </c>
      <c r="G19" s="725">
        <v>30440</v>
      </c>
      <c r="H19" s="725">
        <v>4801</v>
      </c>
      <c r="I19" s="725">
        <v>3835</v>
      </c>
      <c r="J19" s="728">
        <v>0.28370565045992113</v>
      </c>
    </row>
    <row r="20" spans="1:11" ht="12.75" customHeight="1">
      <c r="A20" s="36" t="s">
        <v>403</v>
      </c>
    </row>
    <row r="21" spans="1:11" ht="12.75" customHeight="1"/>
    <row r="22" spans="1:11" ht="12.75" customHeight="1"/>
    <row r="23" spans="1:11" ht="14.25" customHeight="1">
      <c r="A23" s="458" t="s">
        <v>1422</v>
      </c>
    </row>
    <row r="24" spans="1:11" ht="13.5" customHeight="1">
      <c r="A24" s="114" t="s">
        <v>1425</v>
      </c>
    </row>
    <row r="25" spans="1:11" ht="12.75" customHeight="1"/>
    <row r="26" spans="1:11" ht="12.75" customHeight="1">
      <c r="A26" s="564"/>
      <c r="B26" s="564"/>
      <c r="C26" s="564"/>
      <c r="D26" s="564"/>
      <c r="E26" s="564"/>
      <c r="F26" s="564"/>
      <c r="G26" s="564"/>
      <c r="H26" s="564"/>
      <c r="I26" s="564"/>
      <c r="J26" s="564"/>
    </row>
    <row r="27" spans="1:11" ht="12.75" customHeight="1">
      <c r="A27" s="564"/>
      <c r="B27" s="564"/>
      <c r="C27" s="564"/>
      <c r="D27" s="564"/>
      <c r="E27" s="564"/>
      <c r="F27" s="564"/>
      <c r="G27" s="564"/>
      <c r="H27" s="564"/>
      <c r="I27" s="564"/>
      <c r="J27" s="564"/>
      <c r="K27" s="83"/>
    </row>
    <row r="28" spans="1:11" ht="12.75" customHeight="1">
      <c r="A28" s="564"/>
      <c r="B28" s="564"/>
      <c r="C28" s="564"/>
      <c r="D28" s="564"/>
      <c r="E28" s="564"/>
      <c r="F28" s="564"/>
      <c r="G28" s="564"/>
      <c r="H28" s="564"/>
      <c r="I28" s="564"/>
      <c r="J28" s="564"/>
      <c r="K28" s="83"/>
    </row>
    <row r="29" spans="1:11" ht="12.75" customHeight="1">
      <c r="A29" s="564"/>
      <c r="B29" s="564"/>
      <c r="C29" s="564"/>
      <c r="D29" s="564"/>
      <c r="E29" s="564"/>
      <c r="F29" s="564"/>
      <c r="G29" s="564"/>
      <c r="H29" s="564"/>
      <c r="I29" s="564"/>
      <c r="J29" s="564"/>
      <c r="K29" s="83"/>
    </row>
    <row r="30" spans="1:11" ht="12.75" customHeight="1">
      <c r="A30" s="564"/>
      <c r="B30" s="564"/>
      <c r="C30" s="564"/>
      <c r="D30" s="564"/>
      <c r="E30" s="564"/>
      <c r="F30" s="564"/>
      <c r="G30" s="564"/>
      <c r="H30" s="564"/>
      <c r="I30" s="564"/>
      <c r="J30" s="564"/>
      <c r="K30" s="74"/>
    </row>
    <row r="31" spans="1:11" ht="12.75" customHeight="1">
      <c r="A31" s="564"/>
      <c r="B31" s="564"/>
      <c r="C31" s="564"/>
      <c r="D31" s="564"/>
      <c r="E31" s="564"/>
      <c r="F31" s="564"/>
      <c r="G31" s="564"/>
      <c r="H31" s="564"/>
      <c r="I31" s="564"/>
      <c r="J31" s="564"/>
    </row>
    <row r="32" spans="1:11" ht="12.75" customHeight="1">
      <c r="A32" s="564"/>
      <c r="B32" s="564"/>
      <c r="C32" s="564"/>
      <c r="D32" s="564"/>
      <c r="E32" s="564"/>
      <c r="F32" s="564"/>
      <c r="G32" s="564"/>
      <c r="H32" s="564"/>
      <c r="I32" s="564"/>
      <c r="J32" s="564"/>
    </row>
    <row r="33" spans="1:10" ht="12.75" customHeight="1">
      <c r="A33" s="564"/>
      <c r="B33" s="564"/>
      <c r="C33" s="564"/>
      <c r="D33" s="564"/>
      <c r="E33" s="564"/>
      <c r="F33" s="564"/>
      <c r="G33" s="564"/>
      <c r="H33" s="564"/>
      <c r="I33" s="564"/>
      <c r="J33" s="564"/>
    </row>
    <row r="34" spans="1:10" ht="12.75" customHeight="1">
      <c r="A34" s="564"/>
      <c r="B34" s="564"/>
      <c r="C34" s="564"/>
      <c r="D34" s="564"/>
      <c r="E34" s="564"/>
      <c r="F34" s="564"/>
      <c r="G34" s="564"/>
      <c r="H34" s="564"/>
      <c r="I34" s="564"/>
      <c r="J34" s="564"/>
    </row>
    <row r="35" spans="1:10" ht="12.75" customHeight="1">
      <c r="A35" s="564"/>
      <c r="B35" s="564"/>
      <c r="C35" s="564"/>
      <c r="D35" s="564"/>
      <c r="E35" s="564"/>
      <c r="F35" s="564"/>
      <c r="G35" s="564"/>
      <c r="H35" s="564"/>
      <c r="I35" s="564"/>
      <c r="J35" s="564"/>
    </row>
    <row r="36" spans="1:10" ht="12.75" customHeight="1">
      <c r="A36" s="564"/>
      <c r="B36" s="564"/>
      <c r="C36" s="564"/>
      <c r="D36" s="564"/>
      <c r="E36" s="564"/>
      <c r="F36" s="564"/>
      <c r="G36" s="564"/>
      <c r="H36" s="564"/>
      <c r="I36" s="564"/>
      <c r="J36" s="564"/>
    </row>
    <row r="37" spans="1:10" ht="12.75" customHeight="1">
      <c r="A37" s="564"/>
      <c r="B37" s="564"/>
      <c r="C37" s="564"/>
      <c r="D37" s="564"/>
      <c r="E37" s="564"/>
      <c r="F37" s="564"/>
      <c r="G37" s="564"/>
      <c r="H37" s="564"/>
      <c r="I37" s="564"/>
      <c r="J37" s="564"/>
    </row>
    <row r="38" spans="1:10" ht="12.75" customHeight="1">
      <c r="A38" s="564"/>
      <c r="B38" s="564"/>
      <c r="C38" s="564"/>
      <c r="D38" s="564"/>
      <c r="E38" s="564"/>
      <c r="F38" s="564"/>
      <c r="G38" s="564"/>
      <c r="H38" s="564"/>
      <c r="I38" s="564"/>
      <c r="J38" s="564"/>
    </row>
    <row r="39" spans="1:10" ht="12.75" customHeight="1">
      <c r="A39" s="564"/>
      <c r="B39" s="564"/>
      <c r="C39" s="564"/>
      <c r="D39" s="564"/>
      <c r="E39" s="564"/>
      <c r="F39" s="564"/>
      <c r="G39" s="564"/>
      <c r="H39" s="564"/>
      <c r="I39" s="564"/>
      <c r="J39" s="564"/>
    </row>
    <row r="40" spans="1:10" ht="12.75" customHeight="1">
      <c r="A40" s="564"/>
      <c r="B40" s="564"/>
      <c r="C40" s="564"/>
      <c r="D40" s="564"/>
      <c r="E40" s="564"/>
      <c r="F40" s="564"/>
      <c r="G40" s="564"/>
      <c r="H40" s="564"/>
      <c r="I40" s="564"/>
      <c r="J40" s="564"/>
    </row>
    <row r="41" spans="1:10" ht="12.75" customHeight="1">
      <c r="A41" s="564"/>
      <c r="B41" s="564"/>
      <c r="C41" s="564"/>
      <c r="D41" s="564"/>
      <c r="E41" s="564"/>
      <c r="F41" s="564"/>
      <c r="G41" s="564"/>
      <c r="H41" s="564"/>
      <c r="I41" s="564"/>
      <c r="J41" s="564"/>
    </row>
    <row r="42" spans="1:10" ht="12.75" customHeight="1">
      <c r="A42" s="564"/>
      <c r="B42" s="564"/>
      <c r="C42" s="564"/>
      <c r="D42" s="564"/>
      <c r="E42" s="564"/>
      <c r="F42" s="564"/>
      <c r="G42" s="564"/>
      <c r="H42" s="564"/>
      <c r="I42" s="564"/>
      <c r="J42" s="564"/>
    </row>
    <row r="43" spans="1:10" ht="12.75" customHeight="1">
      <c r="A43" s="564"/>
      <c r="B43" s="564"/>
      <c r="C43" s="564"/>
      <c r="D43" s="564"/>
      <c r="E43" s="564"/>
      <c r="F43" s="564"/>
      <c r="G43" s="564"/>
      <c r="H43" s="564"/>
      <c r="I43" s="564"/>
      <c r="J43" s="564"/>
    </row>
    <row r="44" spans="1:10" ht="12.75" customHeight="1">
      <c r="A44" s="564"/>
      <c r="B44" s="564"/>
      <c r="C44" s="564"/>
      <c r="D44" s="564"/>
      <c r="E44" s="564"/>
      <c r="F44" s="564"/>
      <c r="G44" s="564"/>
      <c r="H44" s="564"/>
      <c r="I44" s="564"/>
      <c r="J44" s="564"/>
    </row>
    <row r="45" spans="1:10" ht="12.75" customHeight="1">
      <c r="A45" s="564"/>
      <c r="B45" s="564"/>
      <c r="C45" s="564"/>
      <c r="D45" s="564"/>
      <c r="E45" s="564"/>
      <c r="F45" s="564"/>
      <c r="G45" s="564"/>
      <c r="H45" s="564"/>
      <c r="I45" s="564"/>
      <c r="J45" s="564"/>
    </row>
    <row r="46" spans="1:10" ht="12.75" customHeight="1">
      <c r="A46" s="564"/>
      <c r="B46" s="564"/>
      <c r="C46" s="564"/>
      <c r="D46" s="564"/>
      <c r="E46" s="564"/>
      <c r="F46" s="564"/>
      <c r="G46" s="564"/>
      <c r="H46" s="564"/>
      <c r="I46" s="564"/>
      <c r="J46" s="564"/>
    </row>
    <row r="47" spans="1:10" ht="12.75" customHeight="1">
      <c r="A47" s="564"/>
      <c r="B47" s="564"/>
      <c r="C47" s="564"/>
      <c r="D47" s="564"/>
      <c r="E47" s="564"/>
      <c r="F47" s="564"/>
      <c r="G47" s="564"/>
      <c r="H47" s="564"/>
      <c r="I47" s="564"/>
      <c r="J47" s="564"/>
    </row>
    <row r="48" spans="1:10" ht="12.75" customHeight="1">
      <c r="A48" s="564"/>
      <c r="B48" s="564"/>
      <c r="C48" s="564"/>
      <c r="D48" s="564"/>
      <c r="E48" s="564"/>
      <c r="F48" s="564"/>
      <c r="G48" s="564"/>
      <c r="H48" s="564"/>
      <c r="I48" s="564"/>
      <c r="J48" s="564"/>
    </row>
    <row r="49" spans="1:10" ht="12.75" customHeight="1">
      <c r="A49" s="564"/>
      <c r="B49" s="564"/>
      <c r="C49" s="564"/>
      <c r="D49" s="564"/>
      <c r="E49" s="564"/>
      <c r="F49" s="564"/>
      <c r="G49" s="564"/>
      <c r="H49" s="564"/>
      <c r="I49" s="564"/>
      <c r="J49" s="564"/>
    </row>
    <row r="50" spans="1:10" ht="12.75" customHeight="1">
      <c r="A50" s="564"/>
      <c r="B50" s="564"/>
      <c r="C50" s="564"/>
      <c r="D50" s="564"/>
      <c r="E50" s="564"/>
      <c r="F50" s="564"/>
      <c r="G50" s="564"/>
      <c r="H50" s="564"/>
      <c r="I50" s="564"/>
      <c r="J50" s="564"/>
    </row>
    <row r="51" spans="1:10" ht="12.75" customHeight="1">
      <c r="A51" s="564"/>
      <c r="B51" s="564"/>
      <c r="C51" s="564"/>
      <c r="D51" s="564"/>
      <c r="E51" s="564"/>
      <c r="F51" s="564"/>
      <c r="G51" s="564"/>
      <c r="H51" s="564"/>
      <c r="I51" s="564"/>
      <c r="J51" s="564"/>
    </row>
    <row r="52" spans="1:10" ht="12.75" customHeight="1">
      <c r="A52" s="564"/>
      <c r="B52" s="564"/>
      <c r="C52" s="564"/>
      <c r="D52" s="564"/>
      <c r="E52" s="564"/>
      <c r="F52" s="564"/>
      <c r="G52" s="564"/>
      <c r="H52" s="564"/>
      <c r="I52" s="564"/>
      <c r="J52" s="564"/>
    </row>
    <row r="53" spans="1:10" ht="12.75" customHeight="1">
      <c r="A53" s="564"/>
      <c r="B53" s="564"/>
      <c r="C53" s="564"/>
      <c r="D53" s="564"/>
      <c r="E53" s="564"/>
      <c r="F53" s="564"/>
      <c r="G53" s="564"/>
      <c r="H53" s="564"/>
      <c r="I53" s="564"/>
      <c r="J53" s="564"/>
    </row>
    <row r="54" spans="1:10" ht="12.75" customHeight="1">
      <c r="A54" s="564"/>
      <c r="B54" s="564"/>
      <c r="C54" s="564"/>
      <c r="D54" s="564"/>
      <c r="E54" s="564"/>
      <c r="F54" s="564"/>
      <c r="G54" s="564"/>
      <c r="H54" s="564"/>
      <c r="I54" s="564"/>
      <c r="J54" s="564"/>
    </row>
    <row r="55" spans="1:10" ht="12.75" customHeight="1">
      <c r="A55" s="564"/>
      <c r="B55" s="564"/>
      <c r="C55" s="564"/>
      <c r="D55" s="564"/>
      <c r="E55" s="564"/>
      <c r="F55" s="564"/>
      <c r="G55" s="564"/>
      <c r="H55" s="564"/>
      <c r="I55" s="564"/>
      <c r="J55" s="564"/>
    </row>
    <row r="56" spans="1:10" ht="12.75" customHeight="1">
      <c r="A56" s="564"/>
      <c r="B56" s="564"/>
      <c r="C56" s="564"/>
      <c r="D56" s="564"/>
      <c r="E56" s="564"/>
      <c r="F56" s="564"/>
      <c r="G56" s="564"/>
      <c r="H56" s="564"/>
      <c r="I56" s="564"/>
      <c r="J56" s="564"/>
    </row>
    <row r="57" spans="1:10" ht="12.75" customHeight="1">
      <c r="A57" s="564"/>
      <c r="B57" s="564"/>
      <c r="C57" s="564"/>
      <c r="D57" s="564"/>
      <c r="E57" s="564"/>
      <c r="F57" s="564"/>
      <c r="G57" s="564"/>
      <c r="H57" s="564"/>
      <c r="I57" s="564"/>
      <c r="J57" s="564"/>
    </row>
    <row r="58" spans="1:10" ht="12.75" customHeight="1">
      <c r="A58" s="564"/>
      <c r="B58" s="564"/>
      <c r="C58" s="564"/>
      <c r="D58" s="564"/>
      <c r="E58" s="564"/>
      <c r="F58" s="564"/>
      <c r="G58" s="564"/>
      <c r="H58" s="564"/>
      <c r="I58" s="564"/>
      <c r="J58" s="564"/>
    </row>
    <row r="59" spans="1:10" ht="12.75" customHeight="1">
      <c r="A59" s="564"/>
      <c r="B59" s="564"/>
      <c r="C59" s="564"/>
      <c r="D59" s="564"/>
      <c r="E59" s="564"/>
      <c r="F59" s="564"/>
      <c r="G59" s="564"/>
      <c r="H59" s="564"/>
      <c r="I59" s="564"/>
      <c r="J59" s="564"/>
    </row>
    <row r="60" spans="1:10" ht="12.75" customHeight="1">
      <c r="A60" s="564"/>
      <c r="B60" s="564"/>
      <c r="C60" s="564"/>
      <c r="D60" s="564"/>
      <c r="E60" s="564"/>
      <c r="F60" s="564"/>
      <c r="G60" s="564"/>
      <c r="H60" s="564"/>
      <c r="I60" s="564"/>
      <c r="J60" s="564"/>
    </row>
    <row r="61" spans="1:10" ht="12.75" customHeight="1">
      <c r="A61" s="564"/>
      <c r="B61" s="564"/>
      <c r="C61" s="564"/>
      <c r="D61" s="564"/>
      <c r="E61" s="564"/>
      <c r="F61" s="564"/>
      <c r="G61" s="564"/>
      <c r="H61" s="564"/>
      <c r="I61" s="564"/>
      <c r="J61" s="564"/>
    </row>
    <row r="62" spans="1:10" ht="12.75" customHeight="1">
      <c r="A62" s="564"/>
      <c r="B62" s="564"/>
      <c r="C62" s="564"/>
      <c r="D62" s="564"/>
      <c r="E62" s="564"/>
      <c r="F62" s="564"/>
      <c r="G62" s="564"/>
      <c r="H62" s="564"/>
      <c r="I62" s="564"/>
      <c r="J62" s="564"/>
    </row>
    <row r="63" spans="1:10" ht="12.75" customHeight="1">
      <c r="A63" s="564"/>
      <c r="B63" s="564"/>
      <c r="C63" s="564"/>
      <c r="D63" s="564"/>
      <c r="E63" s="564"/>
      <c r="F63" s="564"/>
      <c r="G63" s="564"/>
      <c r="H63" s="564"/>
      <c r="I63" s="564"/>
      <c r="J63" s="564"/>
    </row>
    <row r="64" spans="1:10" ht="12.75" customHeight="1">
      <c r="A64" s="564"/>
      <c r="B64" s="564"/>
      <c r="C64" s="564"/>
      <c r="D64" s="564"/>
      <c r="E64" s="564"/>
      <c r="F64" s="564"/>
      <c r="G64" s="564"/>
      <c r="H64" s="564"/>
      <c r="I64" s="564"/>
      <c r="J64" s="564"/>
    </row>
    <row r="65" spans="1:10" ht="12.75" customHeight="1">
      <c r="A65" s="564"/>
      <c r="B65" s="564"/>
      <c r="C65" s="564"/>
      <c r="D65" s="564"/>
      <c r="E65" s="564"/>
      <c r="F65" s="564"/>
      <c r="G65" s="564"/>
      <c r="H65" s="564"/>
      <c r="I65" s="564"/>
      <c r="J65" s="564"/>
    </row>
    <row r="66" spans="1:10" ht="12.75" customHeight="1">
      <c r="A66" s="564"/>
      <c r="B66" s="564"/>
      <c r="C66" s="564"/>
      <c r="D66" s="564"/>
      <c r="E66" s="564"/>
      <c r="F66" s="564"/>
      <c r="G66" s="564"/>
      <c r="H66" s="564"/>
      <c r="I66" s="564"/>
      <c r="J66" s="564"/>
    </row>
    <row r="67" spans="1:10" ht="12.75" customHeight="1">
      <c r="A67" s="36" t="s">
        <v>403</v>
      </c>
    </row>
    <row r="68" spans="1:10" ht="12.75" customHeight="1"/>
    <row r="69" spans="1:10" ht="12.75" customHeight="1"/>
    <row r="70" spans="1:10" ht="12.75" customHeight="1">
      <c r="A70" s="72" t="s">
        <v>259</v>
      </c>
    </row>
    <row r="71" spans="1:10" ht="12.75" customHeight="1"/>
    <row r="73" spans="1:10">
      <c r="J73" s="21" t="s">
        <v>303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127</v>
      </c>
    </row>
    <row r="2" spans="1:1">
      <c r="A2" s="1"/>
    </row>
    <row r="3" spans="1:1">
      <c r="A3" s="104" t="s">
        <v>128</v>
      </c>
    </row>
    <row r="4" spans="1:1">
      <c r="A4" s="2"/>
    </row>
    <row r="5" spans="1:1">
      <c r="A5" s="69" t="s">
        <v>747</v>
      </c>
    </row>
    <row r="6" spans="1:1">
      <c r="A6" s="70" t="s">
        <v>6</v>
      </c>
    </row>
    <row r="7" spans="1:1">
      <c r="A7" s="69" t="s">
        <v>748</v>
      </c>
    </row>
    <row r="8" spans="1:1">
      <c r="A8" s="106" t="s">
        <v>658</v>
      </c>
    </row>
    <row r="9" spans="1:1">
      <c r="A9" s="69" t="s">
        <v>7</v>
      </c>
    </row>
    <row r="10" spans="1:1">
      <c r="A10" s="70" t="s">
        <v>1429</v>
      </c>
    </row>
    <row r="11" spans="1:1">
      <c r="A11" s="69" t="s">
        <v>749</v>
      </c>
    </row>
    <row r="12" spans="1:1">
      <c r="A12" s="106" t="s">
        <v>1426</v>
      </c>
    </row>
    <row r="13" spans="1:1">
      <c r="A13" s="69" t="s">
        <v>8</v>
      </c>
    </row>
    <row r="14" spans="1:1">
      <c r="A14" s="70" t="s">
        <v>9</v>
      </c>
    </row>
    <row r="15" spans="1:1">
      <c r="A15" s="69" t="s">
        <v>10</v>
      </c>
    </row>
    <row r="16" spans="1:1">
      <c r="A16" s="70" t="s">
        <v>11</v>
      </c>
    </row>
    <row r="17" spans="1:1">
      <c r="A17" s="69" t="s">
        <v>12</v>
      </c>
    </row>
    <row r="18" spans="1:1">
      <c r="A18" s="70" t="s">
        <v>13</v>
      </c>
    </row>
    <row r="19" spans="1:1">
      <c r="A19" s="69" t="s">
        <v>14</v>
      </c>
    </row>
    <row r="20" spans="1:1">
      <c r="A20" s="70" t="s">
        <v>15</v>
      </c>
    </row>
    <row r="21" spans="1:1">
      <c r="A21" s="69" t="s">
        <v>16</v>
      </c>
    </row>
    <row r="22" spans="1:1">
      <c r="A22" s="70" t="s">
        <v>17</v>
      </c>
    </row>
    <row r="23" spans="1:1">
      <c r="A23" s="69" t="s">
        <v>18</v>
      </c>
    </row>
    <row r="24" spans="1:1">
      <c r="A24" s="70" t="s">
        <v>19</v>
      </c>
    </row>
    <row r="25" spans="1:1">
      <c r="A25" s="69" t="s">
        <v>20</v>
      </c>
    </row>
    <row r="26" spans="1:1">
      <c r="A26" s="70" t="s">
        <v>21</v>
      </c>
    </row>
    <row r="27" spans="1:1">
      <c r="A27" s="69" t="s">
        <v>750</v>
      </c>
    </row>
    <row r="28" spans="1:1">
      <c r="A28" s="106" t="s">
        <v>751</v>
      </c>
    </row>
    <row r="29" spans="1:1">
      <c r="A29" s="69" t="s">
        <v>752</v>
      </c>
    </row>
    <row r="30" spans="1:1">
      <c r="A30" s="106" t="s">
        <v>753</v>
      </c>
    </row>
    <row r="31" spans="1:1">
      <c r="A31" s="69" t="s">
        <v>22</v>
      </c>
    </row>
    <row r="32" spans="1:1">
      <c r="A32" s="106" t="s">
        <v>23</v>
      </c>
    </row>
    <row r="33" spans="1:2">
      <c r="A33" s="89" t="s">
        <v>687</v>
      </c>
    </row>
    <row r="34" spans="1:2">
      <c r="A34" s="106" t="s">
        <v>688</v>
      </c>
    </row>
    <row r="35" spans="1:2">
      <c r="A35" s="69" t="s">
        <v>754</v>
      </c>
      <c r="B35" s="88"/>
    </row>
    <row r="36" spans="1:2">
      <c r="A36" s="106" t="s">
        <v>757</v>
      </c>
      <c r="B36" s="88"/>
    </row>
    <row r="37" spans="1:2">
      <c r="A37" s="69" t="s">
        <v>755</v>
      </c>
      <c r="B37" s="88"/>
    </row>
    <row r="38" spans="1:2">
      <c r="A38" s="106" t="s">
        <v>758</v>
      </c>
      <c r="B38" s="88"/>
    </row>
    <row r="39" spans="1:2">
      <c r="A39" s="69" t="s">
        <v>756</v>
      </c>
      <c r="B39" s="88"/>
    </row>
    <row r="40" spans="1:2">
      <c r="A40" s="106" t="s">
        <v>759</v>
      </c>
      <c r="B40" s="88"/>
    </row>
    <row r="41" spans="1:2">
      <c r="A41" s="69" t="s">
        <v>761</v>
      </c>
    </row>
    <row r="42" spans="1:2">
      <c r="A42" s="106" t="s">
        <v>760</v>
      </c>
    </row>
    <row r="43" spans="1:2">
      <c r="A43" s="69" t="s">
        <v>763</v>
      </c>
    </row>
    <row r="44" spans="1:2">
      <c r="A44" s="106" t="s">
        <v>762</v>
      </c>
    </row>
    <row r="45" spans="1:2">
      <c r="A45" s="69" t="s">
        <v>285</v>
      </c>
    </row>
    <row r="46" spans="1:2">
      <c r="A46" s="106" t="s">
        <v>286</v>
      </c>
    </row>
    <row r="47" spans="1:2">
      <c r="A47" s="69" t="s">
        <v>692</v>
      </c>
    </row>
    <row r="48" spans="1:2">
      <c r="A48" s="106" t="s">
        <v>1427</v>
      </c>
    </row>
    <row r="49" spans="1:1">
      <c r="A49" s="69" t="s">
        <v>308</v>
      </c>
    </row>
    <row r="50" spans="1:1">
      <c r="A50" s="106" t="s">
        <v>1430</v>
      </c>
    </row>
    <row r="51" spans="1:1">
      <c r="A51" s="69" t="s">
        <v>764</v>
      </c>
    </row>
    <row r="52" spans="1:1">
      <c r="A52" s="106" t="s">
        <v>765</v>
      </c>
    </row>
    <row r="53" spans="1:1">
      <c r="A53" s="69" t="s">
        <v>309</v>
      </c>
    </row>
    <row r="54" spans="1:1">
      <c r="A54" s="106" t="s">
        <v>310</v>
      </c>
    </row>
    <row r="55" spans="1:1">
      <c r="A55" s="69" t="s">
        <v>695</v>
      </c>
    </row>
    <row r="56" spans="1:1">
      <c r="A56" s="106" t="s">
        <v>696</v>
      </c>
    </row>
    <row r="57" spans="1:1">
      <c r="A57" s="69" t="s">
        <v>289</v>
      </c>
    </row>
    <row r="58" spans="1:1">
      <c r="A58" s="106" t="s">
        <v>290</v>
      </c>
    </row>
    <row r="59" spans="1:1">
      <c r="A59" s="69" t="s">
        <v>291</v>
      </c>
    </row>
    <row r="60" spans="1:1">
      <c r="A60" s="106" t="s">
        <v>292</v>
      </c>
    </row>
    <row r="61" spans="1:1">
      <c r="A61" s="69" t="s">
        <v>767</v>
      </c>
    </row>
    <row r="62" spans="1:1">
      <c r="A62" s="70" t="s">
        <v>768</v>
      </c>
    </row>
    <row r="63" spans="1:1">
      <c r="A63" s="69" t="s">
        <v>769</v>
      </c>
    </row>
    <row r="64" spans="1:1">
      <c r="A64" s="106" t="s">
        <v>770</v>
      </c>
    </row>
    <row r="65" spans="1:1">
      <c r="A65" s="69" t="s">
        <v>771</v>
      </c>
    </row>
    <row r="66" spans="1:1">
      <c r="A66" s="106" t="s">
        <v>772</v>
      </c>
    </row>
    <row r="67" spans="1:1">
      <c r="A67" s="69" t="s">
        <v>773</v>
      </c>
    </row>
    <row r="68" spans="1:1">
      <c r="A68" s="106" t="s">
        <v>1428</v>
      </c>
    </row>
    <row r="69" spans="1:1">
      <c r="A69" s="69" t="s">
        <v>311</v>
      </c>
    </row>
    <row r="70" spans="1:1">
      <c r="A70" s="106" t="s">
        <v>1431</v>
      </c>
    </row>
    <row r="71" spans="1:1">
      <c r="A71" s="69" t="s">
        <v>805</v>
      </c>
    </row>
    <row r="72" spans="1:1">
      <c r="A72" s="106" t="s">
        <v>806</v>
      </c>
    </row>
    <row r="73" spans="1:1">
      <c r="A73" s="69" t="s">
        <v>293</v>
      </c>
    </row>
    <row r="74" spans="1:1">
      <c r="A74" s="106" t="s">
        <v>294</v>
      </c>
    </row>
    <row r="75" spans="1:1">
      <c r="A75" s="70"/>
    </row>
    <row r="76" spans="1:1">
      <c r="A76" s="104" t="s">
        <v>364</v>
      </c>
    </row>
    <row r="77" spans="1:1">
      <c r="A77" s="69"/>
    </row>
    <row r="78" spans="1:1">
      <c r="A78" s="99" t="s">
        <v>331</v>
      </c>
    </row>
    <row r="79" spans="1:1">
      <c r="A79" s="100" t="s">
        <v>332</v>
      </c>
    </row>
    <row r="80" spans="1:1">
      <c r="A80" s="69" t="s">
        <v>702</v>
      </c>
    </row>
    <row r="81" spans="1:1">
      <c r="A81" s="123" t="s">
        <v>774</v>
      </c>
    </row>
    <row r="82" spans="1:1">
      <c r="A82" s="105" t="s">
        <v>360</v>
      </c>
    </row>
    <row r="83" spans="1:1">
      <c r="A83" s="129" t="s">
        <v>361</v>
      </c>
    </row>
    <row r="84" spans="1:1">
      <c r="A84" s="69" t="s">
        <v>704</v>
      </c>
    </row>
    <row r="85" spans="1:1">
      <c r="A85" s="106" t="s">
        <v>775</v>
      </c>
    </row>
    <row r="86" spans="1:1">
      <c r="A86" s="105" t="s">
        <v>486</v>
      </c>
    </row>
    <row r="87" spans="1:1">
      <c r="A87" s="129" t="s">
        <v>487</v>
      </c>
    </row>
    <row r="88" spans="1:1">
      <c r="A88" s="69"/>
    </row>
    <row r="89" spans="1:1">
      <c r="A89" s="99" t="s">
        <v>336</v>
      </c>
    </row>
    <row r="90" spans="1:1">
      <c r="A90" s="100" t="s">
        <v>337</v>
      </c>
    </row>
    <row r="91" spans="1:1">
      <c r="A91" s="69" t="s">
        <v>706</v>
      </c>
    </row>
    <row r="92" spans="1:1">
      <c r="A92" s="106" t="s">
        <v>776</v>
      </c>
    </row>
    <row r="93" spans="1:1">
      <c r="A93" s="98" t="s">
        <v>362</v>
      </c>
    </row>
    <row r="94" spans="1:1">
      <c r="A94" s="106" t="s">
        <v>363</v>
      </c>
    </row>
    <row r="95" spans="1:1">
      <c r="A95" s="69" t="s">
        <v>708</v>
      </c>
    </row>
    <row r="96" spans="1:1">
      <c r="A96" s="106" t="s">
        <v>1193</v>
      </c>
    </row>
    <row r="97" spans="1:1">
      <c r="A97" s="98" t="s">
        <v>488</v>
      </c>
    </row>
    <row r="98" spans="1:1">
      <c r="A98" s="130" t="s">
        <v>489</v>
      </c>
    </row>
    <row r="99" spans="1:1">
      <c r="A99" s="69"/>
    </row>
    <row r="100" spans="1:1">
      <c r="A100" s="104" t="s">
        <v>344</v>
      </c>
    </row>
    <row r="101" spans="1:1">
      <c r="A101" s="34"/>
    </row>
    <row r="102" spans="1:1">
      <c r="A102" s="69" t="s">
        <v>777</v>
      </c>
    </row>
    <row r="103" spans="1:1">
      <c r="A103" s="106" t="s">
        <v>778</v>
      </c>
    </row>
    <row r="104" spans="1:1">
      <c r="A104" s="69" t="s">
        <v>779</v>
      </c>
    </row>
    <row r="105" spans="1:1">
      <c r="A105" s="106" t="s">
        <v>780</v>
      </c>
    </row>
    <row r="106" spans="1:1">
      <c r="A106" s="69" t="s">
        <v>339</v>
      </c>
    </row>
    <row r="107" spans="1:1">
      <c r="A107" s="106" t="s">
        <v>340</v>
      </c>
    </row>
    <row r="108" spans="1:1">
      <c r="A108" s="69" t="s">
        <v>353</v>
      </c>
    </row>
    <row r="109" spans="1:1">
      <c r="A109" s="106" t="s">
        <v>354</v>
      </c>
    </row>
    <row r="110" spans="1:1">
      <c r="A110" s="3"/>
    </row>
    <row r="111" spans="1:1">
      <c r="A111" s="104" t="s">
        <v>1194</v>
      </c>
    </row>
    <row r="112" spans="1:1">
      <c r="A112" s="4"/>
    </row>
    <row r="113" spans="1:1">
      <c r="A113" s="69" t="s">
        <v>710</v>
      </c>
    </row>
    <row r="114" spans="1:1">
      <c r="A114" s="106" t="s">
        <v>1059</v>
      </c>
    </row>
    <row r="115" spans="1:1">
      <c r="A115" s="69" t="s">
        <v>711</v>
      </c>
    </row>
    <row r="116" spans="1:1">
      <c r="A116" s="106" t="s">
        <v>712</v>
      </c>
    </row>
    <row r="117" spans="1:1">
      <c r="A117" s="69" t="s">
        <v>713</v>
      </c>
    </row>
    <row r="118" spans="1:1">
      <c r="A118" s="106" t="s">
        <v>781</v>
      </c>
    </row>
    <row r="119" spans="1:1">
      <c r="A119" s="69" t="s">
        <v>714</v>
      </c>
    </row>
    <row r="120" spans="1:1">
      <c r="A120" s="123" t="s">
        <v>715</v>
      </c>
    </row>
    <row r="121" spans="1:1">
      <c r="A121" s="69" t="s">
        <v>716</v>
      </c>
    </row>
    <row r="122" spans="1:1">
      <c r="A122" s="106" t="s">
        <v>717</v>
      </c>
    </row>
    <row r="123" spans="1:1">
      <c r="A123" s="69" t="s">
        <v>718</v>
      </c>
    </row>
    <row r="124" spans="1:1">
      <c r="A124" s="106" t="s">
        <v>719</v>
      </c>
    </row>
    <row r="125" spans="1:1">
      <c r="A125" s="35"/>
    </row>
    <row r="126" spans="1:1">
      <c r="A126" s="104" t="s">
        <v>345</v>
      </c>
    </row>
    <row r="127" spans="1:1">
      <c r="A127" s="34"/>
    </row>
    <row r="128" spans="1:1">
      <c r="A128" s="69" t="s">
        <v>782</v>
      </c>
    </row>
    <row r="129" spans="1:1">
      <c r="A129" s="70" t="s">
        <v>872</v>
      </c>
    </row>
    <row r="130" spans="1:1">
      <c r="A130" s="69" t="s">
        <v>783</v>
      </c>
    </row>
    <row r="131" spans="1:1">
      <c r="A131" s="106" t="s">
        <v>784</v>
      </c>
    </row>
    <row r="132" spans="1:1">
      <c r="A132" s="492" t="s">
        <v>722</v>
      </c>
    </row>
    <row r="133" spans="1:1">
      <c r="A133" s="123" t="s">
        <v>723</v>
      </c>
    </row>
    <row r="134" spans="1:1">
      <c r="A134" s="69" t="s">
        <v>785</v>
      </c>
    </row>
    <row r="135" spans="1:1">
      <c r="A135" s="70" t="s">
        <v>786</v>
      </c>
    </row>
    <row r="136" spans="1:1">
      <c r="A136" s="69" t="s">
        <v>845</v>
      </c>
    </row>
    <row r="137" spans="1:1">
      <c r="A137" s="70" t="s">
        <v>846</v>
      </c>
    </row>
    <row r="138" spans="1:1">
      <c r="A138" s="69" t="s">
        <v>1035</v>
      </c>
    </row>
    <row r="139" spans="1:1">
      <c r="A139" s="70" t="s">
        <v>1036</v>
      </c>
    </row>
    <row r="140" spans="1:1">
      <c r="A140" s="69" t="s">
        <v>725</v>
      </c>
    </row>
    <row r="141" spans="1:1">
      <c r="A141" s="70" t="s">
        <v>787</v>
      </c>
    </row>
    <row r="142" spans="1:1">
      <c r="A142" s="69" t="s">
        <v>788</v>
      </c>
    </row>
    <row r="143" spans="1:1">
      <c r="A143" s="70" t="s">
        <v>789</v>
      </c>
    </row>
    <row r="144" spans="1:1">
      <c r="A144" s="69" t="s">
        <v>790</v>
      </c>
    </row>
    <row r="145" spans="1:1">
      <c r="A145" s="70" t="s">
        <v>873</v>
      </c>
    </row>
    <row r="146" spans="1:1">
      <c r="A146" s="69" t="s">
        <v>875</v>
      </c>
    </row>
    <row r="147" spans="1:1">
      <c r="A147" s="70" t="s">
        <v>876</v>
      </c>
    </row>
    <row r="148" spans="1:1">
      <c r="A148" s="69" t="s">
        <v>791</v>
      </c>
    </row>
    <row r="149" spans="1:1">
      <c r="A149" s="70" t="s">
        <v>874</v>
      </c>
    </row>
    <row r="150" spans="1:1">
      <c r="A150" s="69" t="s">
        <v>792</v>
      </c>
    </row>
    <row r="151" spans="1:1">
      <c r="A151" s="106" t="s">
        <v>793</v>
      </c>
    </row>
    <row r="152" spans="1:1">
      <c r="A152" s="35"/>
    </row>
    <row r="153" spans="1:1">
      <c r="A153" s="104" t="s">
        <v>346</v>
      </c>
    </row>
    <row r="154" spans="1:1">
      <c r="A154" s="35"/>
    </row>
    <row r="155" spans="1:1">
      <c r="A155" s="69" t="s">
        <v>794</v>
      </c>
    </row>
    <row r="156" spans="1:1">
      <c r="A156" s="70" t="s">
        <v>1195</v>
      </c>
    </row>
    <row r="157" spans="1:1">
      <c r="A157" s="69" t="s">
        <v>733</v>
      </c>
    </row>
    <row r="158" spans="1:1">
      <c r="A158" s="70" t="s">
        <v>795</v>
      </c>
    </row>
    <row r="159" spans="1:1">
      <c r="A159" s="69" t="s">
        <v>796</v>
      </c>
    </row>
    <row r="160" spans="1:1">
      <c r="A160" s="70" t="s">
        <v>797</v>
      </c>
    </row>
    <row r="161" spans="1:5">
      <c r="A161" s="69" t="s">
        <v>798</v>
      </c>
    </row>
    <row r="162" spans="1:5">
      <c r="A162" s="106" t="s">
        <v>738</v>
      </c>
    </row>
    <row r="163" spans="1:5">
      <c r="A163" s="69" t="s">
        <v>739</v>
      </c>
    </row>
    <row r="164" spans="1:5">
      <c r="A164" s="106" t="s">
        <v>740</v>
      </c>
    </row>
    <row r="165" spans="1:5">
      <c r="A165" s="69" t="s">
        <v>799</v>
      </c>
    </row>
    <row r="166" spans="1:5">
      <c r="A166" s="106" t="s">
        <v>800</v>
      </c>
    </row>
    <row r="167" spans="1:5">
      <c r="A167" s="89" t="s">
        <v>801</v>
      </c>
    </row>
    <row r="168" spans="1:5">
      <c r="A168" s="123" t="s">
        <v>744</v>
      </c>
    </row>
    <row r="169" spans="1:5">
      <c r="A169" s="89" t="s">
        <v>745</v>
      </c>
    </row>
    <row r="170" spans="1:5">
      <c r="A170" s="123" t="s">
        <v>746</v>
      </c>
    </row>
    <row r="171" spans="1:5">
      <c r="A171" s="89" t="s">
        <v>1256</v>
      </c>
    </row>
    <row r="172" spans="1:5">
      <c r="A172" s="736" t="s">
        <v>1257</v>
      </c>
    </row>
    <row r="173" spans="1:5">
      <c r="A173" s="5"/>
    </row>
    <row r="174" spans="1:5">
      <c r="A174" s="104" t="s">
        <v>995</v>
      </c>
    </row>
    <row r="175" spans="1:5" ht="27.75" customHeight="1">
      <c r="A175" s="599" t="s">
        <v>993</v>
      </c>
      <c r="B175" s="599"/>
      <c r="C175" s="599"/>
      <c r="D175" s="599"/>
      <c r="E175" s="599"/>
    </row>
    <row r="176" spans="1:5">
      <c r="A176" s="101" t="s">
        <v>1290</v>
      </c>
    </row>
    <row r="177" spans="1:8">
      <c r="A177" s="680" t="s">
        <v>1283</v>
      </c>
    </row>
    <row r="178" spans="1:8">
      <c r="A178" s="101" t="s">
        <v>1291</v>
      </c>
    </row>
    <row r="179" spans="1:8">
      <c r="A179" s="680" t="s">
        <v>1292</v>
      </c>
      <c r="H179" s="680"/>
    </row>
    <row r="180" spans="1:8">
      <c r="A180" s="101" t="s">
        <v>1293</v>
      </c>
    </row>
    <row r="181" spans="1:8">
      <c r="A181" s="680" t="s">
        <v>1294</v>
      </c>
      <c r="F181" s="101"/>
    </row>
    <row r="182" spans="1:8">
      <c r="A182" s="101" t="s">
        <v>1288</v>
      </c>
    </row>
    <row r="183" spans="1:8">
      <c r="A183" s="680" t="s">
        <v>1295</v>
      </c>
    </row>
    <row r="187" spans="1:8">
      <c r="A187" s="41" t="s">
        <v>129</v>
      </c>
    </row>
    <row r="188" spans="1:8" ht="25.5">
      <c r="A188" s="68" t="s">
        <v>1442</v>
      </c>
    </row>
    <row r="189" spans="1:8">
      <c r="A189" s="6"/>
    </row>
    <row r="190" spans="1:8">
      <c r="A190" s="42" t="s">
        <v>24</v>
      </c>
    </row>
    <row r="191" spans="1:8">
      <c r="A191" s="43" t="s">
        <v>25</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2" orientation="portrait" r:id="rId1"/>
  <rowBreaks count="3" manualBreakCount="3">
    <brk id="62" man="1"/>
    <brk id="124" man="1"/>
    <brk id="19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67" t="s">
        <v>1019</v>
      </c>
      <c r="J1" s="302" t="str">
        <f>Naslovnica!A20</f>
        <v>Studeni 2018.</v>
      </c>
    </row>
    <row r="2" spans="1:12" ht="12.75" customHeight="1">
      <c r="A2" s="107" t="s">
        <v>1223</v>
      </c>
      <c r="J2" s="108" t="str">
        <f>Naslovnica!A24</f>
        <v>November 2018</v>
      </c>
    </row>
    <row r="3" spans="1:12" ht="12.75" customHeight="1"/>
    <row r="4" spans="1:12" ht="51" customHeight="1">
      <c r="A4" s="919" t="s">
        <v>404</v>
      </c>
      <c r="B4" s="912" t="s">
        <v>1220</v>
      </c>
      <c r="C4" s="902" t="s">
        <v>620</v>
      </c>
      <c r="D4" s="902"/>
      <c r="E4" s="925" t="s">
        <v>839</v>
      </c>
      <c r="F4" s="925"/>
      <c r="G4" s="925"/>
      <c r="H4" s="925"/>
      <c r="I4" s="925"/>
      <c r="J4" s="307"/>
    </row>
    <row r="5" spans="1:12" ht="10.5" customHeight="1">
      <c r="A5" s="919"/>
      <c r="B5" s="912"/>
      <c r="C5" s="608"/>
      <c r="D5" s="608"/>
      <c r="E5" s="922" t="s">
        <v>1037</v>
      </c>
      <c r="F5" s="941"/>
      <c r="G5" s="610"/>
      <c r="H5" s="610"/>
      <c r="I5" s="610"/>
      <c r="J5" s="608"/>
    </row>
    <row r="6" spans="1:12" ht="33.75" customHeight="1">
      <c r="A6" s="949"/>
      <c r="B6" s="912"/>
      <c r="C6" s="315" t="str">
        <f>Naslovnica!A20</f>
        <v>Studeni 2018.</v>
      </c>
      <c r="D6" s="317" t="str">
        <f>'5 Tablica 3,4'!A8</f>
        <v>Listopad 2018.</v>
      </c>
      <c r="E6" s="315" t="str">
        <f>Naslovnica!A20</f>
        <v>Studeni 2018.</v>
      </c>
      <c r="F6" s="317" t="str">
        <f>'5 Tablica 3,4'!A8</f>
        <v>Listopad 2018.</v>
      </c>
      <c r="G6" s="354" t="s">
        <v>173</v>
      </c>
      <c r="H6" s="354" t="s">
        <v>174</v>
      </c>
      <c r="I6" s="351" t="s">
        <v>156</v>
      </c>
      <c r="J6" s="351" t="s">
        <v>175</v>
      </c>
    </row>
    <row r="7" spans="1:12" ht="46.5" customHeight="1">
      <c r="A7" s="949"/>
      <c r="B7" s="912"/>
      <c r="C7" s="318" t="str">
        <f>Naslovnica!A24</f>
        <v>November 2018</v>
      </c>
      <c r="D7" s="319" t="str">
        <f>'5 Tablica 3,4'!B8</f>
        <v>October 2018</v>
      </c>
      <c r="E7" s="318" t="str">
        <f>Naslovnica!A24</f>
        <v>November 2018</v>
      </c>
      <c r="F7" s="319" t="str">
        <f>'5 Tablica 3,4'!B8</f>
        <v>October 2018</v>
      </c>
      <c r="G7" s="318" t="s">
        <v>158</v>
      </c>
      <c r="H7" s="318" t="s">
        <v>176</v>
      </c>
      <c r="I7" s="320" t="s">
        <v>177</v>
      </c>
      <c r="J7" s="342" t="s">
        <v>161</v>
      </c>
    </row>
    <row r="8" spans="1:12" ht="12.75" customHeight="1">
      <c r="A8" s="182" t="s">
        <v>1410</v>
      </c>
      <c r="B8" s="182" t="s">
        <v>1109</v>
      </c>
      <c r="C8" s="183">
        <v>150.83179999999999</v>
      </c>
      <c r="D8" s="183">
        <v>151.2978</v>
      </c>
      <c r="E8" s="153">
        <v>-3.0800183479205131E-3</v>
      </c>
      <c r="F8" s="153">
        <v>-7.9327194185732468E-3</v>
      </c>
      <c r="G8" s="153">
        <v>-9.9600129176917844E-3</v>
      </c>
      <c r="H8" s="153">
        <v>-1.5420949357090596E-2</v>
      </c>
      <c r="I8" s="153">
        <v>6.1136679130222138E-2</v>
      </c>
      <c r="J8" s="683" t="s">
        <v>474</v>
      </c>
      <c r="K8" s="83"/>
      <c r="L8" s="133"/>
    </row>
    <row r="9" spans="1:12" ht="12.75" customHeight="1">
      <c r="A9" s="182" t="s">
        <v>1410</v>
      </c>
      <c r="B9" s="182" t="s">
        <v>1110</v>
      </c>
      <c r="C9" s="183">
        <v>246.97649999999999</v>
      </c>
      <c r="D9" s="183">
        <v>247.70259999999999</v>
      </c>
      <c r="E9" s="153">
        <v>-2.9313378220495161E-3</v>
      </c>
      <c r="F9" s="153">
        <v>-8.2883324365183083E-3</v>
      </c>
      <c r="G9" s="153">
        <v>-1.1496944154269188E-2</v>
      </c>
      <c r="H9" s="153">
        <v>-1.9121017033968686E-2</v>
      </c>
      <c r="I9" s="153">
        <v>6.6859763011334339E-2</v>
      </c>
      <c r="J9" s="683" t="s">
        <v>168</v>
      </c>
      <c r="K9" s="83"/>
      <c r="L9" s="133"/>
    </row>
    <row r="10" spans="1:12" ht="12.75" customHeight="1">
      <c r="A10" s="182" t="s">
        <v>1410</v>
      </c>
      <c r="B10" s="182" t="s">
        <v>1111</v>
      </c>
      <c r="C10" s="183">
        <v>242.02510000000001</v>
      </c>
      <c r="D10" s="183">
        <v>242.6592</v>
      </c>
      <c r="E10" s="153">
        <v>-2.6131298545449314E-3</v>
      </c>
      <c r="F10" s="153">
        <v>-7.569830448721733E-3</v>
      </c>
      <c r="G10" s="153">
        <v>-8.6480344594251409E-3</v>
      </c>
      <c r="H10" s="153">
        <v>-1.4605934144231267E-2</v>
      </c>
      <c r="I10" s="153">
        <v>6.6526034215056429E-2</v>
      </c>
      <c r="J10" s="683" t="s">
        <v>868</v>
      </c>
      <c r="K10" s="83"/>
      <c r="L10" s="133"/>
    </row>
    <row r="11" spans="1:12" ht="12.75" customHeight="1">
      <c r="A11" s="182" t="s">
        <v>1410</v>
      </c>
      <c r="B11" s="182" t="s">
        <v>1112</v>
      </c>
      <c r="C11" s="183">
        <v>105.56789999999999</v>
      </c>
      <c r="D11" s="183">
        <v>105.6258</v>
      </c>
      <c r="E11" s="153">
        <v>-5.4816152871744984E-4</v>
      </c>
      <c r="F11" s="153">
        <v>-1.6210243550639652E-3</v>
      </c>
      <c r="G11" s="153">
        <v>1.9101412116320902E-2</v>
      </c>
      <c r="H11" s="153">
        <v>1.7390524982797306E-2</v>
      </c>
      <c r="I11" s="153">
        <v>2.8656076401404773E-2</v>
      </c>
      <c r="J11" s="683" t="s">
        <v>1069</v>
      </c>
      <c r="K11" s="83"/>
      <c r="L11" s="133"/>
    </row>
    <row r="12" spans="1:12" ht="12.75" customHeight="1">
      <c r="A12" s="182" t="s">
        <v>1410</v>
      </c>
      <c r="B12" s="184" t="s">
        <v>1113</v>
      </c>
      <c r="C12" s="183">
        <v>262.58330000000001</v>
      </c>
      <c r="D12" s="183">
        <v>263.17419999999998</v>
      </c>
      <c r="E12" s="153">
        <v>-2.2452808823964373E-3</v>
      </c>
      <c r="F12" s="153">
        <v>-7.5032866477249003E-3</v>
      </c>
      <c r="G12" s="153">
        <v>-8.7152532787903754E-3</v>
      </c>
      <c r="H12" s="153">
        <v>-1.5962212944180116E-2</v>
      </c>
      <c r="I12" s="153">
        <v>6.7688834754561888E-2</v>
      </c>
      <c r="J12" s="683" t="s">
        <v>1176</v>
      </c>
      <c r="K12" s="83"/>
      <c r="L12" s="133"/>
    </row>
    <row r="13" spans="1:12" ht="12.75" customHeight="1">
      <c r="A13" s="182" t="s">
        <v>1410</v>
      </c>
      <c r="B13" s="184" t="s">
        <v>1114</v>
      </c>
      <c r="C13" s="183">
        <v>130.19489999999999</v>
      </c>
      <c r="D13" s="183">
        <v>130.54560000000001</v>
      </c>
      <c r="E13" s="153">
        <v>-2.6864176195905303E-3</v>
      </c>
      <c r="F13" s="153">
        <v>-7.8666552161525197E-3</v>
      </c>
      <c r="G13" s="153">
        <v>-4.980641453427183E-3</v>
      </c>
      <c r="H13" s="153">
        <v>-1.0930331670385431E-2</v>
      </c>
      <c r="I13" s="153">
        <v>4.3733658391819752E-2</v>
      </c>
      <c r="J13" s="683" t="s">
        <v>473</v>
      </c>
      <c r="K13" s="83"/>
      <c r="L13" s="133"/>
    </row>
    <row r="14" spans="1:12" ht="12.75" customHeight="1">
      <c r="A14" s="182" t="s">
        <v>1410</v>
      </c>
      <c r="B14" s="184" t="s">
        <v>1115</v>
      </c>
      <c r="C14" s="183">
        <v>192.292</v>
      </c>
      <c r="D14" s="183">
        <v>192.8168</v>
      </c>
      <c r="E14" s="153">
        <v>-2.7217545359118035E-3</v>
      </c>
      <c r="F14" s="153">
        <v>-7.8796716409001519E-3</v>
      </c>
      <c r="G14" s="153">
        <v>-1.0449633753356495E-2</v>
      </c>
      <c r="H14" s="153">
        <v>-1.7116581570194789E-2</v>
      </c>
      <c r="I14" s="153">
        <v>6.6552257567249473E-2</v>
      </c>
      <c r="J14" s="683" t="s">
        <v>1177</v>
      </c>
      <c r="K14" s="83"/>
      <c r="L14" s="133"/>
    </row>
    <row r="15" spans="1:12" ht="12.75" customHeight="1">
      <c r="A15" s="184" t="s">
        <v>864</v>
      </c>
      <c r="B15" s="184" t="s">
        <v>1116</v>
      </c>
      <c r="C15" s="183">
        <v>142.82980000000001</v>
      </c>
      <c r="D15" s="183">
        <v>143.29259999999999</v>
      </c>
      <c r="E15" s="153">
        <v>-3.2297550606241164E-3</v>
      </c>
      <c r="F15" s="153">
        <v>-5.9817598985536027E-3</v>
      </c>
      <c r="G15" s="153">
        <v>-7.0037514634600081E-3</v>
      </c>
      <c r="H15" s="153">
        <v>-1.001286437510749E-2</v>
      </c>
      <c r="I15" s="153">
        <v>2.7368546129298732E-2</v>
      </c>
      <c r="J15" s="683" t="s">
        <v>1178</v>
      </c>
      <c r="K15" s="83"/>
      <c r="L15" s="133"/>
    </row>
    <row r="16" spans="1:12" ht="12.75" customHeight="1">
      <c r="A16" s="184" t="s">
        <v>864</v>
      </c>
      <c r="B16" s="184" t="s">
        <v>1117</v>
      </c>
      <c r="C16" s="183">
        <v>167.92089999999999</v>
      </c>
      <c r="D16" s="183">
        <v>168.5292</v>
      </c>
      <c r="E16" s="153">
        <v>-3.6094635232352258E-3</v>
      </c>
      <c r="F16" s="153">
        <v>-6.4630612732164989E-3</v>
      </c>
      <c r="G16" s="153">
        <v>-3.9516665272728664E-3</v>
      </c>
      <c r="H16" s="153">
        <v>-4.6088166811303691E-3</v>
      </c>
      <c r="I16" s="153">
        <v>5.0609552489935261E-2</v>
      </c>
      <c r="J16" s="683" t="s">
        <v>1179</v>
      </c>
      <c r="K16" s="83"/>
      <c r="L16" s="133"/>
    </row>
    <row r="17" spans="1:12" ht="12.75" customHeight="1">
      <c r="A17" s="184" t="s">
        <v>864</v>
      </c>
      <c r="B17" s="184" t="s">
        <v>1118</v>
      </c>
      <c r="C17" s="183">
        <v>155.98650000000001</v>
      </c>
      <c r="D17" s="183">
        <v>156.50710000000001</v>
      </c>
      <c r="E17" s="153">
        <v>-3.326366663237653E-3</v>
      </c>
      <c r="F17" s="153">
        <v>-6.1886555707741349E-3</v>
      </c>
      <c r="G17" s="153">
        <v>1.6350241406501534E-4</v>
      </c>
      <c r="H17" s="153">
        <v>-1.5573213305016388E-3</v>
      </c>
      <c r="I17" s="153">
        <v>3.6003224731073091E-2</v>
      </c>
      <c r="J17" s="683" t="s">
        <v>1180</v>
      </c>
      <c r="K17" s="83"/>
      <c r="L17" s="133"/>
    </row>
    <row r="18" spans="1:12" ht="12.75" customHeight="1">
      <c r="A18" s="182" t="s">
        <v>823</v>
      </c>
      <c r="B18" s="182" t="s">
        <v>1119</v>
      </c>
      <c r="C18" s="183">
        <v>197.84270000000001</v>
      </c>
      <c r="D18" s="183">
        <v>197.1474</v>
      </c>
      <c r="E18" s="153">
        <v>3.5268027881676508E-3</v>
      </c>
      <c r="F18" s="153">
        <v>-1.3490069469429272E-2</v>
      </c>
      <c r="G18" s="153">
        <v>6.1163439831875223E-5</v>
      </c>
      <c r="H18" s="153">
        <v>4.9418448131709888E-3</v>
      </c>
      <c r="I18" s="153">
        <v>7.1176593586705694E-2</v>
      </c>
      <c r="J18" s="683" t="s">
        <v>169</v>
      </c>
      <c r="K18" s="83"/>
      <c r="L18" s="133"/>
    </row>
    <row r="19" spans="1:12" ht="12.75" customHeight="1">
      <c r="A19" s="182" t="s">
        <v>823</v>
      </c>
      <c r="B19" s="182" t="s">
        <v>1120</v>
      </c>
      <c r="C19" s="183">
        <v>120.9344</v>
      </c>
      <c r="D19" s="183">
        <v>120.61839999999999</v>
      </c>
      <c r="E19" s="153">
        <v>2.6198324633721101E-3</v>
      </c>
      <c r="F19" s="153">
        <v>-1.3809466966021738E-2</v>
      </c>
      <c r="G19" s="153">
        <v>-3.0501778995650985E-3</v>
      </c>
      <c r="H19" s="153">
        <v>5.7240941702059204E-3</v>
      </c>
      <c r="I19" s="153">
        <v>6.7182521443162058E-2</v>
      </c>
      <c r="J19" s="683" t="s">
        <v>877</v>
      </c>
      <c r="K19" s="83"/>
      <c r="L19" s="133"/>
    </row>
    <row r="20" spans="1:12" ht="12.75" customHeight="1">
      <c r="A20" s="182" t="s">
        <v>823</v>
      </c>
      <c r="B20" s="182" t="s">
        <v>1174</v>
      </c>
      <c r="C20" s="183">
        <v>102.6564</v>
      </c>
      <c r="D20" s="183">
        <v>102.3999</v>
      </c>
      <c r="E20" s="153">
        <v>2.5048852586770361E-3</v>
      </c>
      <c r="F20" s="153">
        <v>-1.102648597278775E-2</v>
      </c>
      <c r="G20" s="153">
        <v>1.613540236552263E-2</v>
      </c>
      <c r="H20" s="153">
        <v>2.3998882798589558E-2</v>
      </c>
      <c r="I20" s="153">
        <v>1.968060036959085E-2</v>
      </c>
      <c r="J20" s="683" t="s">
        <v>1175</v>
      </c>
      <c r="K20" s="83"/>
      <c r="L20" s="133"/>
    </row>
    <row r="21" spans="1:12" s="779" customFormat="1" ht="12.75" customHeight="1">
      <c r="A21" s="182" t="s">
        <v>823</v>
      </c>
      <c r="B21" s="182" t="s">
        <v>1403</v>
      </c>
      <c r="C21" s="183">
        <v>99.755799999999994</v>
      </c>
      <c r="D21" s="183">
        <v>99.871200000000002</v>
      </c>
      <c r="E21" s="153">
        <v>-1.1554882688904124E-3</v>
      </c>
      <c r="F21" s="153" t="s">
        <v>808</v>
      </c>
      <c r="G21" s="153" t="s">
        <v>808</v>
      </c>
      <c r="H21" s="153" t="s">
        <v>808</v>
      </c>
      <c r="I21" s="153" t="s">
        <v>808</v>
      </c>
      <c r="J21" s="683" t="s">
        <v>1409</v>
      </c>
      <c r="K21" s="83"/>
      <c r="L21" s="133"/>
    </row>
    <row r="22" spans="1:12" s="779" customFormat="1" ht="12.75" customHeight="1">
      <c r="A22" s="182" t="s">
        <v>823</v>
      </c>
      <c r="B22" s="182" t="s">
        <v>1392</v>
      </c>
      <c r="C22" s="183">
        <v>99.639799999999994</v>
      </c>
      <c r="D22" s="183">
        <v>99.273799999999994</v>
      </c>
      <c r="E22" s="153">
        <v>3.6867733480535616E-3</v>
      </c>
      <c r="F22" s="153">
        <v>-6.7663764218346143E-3</v>
      </c>
      <c r="G22" s="153" t="s">
        <v>808</v>
      </c>
      <c r="H22" s="153" t="s">
        <v>808</v>
      </c>
      <c r="I22" s="153" t="s">
        <v>808</v>
      </c>
      <c r="J22" s="683" t="s">
        <v>1393</v>
      </c>
      <c r="K22" s="83"/>
      <c r="L22" s="133"/>
    </row>
    <row r="23" spans="1:12" ht="12.75" customHeight="1">
      <c r="A23" s="184" t="s">
        <v>822</v>
      </c>
      <c r="B23" s="182" t="s">
        <v>1121</v>
      </c>
      <c r="C23" s="183">
        <v>260.99939999999998</v>
      </c>
      <c r="D23" s="183">
        <v>261.96620000000001</v>
      </c>
      <c r="E23" s="153">
        <v>-3.6905524453155966E-3</v>
      </c>
      <c r="F23" s="153">
        <v>-1.3335623292652503E-2</v>
      </c>
      <c r="G23" s="153">
        <v>1.2631147674551079E-2</v>
      </c>
      <c r="H23" s="153">
        <v>4.0562495091204839E-2</v>
      </c>
      <c r="I23" s="153">
        <v>7.2095034259363588E-2</v>
      </c>
      <c r="J23" s="683" t="s">
        <v>1181</v>
      </c>
      <c r="K23" s="83"/>
      <c r="L23" s="133"/>
    </row>
    <row r="24" spans="1:12" ht="12.75" customHeight="1">
      <c r="A24" s="184" t="s">
        <v>822</v>
      </c>
      <c r="B24" s="182" t="s">
        <v>1122</v>
      </c>
      <c r="C24" s="183">
        <v>272.63940000000002</v>
      </c>
      <c r="D24" s="183">
        <v>273.61200000000002</v>
      </c>
      <c r="E24" s="153">
        <v>-3.5546686548835571E-3</v>
      </c>
      <c r="F24" s="153">
        <v>-1.1202268931068207E-2</v>
      </c>
      <c r="G24" s="153">
        <v>1.1576536448410323E-2</v>
      </c>
      <c r="H24" s="153">
        <v>3.2253057030365372E-2</v>
      </c>
      <c r="I24" s="153">
        <v>7.2006704437327151E-2</v>
      </c>
      <c r="J24" s="683" t="s">
        <v>1182</v>
      </c>
      <c r="K24" s="83"/>
      <c r="L24" s="133"/>
    </row>
    <row r="25" spans="1:12" ht="12.75" customHeight="1">
      <c r="A25" s="184" t="s">
        <v>822</v>
      </c>
      <c r="B25" s="184" t="s">
        <v>1123</v>
      </c>
      <c r="C25" s="183">
        <v>239.15729999999999</v>
      </c>
      <c r="D25" s="183">
        <v>240.0361</v>
      </c>
      <c r="E25" s="153">
        <v>-3.6611159738056584E-3</v>
      </c>
      <c r="F25" s="153">
        <v>-1.3293865542867819E-2</v>
      </c>
      <c r="G25" s="153">
        <v>1.482968227868243E-2</v>
      </c>
      <c r="H25" s="153">
        <v>4.5103023517705489E-2</v>
      </c>
      <c r="I25" s="153">
        <v>6.862606298972751E-2</v>
      </c>
      <c r="J25" s="683" t="s">
        <v>170</v>
      </c>
      <c r="K25" s="83"/>
      <c r="L25" s="133"/>
    </row>
    <row r="26" spans="1:12" ht="12.75" customHeight="1">
      <c r="A26" s="184" t="s">
        <v>822</v>
      </c>
      <c r="B26" s="184" t="s">
        <v>1124</v>
      </c>
      <c r="C26" s="183">
        <v>122.7807</v>
      </c>
      <c r="D26" s="183">
        <v>123.205</v>
      </c>
      <c r="E26" s="153">
        <v>-3.4438537397021417E-3</v>
      </c>
      <c r="F26" s="153">
        <v>-1.0207623020093912E-2</v>
      </c>
      <c r="G26" s="153">
        <v>2.3210017700649024E-2</v>
      </c>
      <c r="H26" s="153">
        <v>2.1332399460305643E-2</v>
      </c>
      <c r="I26" s="153">
        <v>6.9170246859052709E-2</v>
      </c>
      <c r="J26" s="683">
        <v>42314</v>
      </c>
      <c r="K26" s="83"/>
      <c r="L26" s="133"/>
    </row>
    <row r="27" spans="1:12" ht="12.75" customHeight="1">
      <c r="A27" s="184" t="s">
        <v>822</v>
      </c>
      <c r="B27" s="184" t="s">
        <v>1125</v>
      </c>
      <c r="C27" s="183">
        <v>183.45</v>
      </c>
      <c r="D27" s="183">
        <v>183.45500000000001</v>
      </c>
      <c r="E27" s="153">
        <v>-2.725464010260758E-5</v>
      </c>
      <c r="F27" s="153">
        <v>-1.4061416780379964E-4</v>
      </c>
      <c r="G27" s="153">
        <v>1.8957214350383434E-2</v>
      </c>
      <c r="H27" s="153">
        <v>7.0860681288044819E-2</v>
      </c>
      <c r="I27" s="153">
        <v>5.6450700465690451E-2</v>
      </c>
      <c r="J27" s="683" t="s">
        <v>172</v>
      </c>
      <c r="K27" s="83"/>
      <c r="L27" s="133"/>
    </row>
    <row r="28" spans="1:12" ht="12.75" customHeight="1">
      <c r="A28" s="184" t="s">
        <v>822</v>
      </c>
      <c r="B28" s="182" t="s">
        <v>1126</v>
      </c>
      <c r="C28" s="183">
        <v>231.25899999999999</v>
      </c>
      <c r="D28" s="183">
        <v>231.57669999999999</v>
      </c>
      <c r="E28" s="153">
        <v>-1.3718996772991501E-3</v>
      </c>
      <c r="F28" s="153">
        <v>-8.6978818416788058E-3</v>
      </c>
      <c r="G28" s="153">
        <v>1.9179663915172188E-2</v>
      </c>
      <c r="H28" s="153">
        <v>2.0527582297657564E-2</v>
      </c>
      <c r="I28" s="153">
        <v>7.2654296079687875E-2</v>
      </c>
      <c r="J28" s="683" t="s">
        <v>171</v>
      </c>
      <c r="K28" s="83"/>
      <c r="L28" s="133"/>
    </row>
    <row r="29" spans="1:12" ht="12.75" customHeight="1">
      <c r="A29" s="51" t="s">
        <v>405</v>
      </c>
    </row>
    <row r="30" spans="1:12" ht="12.75" customHeight="1">
      <c r="A30" s="51"/>
    </row>
    <row r="31" spans="1:12" ht="12.75" customHeight="1">
      <c r="A31" s="51"/>
      <c r="C31" s="789"/>
    </row>
    <row r="32" spans="1:12" ht="12.75" customHeight="1">
      <c r="A32" s="653"/>
    </row>
    <row r="33" spans="1:11" ht="12.75" customHeight="1"/>
    <row r="34" spans="1:11" ht="12.75" customHeight="1"/>
    <row r="35" spans="1:11" ht="12.75" customHeight="1">
      <c r="A35" s="389" t="s">
        <v>293</v>
      </c>
      <c r="J35" s="302" t="str">
        <f>Naslovnica!A20</f>
        <v>Studeni 2018.</v>
      </c>
    </row>
    <row r="36" spans="1:11" ht="12.75" customHeight="1">
      <c r="A36" s="117" t="s">
        <v>294</v>
      </c>
      <c r="J36" s="108" t="str">
        <f>Naslovnica!A24</f>
        <v>November 2018</v>
      </c>
    </row>
    <row r="37" spans="1:11" ht="12.75" customHeight="1"/>
    <row r="38" spans="1:11" ht="12.75" customHeight="1">
      <c r="K38" s="83"/>
    </row>
    <row r="39" spans="1:11" ht="12.75" customHeight="1"/>
    <row r="40" spans="1:11" ht="12.75" customHeight="1">
      <c r="K40" s="83"/>
    </row>
    <row r="41" spans="1:11" ht="12.75" customHeight="1">
      <c r="K41" s="83"/>
    </row>
    <row r="42" spans="1:11" ht="12.75" customHeight="1">
      <c r="K42" s="83"/>
    </row>
    <row r="43" spans="1:11" ht="12.75" customHeight="1">
      <c r="K43" s="83"/>
    </row>
    <row r="44" spans="1:11" ht="12.75" customHeight="1">
      <c r="K44" s="83"/>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405</v>
      </c>
    </row>
    <row r="70" spans="1:10" ht="12.75" customHeight="1"/>
    <row r="71" spans="1:10" ht="12.75" customHeight="1">
      <c r="A71" s="72" t="s">
        <v>259</v>
      </c>
    </row>
    <row r="72" spans="1:10" ht="12.75" customHeight="1"/>
    <row r="73" spans="1:10" ht="12.75" customHeight="1"/>
    <row r="74" spans="1:10" ht="12.75" customHeight="1"/>
    <row r="75" spans="1:10" ht="12.75" customHeight="1"/>
    <row r="76" spans="1:10" ht="12.75" customHeight="1"/>
    <row r="77" spans="1:10">
      <c r="J77" s="40" t="s">
        <v>304</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2" customWidth="1"/>
    <col min="2" max="2" width="11.140625" style="92" customWidth="1"/>
    <col min="3" max="3" width="10.7109375" style="92" customWidth="1"/>
    <col min="4" max="4" width="3.5703125" style="92" customWidth="1"/>
    <col min="5" max="9" width="11.42578125" style="92" customWidth="1"/>
    <col min="10" max="16384" width="9.140625" style="92"/>
  </cols>
  <sheetData>
    <row r="1" spans="1:9" ht="15">
      <c r="A1" s="464" t="s">
        <v>329</v>
      </c>
      <c r="B1" s="465"/>
      <c r="C1" s="465"/>
      <c r="D1" s="465"/>
      <c r="E1" s="465"/>
      <c r="F1" s="465"/>
      <c r="G1" s="465"/>
      <c r="H1" s="465"/>
      <c r="I1" s="465"/>
    </row>
    <row r="2" spans="1:9">
      <c r="A2" s="466" t="s">
        <v>330</v>
      </c>
      <c r="B2" s="465"/>
      <c r="C2" s="465"/>
      <c r="D2" s="465"/>
      <c r="E2" s="465"/>
      <c r="F2" s="465"/>
      <c r="G2" s="465"/>
      <c r="H2" s="465"/>
      <c r="I2" s="465"/>
    </row>
    <row r="4" spans="1:9">
      <c r="A4" s="93" t="s">
        <v>331</v>
      </c>
      <c r="I4" s="94"/>
    </row>
    <row r="5" spans="1:9">
      <c r="A5" s="95" t="s">
        <v>332</v>
      </c>
      <c r="I5" s="96"/>
    </row>
    <row r="7" spans="1:9" ht="26.25" customHeight="1">
      <c r="A7" s="951" t="s">
        <v>702</v>
      </c>
      <c r="B7" s="951"/>
      <c r="C7" s="951"/>
      <c r="D7" s="93"/>
      <c r="E7" s="951" t="s">
        <v>357</v>
      </c>
      <c r="F7" s="951"/>
      <c r="G7" s="951"/>
      <c r="H7" s="951"/>
      <c r="I7" s="93"/>
    </row>
    <row r="8" spans="1:9" ht="27.75" customHeight="1">
      <c r="A8" s="950" t="s">
        <v>703</v>
      </c>
      <c r="B8" s="950"/>
      <c r="C8" s="950"/>
      <c r="E8" s="950" t="s">
        <v>356</v>
      </c>
      <c r="F8" s="950"/>
      <c r="G8" s="950"/>
      <c r="H8" s="950"/>
    </row>
    <row r="10" spans="1:9" ht="26.25" customHeight="1">
      <c r="A10" s="355" t="s">
        <v>333</v>
      </c>
      <c r="B10" s="355" t="s">
        <v>355</v>
      </c>
      <c r="C10" s="355" t="s">
        <v>334</v>
      </c>
    </row>
    <row r="11" spans="1:9">
      <c r="A11" s="185" t="s">
        <v>544</v>
      </c>
      <c r="B11" s="186">
        <v>59</v>
      </c>
      <c r="C11" s="186">
        <v>59</v>
      </c>
    </row>
    <row r="12" spans="1:9">
      <c r="A12" s="185" t="s">
        <v>821</v>
      </c>
      <c r="B12" s="186">
        <v>96</v>
      </c>
      <c r="C12" s="186">
        <v>95</v>
      </c>
    </row>
    <row r="13" spans="1:9">
      <c r="A13" s="185" t="s">
        <v>878</v>
      </c>
      <c r="B13" s="562">
        <v>137</v>
      </c>
      <c r="C13" s="186">
        <v>135</v>
      </c>
    </row>
    <row r="14" spans="1:9">
      <c r="A14" s="185" t="s">
        <v>1070</v>
      </c>
      <c r="B14" s="186">
        <v>191</v>
      </c>
      <c r="C14" s="186">
        <v>189</v>
      </c>
    </row>
    <row r="15" spans="1:9">
      <c r="A15" s="185" t="s">
        <v>1314</v>
      </c>
      <c r="B15" s="186">
        <v>251</v>
      </c>
      <c r="C15" s="186">
        <v>249</v>
      </c>
    </row>
    <row r="16" spans="1:9">
      <c r="A16" s="51" t="s">
        <v>405</v>
      </c>
    </row>
    <row r="17" spans="1:9">
      <c r="A17" s="51"/>
    </row>
    <row r="23" spans="1:9">
      <c r="E23" s="51" t="s">
        <v>405</v>
      </c>
    </row>
    <row r="24" spans="1:9">
      <c r="E24" s="51"/>
    </row>
    <row r="25" spans="1:9" ht="27" customHeight="1">
      <c r="A25" s="951" t="s">
        <v>704</v>
      </c>
      <c r="B25" s="951"/>
      <c r="C25" s="951"/>
      <c r="E25" s="951" t="s">
        <v>482</v>
      </c>
      <c r="F25" s="951"/>
      <c r="G25" s="951"/>
      <c r="H25" s="952" t="s">
        <v>534</v>
      </c>
      <c r="I25" s="952"/>
    </row>
    <row r="26" spans="1:9" ht="30" customHeight="1">
      <c r="A26" s="950" t="s">
        <v>705</v>
      </c>
      <c r="B26" s="950"/>
      <c r="C26" s="950"/>
      <c r="E26" s="950" t="s">
        <v>483</v>
      </c>
      <c r="F26" s="950"/>
      <c r="G26" s="950"/>
      <c r="H26" s="131"/>
      <c r="I26" s="132"/>
    </row>
    <row r="28" spans="1:9" ht="27" customHeight="1">
      <c r="A28" s="355" t="s">
        <v>335</v>
      </c>
      <c r="B28" s="355" t="s">
        <v>355</v>
      </c>
      <c r="C28" s="355" t="s">
        <v>334</v>
      </c>
    </row>
    <row r="29" spans="1:9">
      <c r="A29" s="187" t="s">
        <v>1250</v>
      </c>
      <c r="B29" s="186">
        <v>230</v>
      </c>
      <c r="C29" s="186">
        <v>228</v>
      </c>
    </row>
    <row r="30" spans="1:9">
      <c r="A30" s="187" t="s">
        <v>1315</v>
      </c>
      <c r="B30" s="186">
        <v>251</v>
      </c>
      <c r="C30" s="186">
        <v>249</v>
      </c>
    </row>
    <row r="31" spans="1:9">
      <c r="A31" s="187" t="s">
        <v>1351</v>
      </c>
      <c r="B31" s="186">
        <v>272</v>
      </c>
      <c r="C31" s="186">
        <v>270</v>
      </c>
    </row>
    <row r="32" spans="1:9">
      <c r="A32" s="187" t="s">
        <v>1358</v>
      </c>
      <c r="B32" s="186">
        <v>290</v>
      </c>
      <c r="C32" s="186">
        <v>287</v>
      </c>
    </row>
    <row r="33" spans="1:9">
      <c r="A33" s="187" t="s">
        <v>1400</v>
      </c>
      <c r="B33" s="186">
        <v>318</v>
      </c>
      <c r="C33" s="186">
        <v>315</v>
      </c>
    </row>
    <row r="34" spans="1:9" ht="15">
      <c r="A34" s="51" t="s">
        <v>405</v>
      </c>
      <c r="B34"/>
      <c r="C34"/>
    </row>
    <row r="35" spans="1:9" ht="15">
      <c r="A35"/>
      <c r="B35"/>
      <c r="C35"/>
    </row>
    <row r="36" spans="1:9" ht="15">
      <c r="A36" s="102"/>
      <c r="B36" s="102"/>
      <c r="C36"/>
    </row>
    <row r="37" spans="1:9" ht="15">
      <c r="A37" s="102"/>
      <c r="B37" s="102"/>
      <c r="C37"/>
    </row>
    <row r="38" spans="1:9" ht="15">
      <c r="A38"/>
      <c r="B38" s="102"/>
      <c r="C38"/>
    </row>
    <row r="39" spans="1:9" ht="15">
      <c r="A39"/>
      <c r="B39"/>
      <c r="C39"/>
    </row>
    <row r="40" spans="1:9" ht="15">
      <c r="A40"/>
      <c r="B40"/>
      <c r="C40"/>
      <c r="E40" s="51" t="s">
        <v>405</v>
      </c>
    </row>
    <row r="41" spans="1:9">
      <c r="E41" s="51"/>
    </row>
    <row r="42" spans="1:9">
      <c r="A42" s="91"/>
      <c r="B42" s="636"/>
      <c r="C42" s="636"/>
      <c r="D42" s="636"/>
      <c r="E42" s="636"/>
      <c r="F42" s="636"/>
      <c r="G42" s="636"/>
      <c r="H42" s="636"/>
      <c r="I42" s="636"/>
    </row>
    <row r="44" spans="1:9">
      <c r="A44" s="638"/>
      <c r="B44" s="637"/>
      <c r="C44" s="637"/>
      <c r="D44" s="637"/>
      <c r="E44" s="637"/>
      <c r="F44" s="637"/>
      <c r="G44" s="637"/>
      <c r="H44" s="637"/>
      <c r="I44" s="637"/>
    </row>
    <row r="45" spans="1:9">
      <c r="A45" s="72" t="s">
        <v>259</v>
      </c>
    </row>
    <row r="46" spans="1:9">
      <c r="I46" s="97"/>
    </row>
    <row r="56" spans="9:9">
      <c r="I56" s="97" t="s">
        <v>860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2" customWidth="1"/>
    <col min="4" max="4" width="3.5703125" style="92" customWidth="1"/>
    <col min="5" max="9" width="11.42578125" style="92" customWidth="1"/>
    <col min="10" max="16384" width="9.140625" style="92"/>
  </cols>
  <sheetData>
    <row r="1" spans="1:9">
      <c r="A1" s="93" t="s">
        <v>336</v>
      </c>
      <c r="I1" s="94"/>
    </row>
    <row r="2" spans="1:9">
      <c r="A2" s="95" t="s">
        <v>337</v>
      </c>
      <c r="I2" s="96"/>
    </row>
    <row r="4" spans="1:9" ht="26.25" customHeight="1">
      <c r="A4" s="951" t="s">
        <v>706</v>
      </c>
      <c r="B4" s="951"/>
      <c r="C4" s="951"/>
      <c r="D4" s="93"/>
      <c r="E4" s="951" t="s">
        <v>358</v>
      </c>
      <c r="F4" s="951"/>
      <c r="G4" s="951"/>
      <c r="H4" s="951"/>
      <c r="I4" s="93"/>
    </row>
    <row r="5" spans="1:9" ht="27.75" customHeight="1">
      <c r="A5" s="950" t="s">
        <v>707</v>
      </c>
      <c r="B5" s="950"/>
      <c r="C5" s="950"/>
      <c r="E5" s="950" t="s">
        <v>359</v>
      </c>
      <c r="F5" s="950"/>
      <c r="G5" s="950"/>
      <c r="H5" s="950"/>
    </row>
    <row r="7" spans="1:9" ht="26.25" customHeight="1">
      <c r="A7" s="355" t="s">
        <v>333</v>
      </c>
      <c r="B7" s="355" t="s">
        <v>355</v>
      </c>
      <c r="C7" s="355" t="s">
        <v>334</v>
      </c>
    </row>
    <row r="8" spans="1:9">
      <c r="A8" s="185" t="s">
        <v>544</v>
      </c>
      <c r="B8" s="186">
        <v>13311</v>
      </c>
      <c r="C8" s="186">
        <v>13874</v>
      </c>
    </row>
    <row r="9" spans="1:9">
      <c r="A9" s="185" t="s">
        <v>821</v>
      </c>
      <c r="B9" s="186">
        <v>14706</v>
      </c>
      <c r="C9" s="186">
        <v>15335</v>
      </c>
    </row>
    <row r="10" spans="1:9">
      <c r="A10" s="185" t="s">
        <v>878</v>
      </c>
      <c r="B10" s="186">
        <v>14285</v>
      </c>
      <c r="C10" s="186">
        <v>14904</v>
      </c>
    </row>
    <row r="11" spans="1:9">
      <c r="A11" s="185" t="s">
        <v>1070</v>
      </c>
      <c r="B11" s="186">
        <v>13006</v>
      </c>
      <c r="C11" s="186">
        <v>13515</v>
      </c>
    </row>
    <row r="12" spans="1:9">
      <c r="A12" s="185" t="s">
        <v>1314</v>
      </c>
      <c r="B12" s="186">
        <v>11521</v>
      </c>
      <c r="C12" s="186">
        <v>11909</v>
      </c>
    </row>
    <row r="13" spans="1:9">
      <c r="A13" s="51" t="s">
        <v>405</v>
      </c>
    </row>
    <row r="14" spans="1:9">
      <c r="A14" s="51"/>
    </row>
    <row r="20" spans="1:9">
      <c r="E20" s="51" t="s">
        <v>405</v>
      </c>
    </row>
    <row r="22" spans="1:9" ht="27" customHeight="1">
      <c r="A22" s="951" t="s">
        <v>708</v>
      </c>
      <c r="B22" s="951"/>
      <c r="C22" s="951"/>
      <c r="E22" s="951" t="s">
        <v>484</v>
      </c>
      <c r="F22" s="951"/>
      <c r="G22" s="951"/>
      <c r="H22" s="952" t="s">
        <v>534</v>
      </c>
      <c r="I22" s="952"/>
    </row>
    <row r="23" spans="1:9" ht="30" customHeight="1">
      <c r="A23" s="950" t="s">
        <v>709</v>
      </c>
      <c r="B23" s="950"/>
      <c r="C23" s="950"/>
      <c r="E23" s="950" t="s">
        <v>485</v>
      </c>
      <c r="F23" s="950"/>
      <c r="G23" s="950"/>
      <c r="H23" s="131"/>
    </row>
    <row r="25" spans="1:9" ht="27" customHeight="1">
      <c r="A25" s="355" t="s">
        <v>335</v>
      </c>
      <c r="B25" s="355" t="s">
        <v>355</v>
      </c>
      <c r="C25" s="355" t="s">
        <v>334</v>
      </c>
    </row>
    <row r="26" spans="1:9">
      <c r="A26" s="187" t="s">
        <v>1250</v>
      </c>
      <c r="B26" s="186">
        <v>11842</v>
      </c>
      <c r="C26" s="186">
        <v>12255</v>
      </c>
    </row>
    <row r="27" spans="1:9">
      <c r="A27" s="187" t="s">
        <v>1315</v>
      </c>
      <c r="B27" s="186">
        <v>11521</v>
      </c>
      <c r="C27" s="186">
        <v>11909</v>
      </c>
    </row>
    <row r="28" spans="1:9">
      <c r="A28" s="187" t="s">
        <v>1351</v>
      </c>
      <c r="B28" s="186">
        <v>11104</v>
      </c>
      <c r="C28" s="186">
        <v>11464</v>
      </c>
    </row>
    <row r="29" spans="1:9">
      <c r="A29" s="187" t="s">
        <v>1358</v>
      </c>
      <c r="B29" s="186">
        <v>10609</v>
      </c>
      <c r="C29" s="186">
        <v>10932</v>
      </c>
    </row>
    <row r="30" spans="1:9">
      <c r="A30" s="187" t="s">
        <v>1400</v>
      </c>
      <c r="B30" s="186">
        <v>10338</v>
      </c>
      <c r="C30" s="186">
        <v>10646</v>
      </c>
    </row>
    <row r="31" spans="1:9" ht="15">
      <c r="A31" s="51" t="s">
        <v>405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405</v>
      </c>
    </row>
    <row r="38" spans="1:5" ht="15">
      <c r="A38"/>
      <c r="B38"/>
      <c r="C38"/>
      <c r="E38" s="51"/>
    </row>
    <row r="39" spans="1:5">
      <c r="A39" s="72" t="s">
        <v>259</v>
      </c>
    </row>
    <row r="54" spans="9:9">
      <c r="I54" s="97"/>
    </row>
    <row r="55" spans="9:9">
      <c r="I55" s="97" t="s">
        <v>861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8"/>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60" t="s">
        <v>347</v>
      </c>
      <c r="B1" s="286"/>
      <c r="C1" s="286"/>
      <c r="D1" s="287"/>
      <c r="E1" s="287"/>
      <c r="F1" s="287"/>
      <c r="G1" s="287"/>
      <c r="H1" s="287"/>
      <c r="I1" s="287"/>
      <c r="J1" s="287"/>
      <c r="K1" s="287"/>
      <c r="L1" s="287"/>
      <c r="M1" s="287"/>
      <c r="N1" s="287"/>
      <c r="O1" s="287"/>
      <c r="P1" s="287"/>
    </row>
    <row r="2" spans="1:16" ht="18">
      <c r="A2" s="288" t="s">
        <v>348</v>
      </c>
      <c r="B2" s="286"/>
      <c r="C2" s="286"/>
      <c r="D2" s="287"/>
      <c r="E2" s="287"/>
      <c r="F2" s="287"/>
      <c r="G2" s="287"/>
      <c r="H2" s="287"/>
      <c r="I2" s="287"/>
      <c r="J2" s="287"/>
      <c r="K2" s="287"/>
      <c r="L2" s="287"/>
      <c r="M2" s="287"/>
      <c r="N2" s="287"/>
      <c r="O2" s="287"/>
      <c r="P2" s="287"/>
    </row>
    <row r="3" spans="1:16" ht="12.75" customHeight="1">
      <c r="A3" s="422" t="s">
        <v>1461</v>
      </c>
    </row>
    <row r="4" spans="1:16" ht="12.75" customHeight="1">
      <c r="A4" s="118" t="s">
        <v>1462</v>
      </c>
      <c r="H4" s="83"/>
      <c r="J4" s="83"/>
    </row>
    <row r="5" spans="1:16" ht="12.75" customHeight="1">
      <c r="L5" s="953" t="s">
        <v>126</v>
      </c>
      <c r="M5" s="954"/>
      <c r="N5" s="954"/>
      <c r="O5" s="954"/>
      <c r="P5" s="954"/>
    </row>
    <row r="6" spans="1:16" ht="24" customHeight="1">
      <c r="A6" s="955" t="s">
        <v>408</v>
      </c>
      <c r="B6" s="957" t="s">
        <v>536</v>
      </c>
      <c r="C6" s="957"/>
      <c r="D6" s="957"/>
      <c r="E6" s="957"/>
      <c r="F6" s="957"/>
      <c r="G6" s="957" t="s">
        <v>537</v>
      </c>
      <c r="H6" s="957"/>
      <c r="I6" s="957"/>
      <c r="J6" s="957"/>
      <c r="K6" s="957"/>
      <c r="L6" s="957" t="s">
        <v>535</v>
      </c>
      <c r="M6" s="957"/>
      <c r="N6" s="957"/>
      <c r="O6" s="957"/>
      <c r="P6" s="957"/>
    </row>
    <row r="7" spans="1:16" ht="48" customHeight="1">
      <c r="A7" s="956"/>
      <c r="B7" s="955" t="s">
        <v>406</v>
      </c>
      <c r="C7" s="955"/>
      <c r="D7" s="955"/>
      <c r="E7" s="955" t="s">
        <v>834</v>
      </c>
      <c r="F7" s="955"/>
      <c r="G7" s="955" t="s">
        <v>406</v>
      </c>
      <c r="H7" s="955"/>
      <c r="I7" s="955"/>
      <c r="J7" s="955" t="s">
        <v>835</v>
      </c>
      <c r="K7" s="955"/>
      <c r="L7" s="955" t="s">
        <v>407</v>
      </c>
      <c r="M7" s="955"/>
      <c r="N7" s="955"/>
      <c r="O7" s="955" t="s">
        <v>835</v>
      </c>
      <c r="P7" s="955"/>
    </row>
    <row r="8" spans="1:16" ht="24">
      <c r="A8" s="956"/>
      <c r="B8" s="356" t="s">
        <v>1463</v>
      </c>
      <c r="C8" s="800" t="s">
        <v>1464</v>
      </c>
      <c r="D8" s="357" t="s">
        <v>409</v>
      </c>
      <c r="E8" s="871" t="s">
        <v>1463</v>
      </c>
      <c r="F8" s="871" t="s">
        <v>1464</v>
      </c>
      <c r="G8" s="871" t="s">
        <v>1463</v>
      </c>
      <c r="H8" s="871" t="s">
        <v>1464</v>
      </c>
      <c r="I8" s="357" t="s">
        <v>409</v>
      </c>
      <c r="J8" s="871" t="s">
        <v>1463</v>
      </c>
      <c r="K8" s="871" t="s">
        <v>1464</v>
      </c>
      <c r="L8" s="871" t="s">
        <v>1463</v>
      </c>
      <c r="M8" s="871" t="s">
        <v>1464</v>
      </c>
      <c r="N8" s="357" t="s">
        <v>409</v>
      </c>
      <c r="O8" s="871" t="s">
        <v>1463</v>
      </c>
      <c r="P8" s="871" t="s">
        <v>1464</v>
      </c>
    </row>
    <row r="9" spans="1:16" ht="14.25" customHeight="1">
      <c r="A9" s="188" t="s">
        <v>1491</v>
      </c>
      <c r="B9" s="189">
        <v>58665.771000000001</v>
      </c>
      <c r="C9" s="189">
        <v>60488.88</v>
      </c>
      <c r="D9" s="190">
        <v>103.10761960326064</v>
      </c>
      <c r="E9" s="191">
        <v>1.0403982797647544E-2</v>
      </c>
      <c r="F9" s="192">
        <v>9.7575628724971396E-3</v>
      </c>
      <c r="G9" s="189">
        <v>232488.58300000001</v>
      </c>
      <c r="H9" s="189">
        <v>248130.984</v>
      </c>
      <c r="I9" s="190">
        <v>106.72824480159527</v>
      </c>
      <c r="J9" s="191">
        <v>8.7535473163979194E-2</v>
      </c>
      <c r="K9" s="192">
        <v>8.6450393095566694E-2</v>
      </c>
      <c r="L9" s="189">
        <v>291154.35399999999</v>
      </c>
      <c r="M9" s="189">
        <v>308619.864</v>
      </c>
      <c r="N9" s="193">
        <v>105.99871159749168</v>
      </c>
      <c r="O9" s="194">
        <v>3.5101185338069038E-2</v>
      </c>
      <c r="P9" s="192">
        <v>3.4028729033570154E-2</v>
      </c>
    </row>
    <row r="10" spans="1:16" ht="14.25" customHeight="1">
      <c r="A10" s="188" t="s">
        <v>1492</v>
      </c>
      <c r="B10" s="189">
        <v>578749.68842999998</v>
      </c>
      <c r="C10" s="189">
        <v>607906.50737999997</v>
      </c>
      <c r="D10" s="190">
        <v>105.0378979950892</v>
      </c>
      <c r="E10" s="191">
        <v>0.10263739314991012</v>
      </c>
      <c r="F10" s="192">
        <v>9.8062420173104486E-2</v>
      </c>
      <c r="G10" s="189">
        <v>484316.92726999999</v>
      </c>
      <c r="H10" s="189">
        <v>474274.75556999998</v>
      </c>
      <c r="I10" s="190">
        <v>97.926528862700351</v>
      </c>
      <c r="J10" s="191">
        <v>0.18235265939877979</v>
      </c>
      <c r="K10" s="192">
        <v>0.16524030330017273</v>
      </c>
      <c r="L10" s="189">
        <v>1063066.6157</v>
      </c>
      <c r="M10" s="189">
        <v>1082181.2629500001</v>
      </c>
      <c r="N10" s="193">
        <v>101.79806674085177</v>
      </c>
      <c r="O10" s="194">
        <v>0.12816191065581492</v>
      </c>
      <c r="P10" s="192">
        <v>0.11932236792811328</v>
      </c>
    </row>
    <row r="11" spans="1:16" ht="14.25" customHeight="1">
      <c r="A11" s="188" t="s">
        <v>1493</v>
      </c>
      <c r="B11" s="189">
        <v>1969889.35433</v>
      </c>
      <c r="C11" s="189">
        <v>2080842.01119</v>
      </c>
      <c r="D11" s="190">
        <v>105.63243090867596</v>
      </c>
      <c r="E11" s="191">
        <v>0.34934672478298034</v>
      </c>
      <c r="F11" s="192">
        <v>0.33566412127187384</v>
      </c>
      <c r="G11" s="189">
        <v>491148.02241999999</v>
      </c>
      <c r="H11" s="189">
        <v>531561.90471000003</v>
      </c>
      <c r="I11" s="190">
        <v>108.22845261411651</v>
      </c>
      <c r="J11" s="191">
        <v>0.18492467019805167</v>
      </c>
      <c r="K11" s="192">
        <v>0.18519950582555086</v>
      </c>
      <c r="L11" s="189">
        <v>2461037.3767499998</v>
      </c>
      <c r="M11" s="189">
        <v>2612403.9158999999</v>
      </c>
      <c r="N11" s="193">
        <v>106.15051768737831</v>
      </c>
      <c r="O11" s="194">
        <v>0.29669942385686243</v>
      </c>
      <c r="P11" s="192">
        <v>0.28804621915198136</v>
      </c>
    </row>
    <row r="12" spans="1:16" ht="14.25" customHeight="1">
      <c r="A12" s="188" t="s">
        <v>1494</v>
      </c>
      <c r="B12" s="189">
        <v>7985.5161200000002</v>
      </c>
      <c r="C12" s="189">
        <v>0</v>
      </c>
      <c r="D12" s="190" t="s">
        <v>808</v>
      </c>
      <c r="E12" s="191">
        <v>1.4161779676059685E-3</v>
      </c>
      <c r="F12" s="192">
        <v>0</v>
      </c>
      <c r="G12" s="189">
        <v>0</v>
      </c>
      <c r="H12" s="189">
        <v>0</v>
      </c>
      <c r="I12" s="190" t="s">
        <v>808</v>
      </c>
      <c r="J12" s="192">
        <v>0</v>
      </c>
      <c r="K12" s="192">
        <v>0</v>
      </c>
      <c r="L12" s="189">
        <v>7985.5161200000002</v>
      </c>
      <c r="M12" s="189">
        <v>0</v>
      </c>
      <c r="N12" s="193" t="s">
        <v>808</v>
      </c>
      <c r="O12" s="194">
        <v>9.6272330294005473E-4</v>
      </c>
      <c r="P12" s="192">
        <v>0</v>
      </c>
    </row>
    <row r="13" spans="1:16" ht="14.25" customHeight="1">
      <c r="A13" s="188" t="s">
        <v>1495</v>
      </c>
      <c r="B13" s="189">
        <v>87977.019459999996</v>
      </c>
      <c r="C13" s="189">
        <v>97866.378790000002</v>
      </c>
      <c r="D13" s="190">
        <v>111.24084379159531</v>
      </c>
      <c r="E13" s="191">
        <v>1.5602137011889663E-2</v>
      </c>
      <c r="F13" s="192">
        <v>1.5786990007866663E-2</v>
      </c>
      <c r="G13" s="189">
        <v>0</v>
      </c>
      <c r="H13" s="189">
        <v>0</v>
      </c>
      <c r="I13" s="190" t="s">
        <v>808</v>
      </c>
      <c r="J13" s="191">
        <v>0</v>
      </c>
      <c r="K13" s="192">
        <v>0</v>
      </c>
      <c r="L13" s="189">
        <v>87977.019459999996</v>
      </c>
      <c r="M13" s="189">
        <v>97866.378790000002</v>
      </c>
      <c r="N13" s="193">
        <v>111.24084379159531</v>
      </c>
      <c r="O13" s="194">
        <v>1.060639356111558E-2</v>
      </c>
      <c r="P13" s="192">
        <v>1.0790842955402401E-2</v>
      </c>
    </row>
    <row r="14" spans="1:16" ht="14.25" customHeight="1">
      <c r="A14" s="188" t="s">
        <v>1496</v>
      </c>
      <c r="B14" s="189">
        <v>0</v>
      </c>
      <c r="C14" s="189">
        <v>0</v>
      </c>
      <c r="D14" s="190" t="s">
        <v>808</v>
      </c>
      <c r="E14" s="191">
        <v>0</v>
      </c>
      <c r="F14" s="192">
        <v>0</v>
      </c>
      <c r="G14" s="189">
        <v>2281.8878</v>
      </c>
      <c r="H14" s="189">
        <v>700.6975799999999</v>
      </c>
      <c r="I14" s="190">
        <v>30.706925204648535</v>
      </c>
      <c r="J14" s="191">
        <v>8.5916532202405624E-4</v>
      </c>
      <c r="K14" s="192">
        <v>2.4412743727366301E-4</v>
      </c>
      <c r="L14" s="189">
        <v>2281.8878</v>
      </c>
      <c r="M14" s="189">
        <v>700.6975799999999</v>
      </c>
      <c r="N14" s="193">
        <v>30.706925204648535</v>
      </c>
      <c r="O14" s="194">
        <v>2.7510138690379539E-4</v>
      </c>
      <c r="P14" s="192">
        <v>7.725960272051167E-5</v>
      </c>
    </row>
    <row r="15" spans="1:16" ht="14.25" customHeight="1">
      <c r="A15" s="188" t="s">
        <v>1497</v>
      </c>
      <c r="B15" s="189">
        <v>0</v>
      </c>
      <c r="C15" s="189">
        <v>0</v>
      </c>
      <c r="D15" s="190" t="s">
        <v>808</v>
      </c>
      <c r="E15" s="191">
        <v>0</v>
      </c>
      <c r="F15" s="192">
        <v>0</v>
      </c>
      <c r="G15" s="189">
        <v>171679.76328000001</v>
      </c>
      <c r="H15" s="189">
        <v>0</v>
      </c>
      <c r="I15" s="190" t="s">
        <v>808</v>
      </c>
      <c r="J15" s="191">
        <v>6.4640031426380806E-2</v>
      </c>
      <c r="K15" s="192">
        <v>0</v>
      </c>
      <c r="L15" s="189">
        <v>171679.76328000001</v>
      </c>
      <c r="M15" s="189">
        <v>0</v>
      </c>
      <c r="N15" s="193" t="s">
        <v>808</v>
      </c>
      <c r="O15" s="194">
        <v>2.0697486082200574E-2</v>
      </c>
      <c r="P15" s="192">
        <v>0</v>
      </c>
    </row>
    <row r="16" spans="1:16" ht="14.25" customHeight="1">
      <c r="A16" s="188" t="s">
        <v>1498</v>
      </c>
      <c r="B16" s="189">
        <v>801840.24</v>
      </c>
      <c r="C16" s="189">
        <v>984029.84111000004</v>
      </c>
      <c r="D16" s="190">
        <v>122.72143402406445</v>
      </c>
      <c r="E16" s="191">
        <v>0.14220101297946938</v>
      </c>
      <c r="F16" s="192">
        <v>0.15873550713857151</v>
      </c>
      <c r="G16" s="189">
        <v>0</v>
      </c>
      <c r="H16" s="189">
        <v>0</v>
      </c>
      <c r="I16" s="190" t="s">
        <v>808</v>
      </c>
      <c r="J16" s="191">
        <v>0</v>
      </c>
      <c r="K16" s="192">
        <v>0</v>
      </c>
      <c r="L16" s="189">
        <v>801840.24</v>
      </c>
      <c r="M16" s="189">
        <v>984029.84111000004</v>
      </c>
      <c r="N16" s="193">
        <v>122.72143402406445</v>
      </c>
      <c r="O16" s="194">
        <v>9.6668802953095309E-2</v>
      </c>
      <c r="P16" s="192">
        <v>0.10850009584632336</v>
      </c>
    </row>
    <row r="17" spans="1:16" ht="14.25" customHeight="1">
      <c r="A17" s="188" t="s">
        <v>1499</v>
      </c>
      <c r="B17" s="189">
        <v>283242.03700000001</v>
      </c>
      <c r="C17" s="189">
        <v>339691.15282999998</v>
      </c>
      <c r="D17" s="190">
        <v>119.92963912697745</v>
      </c>
      <c r="E17" s="191">
        <v>5.0231084161813017E-2</v>
      </c>
      <c r="F17" s="192">
        <v>5.4796150647354679E-2</v>
      </c>
      <c r="G17" s="189">
        <v>247046.19862000001</v>
      </c>
      <c r="H17" s="189">
        <v>318302.73198000004</v>
      </c>
      <c r="I17" s="190">
        <v>128.84340409123436</v>
      </c>
      <c r="J17" s="191">
        <v>9.3016635959126154E-2</v>
      </c>
      <c r="K17" s="192">
        <v>0.11089867077246512</v>
      </c>
      <c r="L17" s="189">
        <v>530288.23562000005</v>
      </c>
      <c r="M17" s="189">
        <v>657993.88480999996</v>
      </c>
      <c r="N17" s="193">
        <v>124.08230856577265</v>
      </c>
      <c r="O17" s="194">
        <v>6.3930851060174237E-2</v>
      </c>
      <c r="P17" s="192">
        <v>7.255105138645794E-2</v>
      </c>
    </row>
    <row r="18" spans="1:16" ht="14.25" customHeight="1">
      <c r="A18" s="188" t="s">
        <v>1500</v>
      </c>
      <c r="B18" s="189">
        <v>122241.32093</v>
      </c>
      <c r="C18" s="189">
        <v>129361.31668</v>
      </c>
      <c r="D18" s="190">
        <v>105.82454091286955</v>
      </c>
      <c r="E18" s="191">
        <v>2.1678682107790465E-2</v>
      </c>
      <c r="F18" s="192">
        <v>2.0867491359967537E-2</v>
      </c>
      <c r="G18" s="189">
        <v>243626.85541999998</v>
      </c>
      <c r="H18" s="189">
        <v>251156.44677000001</v>
      </c>
      <c r="I18" s="190">
        <v>103.09062452783353</v>
      </c>
      <c r="J18" s="191">
        <v>9.1729201449182757E-2</v>
      </c>
      <c r="K18" s="192">
        <v>8.7504483324630969E-2</v>
      </c>
      <c r="L18" s="189">
        <v>365868.17635000002</v>
      </c>
      <c r="M18" s="189">
        <v>380517.76344999997</v>
      </c>
      <c r="N18" s="193">
        <v>104.00406158473474</v>
      </c>
      <c r="O18" s="194">
        <v>4.4108585329150449E-2</v>
      </c>
      <c r="P18" s="192">
        <v>4.1956261975736577E-2</v>
      </c>
    </row>
    <row r="19" spans="1:16" ht="14.25" customHeight="1">
      <c r="A19" s="188" t="s">
        <v>1501</v>
      </c>
      <c r="B19" s="189">
        <v>187696.79444</v>
      </c>
      <c r="C19" s="189">
        <v>195774.67565000002</v>
      </c>
      <c r="D19" s="190">
        <v>104.30368629048816</v>
      </c>
      <c r="E19" s="191">
        <v>3.3286773313306449E-2</v>
      </c>
      <c r="F19" s="192">
        <v>3.158074189004012E-2</v>
      </c>
      <c r="G19" s="189">
        <v>0</v>
      </c>
      <c r="H19" s="189">
        <v>0</v>
      </c>
      <c r="I19" s="190" t="s">
        <v>808</v>
      </c>
      <c r="J19" s="191">
        <v>0</v>
      </c>
      <c r="K19" s="192">
        <v>0</v>
      </c>
      <c r="L19" s="189">
        <v>187696.79444</v>
      </c>
      <c r="M19" s="189">
        <v>195774.67565000002</v>
      </c>
      <c r="N19" s="193">
        <v>104.30368629048816</v>
      </c>
      <c r="O19" s="194">
        <v>2.2628478257274785E-2</v>
      </c>
      <c r="P19" s="192">
        <v>2.1586307838334526E-2</v>
      </c>
    </row>
    <row r="20" spans="1:16" ht="14.25" customHeight="1">
      <c r="A20" s="188" t="s">
        <v>1502</v>
      </c>
      <c r="B20" s="189">
        <v>9507.8961199999994</v>
      </c>
      <c r="C20" s="189">
        <v>9538.7943599999999</v>
      </c>
      <c r="D20" s="190">
        <v>100.32497452233417</v>
      </c>
      <c r="E20" s="191">
        <v>1.6861618962495154E-3</v>
      </c>
      <c r="F20" s="192">
        <v>1.5387189462843602E-3</v>
      </c>
      <c r="G20" s="189">
        <v>0</v>
      </c>
      <c r="H20" s="189">
        <v>0</v>
      </c>
      <c r="I20" s="190" t="s">
        <v>808</v>
      </c>
      <c r="J20" s="190">
        <v>0</v>
      </c>
      <c r="K20" s="192">
        <v>0</v>
      </c>
      <c r="L20" s="189">
        <v>9507.8961199999994</v>
      </c>
      <c r="M20" s="189">
        <v>9538.7943599999999</v>
      </c>
      <c r="N20" s="193">
        <v>100.32497452233417</v>
      </c>
      <c r="O20" s="194">
        <v>1.1462594300864464E-3</v>
      </c>
      <c r="P20" s="192">
        <v>1.0517568259423094E-3</v>
      </c>
    </row>
    <row r="21" spans="1:16" ht="14.25" customHeight="1">
      <c r="A21" s="188" t="s">
        <v>1503</v>
      </c>
      <c r="B21" s="189">
        <v>50191.55831</v>
      </c>
      <c r="C21" s="189">
        <v>58038.684670000002</v>
      </c>
      <c r="D21" s="190">
        <v>115.63435490791798</v>
      </c>
      <c r="E21" s="191">
        <v>8.9011377561945566E-3</v>
      </c>
      <c r="F21" s="192">
        <v>9.3623177467422273E-3</v>
      </c>
      <c r="G21" s="189">
        <v>0</v>
      </c>
      <c r="H21" s="189">
        <v>0</v>
      </c>
      <c r="I21" s="190" t="s">
        <v>808</v>
      </c>
      <c r="J21" s="190">
        <v>0</v>
      </c>
      <c r="K21" s="192">
        <v>0</v>
      </c>
      <c r="L21" s="189">
        <v>50191.55831</v>
      </c>
      <c r="M21" s="189">
        <v>58038.684670000002</v>
      </c>
      <c r="N21" s="193">
        <v>115.63435490791798</v>
      </c>
      <c r="O21" s="194">
        <v>6.0510281451803712E-3</v>
      </c>
      <c r="P21" s="192">
        <v>6.3994023213627361E-3</v>
      </c>
    </row>
    <row r="22" spans="1:16" ht="14.25" customHeight="1">
      <c r="A22" s="188" t="s">
        <v>1504</v>
      </c>
      <c r="B22" s="189">
        <v>515590.23198000004</v>
      </c>
      <c r="C22" s="189">
        <v>582194.61647000001</v>
      </c>
      <c r="D22" s="190">
        <v>112.91808501379515</v>
      </c>
      <c r="E22" s="191">
        <v>9.1436485240346158E-2</v>
      </c>
      <c r="F22" s="192">
        <v>9.3914791846623449E-2</v>
      </c>
      <c r="G22" s="189">
        <v>0</v>
      </c>
      <c r="H22" s="189">
        <v>0</v>
      </c>
      <c r="I22" s="190" t="s">
        <v>808</v>
      </c>
      <c r="J22" s="190">
        <v>0</v>
      </c>
      <c r="K22" s="192">
        <v>0</v>
      </c>
      <c r="L22" s="189">
        <v>515590.23198000004</v>
      </c>
      <c r="M22" s="189">
        <v>582194.61647000001</v>
      </c>
      <c r="N22" s="193">
        <v>112.91808501379515</v>
      </c>
      <c r="O22" s="194">
        <v>6.2158879105163545E-2</v>
      </c>
      <c r="P22" s="192">
        <v>6.4193349682316395E-2</v>
      </c>
    </row>
    <row r="23" spans="1:16" ht="14.25" customHeight="1">
      <c r="A23" s="188" t="s">
        <v>1505</v>
      </c>
      <c r="B23" s="189">
        <v>23273.0301</v>
      </c>
      <c r="C23" s="189">
        <v>24185.468530000002</v>
      </c>
      <c r="D23" s="190">
        <v>103.92058286385321</v>
      </c>
      <c r="E23" s="191">
        <v>4.1273165030002506E-3</v>
      </c>
      <c r="F23" s="192">
        <v>3.9013985675098633E-3</v>
      </c>
      <c r="G23" s="189">
        <v>213321.22683</v>
      </c>
      <c r="H23" s="189">
        <v>220269.76241999998</v>
      </c>
      <c r="I23" s="190">
        <v>103.25731090771262</v>
      </c>
      <c r="J23" s="190">
        <v>8.0318673224846412E-2</v>
      </c>
      <c r="K23" s="192">
        <v>7.6743368527793704E-2</v>
      </c>
      <c r="L23" s="189">
        <v>236594.25693</v>
      </c>
      <c r="M23" s="189">
        <v>244455.23095</v>
      </c>
      <c r="N23" s="193">
        <v>103.32255487601533</v>
      </c>
      <c r="O23" s="194">
        <v>2.8523491915297461E-2</v>
      </c>
      <c r="P23" s="192">
        <v>2.6953873632827346E-2</v>
      </c>
    </row>
    <row r="24" spans="1:16" ht="14.25" customHeight="1">
      <c r="A24" s="188" t="s">
        <v>1506</v>
      </c>
      <c r="B24" s="189">
        <v>0</v>
      </c>
      <c r="C24" s="189">
        <v>0</v>
      </c>
      <c r="D24" s="190" t="s">
        <v>808</v>
      </c>
      <c r="E24" s="191">
        <v>0</v>
      </c>
      <c r="F24" s="192">
        <v>0</v>
      </c>
      <c r="G24" s="189">
        <v>41611.323060000002</v>
      </c>
      <c r="H24" s="189">
        <v>41682.092090000006</v>
      </c>
      <c r="I24" s="190">
        <v>100.17007156897645</v>
      </c>
      <c r="J24" s="191">
        <v>1.5667293447421883E-2</v>
      </c>
      <c r="K24" s="192">
        <v>1.4522302648935255E-2</v>
      </c>
      <c r="L24" s="189">
        <v>41611.323060000002</v>
      </c>
      <c r="M24" s="189">
        <v>41682.092090000006</v>
      </c>
      <c r="N24" s="193">
        <v>100.17007156897645</v>
      </c>
      <c r="O24" s="194">
        <v>5.0166062874379205E-3</v>
      </c>
      <c r="P24" s="192">
        <v>4.5959083738139677E-3</v>
      </c>
    </row>
    <row r="25" spans="1:16" ht="14.25" customHeight="1">
      <c r="A25" s="188" t="s">
        <v>1507</v>
      </c>
      <c r="B25" s="189">
        <v>326737.34517000004</v>
      </c>
      <c r="C25" s="189">
        <v>355856.34088999999</v>
      </c>
      <c r="D25" s="190">
        <v>108.91205004584018</v>
      </c>
      <c r="E25" s="191">
        <v>5.7944686664012451E-2</v>
      </c>
      <c r="F25" s="192">
        <v>5.7403784295740799E-2</v>
      </c>
      <c r="G25" s="189">
        <v>52050.48964</v>
      </c>
      <c r="H25" s="189">
        <v>52272.497320000002</v>
      </c>
      <c r="I25" s="190">
        <v>100.42652371098811</v>
      </c>
      <c r="J25" s="191">
        <v>1.9597797794028437E-2</v>
      </c>
      <c r="K25" s="192">
        <v>1.8212066339127388E-2</v>
      </c>
      <c r="L25" s="189">
        <v>378787.83481000003</v>
      </c>
      <c r="M25" s="189">
        <v>408128.83820999996</v>
      </c>
      <c r="N25" s="193">
        <v>107.74602579692596</v>
      </c>
      <c r="O25" s="194">
        <v>4.5666162332134275E-2</v>
      </c>
      <c r="P25" s="192">
        <v>4.5000686171755559E-2</v>
      </c>
    </row>
    <row r="26" spans="1:16" ht="14.25" customHeight="1">
      <c r="A26" s="188" t="s">
        <v>1508</v>
      </c>
      <c r="B26" s="189">
        <v>331455.27825999999</v>
      </c>
      <c r="C26" s="189">
        <v>348331.48525000003</v>
      </c>
      <c r="D26" s="190">
        <v>105.0915487237352</v>
      </c>
      <c r="E26" s="191">
        <v>5.8781380597666057E-2</v>
      </c>
      <c r="F26" s="192">
        <v>5.6189937188408604E-2</v>
      </c>
      <c r="G26" s="189">
        <v>178396.29918999999</v>
      </c>
      <c r="H26" s="189">
        <v>181525.58144000001</v>
      </c>
      <c r="I26" s="190">
        <v>101.7541183669215</v>
      </c>
      <c r="J26" s="191">
        <v>6.7168908936485056E-2</v>
      </c>
      <c r="K26" s="192">
        <v>6.3244652559751688E-2</v>
      </c>
      <c r="L26" s="189">
        <v>509851.57744999998</v>
      </c>
      <c r="M26" s="189">
        <v>529857.06669000001</v>
      </c>
      <c r="N26" s="193">
        <v>103.92378686755401</v>
      </c>
      <c r="O26" s="194">
        <v>6.1467034475394824E-2</v>
      </c>
      <c r="P26" s="192">
        <v>5.8422560088084025E-2</v>
      </c>
    </row>
    <row r="27" spans="1:16" ht="14.25" customHeight="1">
      <c r="A27" s="188" t="s">
        <v>1509</v>
      </c>
      <c r="B27" s="189">
        <v>283737.00295999995</v>
      </c>
      <c r="C27" s="189">
        <v>325072.96401999996</v>
      </c>
      <c r="D27" s="190">
        <v>114.56840687988354</v>
      </c>
      <c r="E27" s="191">
        <v>5.031886307011818E-2</v>
      </c>
      <c r="F27" s="192">
        <v>5.2438066047414834E-2</v>
      </c>
      <c r="G27" s="189">
        <v>261658.23350999999</v>
      </c>
      <c r="H27" s="189">
        <v>513683.75036000001</v>
      </c>
      <c r="I27" s="190">
        <v>196.31858836208497</v>
      </c>
      <c r="J27" s="191">
        <v>9.8518288433754209E-2</v>
      </c>
      <c r="K27" s="192">
        <v>0.17897064457466927</v>
      </c>
      <c r="L27" s="189">
        <v>545395.23647</v>
      </c>
      <c r="M27" s="189">
        <v>838756.71438000002</v>
      </c>
      <c r="N27" s="193">
        <v>153.78878624036841</v>
      </c>
      <c r="O27" s="194">
        <v>6.5752131179990736E-2</v>
      </c>
      <c r="P27" s="192">
        <v>9.2482138345847412E-2</v>
      </c>
    </row>
    <row r="28" spans="1:16" ht="14.25" customHeight="1">
      <c r="A28" s="188" t="s">
        <v>1510</v>
      </c>
      <c r="B28" s="189">
        <v>0</v>
      </c>
      <c r="C28" s="189">
        <v>0</v>
      </c>
      <c r="D28" s="190" t="s">
        <v>808</v>
      </c>
      <c r="E28" s="191">
        <v>0</v>
      </c>
      <c r="F28" s="192">
        <v>0</v>
      </c>
      <c r="G28" s="189">
        <v>36309.83064</v>
      </c>
      <c r="H28" s="189">
        <v>36651.123490000005</v>
      </c>
      <c r="I28" s="190">
        <v>100.93994613575539</v>
      </c>
      <c r="J28" s="191">
        <v>1.3671201245939674E-2</v>
      </c>
      <c r="K28" s="192">
        <v>1.276948159406267E-2</v>
      </c>
      <c r="L28" s="189">
        <v>36309.83064</v>
      </c>
      <c r="M28" s="189">
        <v>36651.123490000005</v>
      </c>
      <c r="N28" s="193">
        <v>100.93994613575539</v>
      </c>
      <c r="O28" s="194">
        <v>4.377465345713284E-3</v>
      </c>
      <c r="P28" s="192">
        <v>4.0411888394103115E-3</v>
      </c>
    </row>
    <row r="29" spans="1:16" ht="18.75" customHeight="1">
      <c r="A29" s="575" t="s">
        <v>263</v>
      </c>
      <c r="B29" s="358">
        <v>5638780.0846099993</v>
      </c>
      <c r="C29" s="358">
        <v>6199179.1178199993</v>
      </c>
      <c r="D29" s="359">
        <v>109.93830269670393</v>
      </c>
      <c r="E29" s="360">
        <v>1</v>
      </c>
      <c r="F29" s="361">
        <v>1</v>
      </c>
      <c r="G29" s="362">
        <v>2655935.6406799997</v>
      </c>
      <c r="H29" s="358">
        <v>2870212.32773</v>
      </c>
      <c r="I29" s="359">
        <v>108.06784184706896</v>
      </c>
      <c r="J29" s="360">
        <v>1</v>
      </c>
      <c r="K29" s="361">
        <v>1</v>
      </c>
      <c r="L29" s="363">
        <v>8294715.7252899995</v>
      </c>
      <c r="M29" s="364">
        <v>9069391.4455499984</v>
      </c>
      <c r="N29" s="365">
        <v>109.33938842410316</v>
      </c>
      <c r="O29" s="366">
        <v>1</v>
      </c>
      <c r="P29" s="361">
        <v>1</v>
      </c>
    </row>
    <row r="30" spans="1:16" ht="12.75" customHeight="1">
      <c r="A30" s="51" t="s">
        <v>405</v>
      </c>
    </row>
    <row r="31" spans="1:16" ht="12.75" customHeight="1"/>
    <row r="32" spans="1:16" ht="12.75" customHeight="1">
      <c r="A32" s="868" t="s">
        <v>1435</v>
      </c>
    </row>
    <row r="33" spans="1:1" ht="12.75" customHeight="1">
      <c r="A33" s="869" t="s">
        <v>1511</v>
      </c>
    </row>
    <row r="34" spans="1:1" ht="12.75" customHeight="1">
      <c r="A34" s="869" t="s">
        <v>1512</v>
      </c>
    </row>
    <row r="35" spans="1:1" ht="12.75" customHeight="1">
      <c r="A35" s="873" t="s">
        <v>1513</v>
      </c>
    </row>
    <row r="36" spans="1:1" ht="12.75" customHeight="1">
      <c r="A36" s="874" t="s">
        <v>1514</v>
      </c>
    </row>
    <row r="37" spans="1:1" ht="12.75" customHeight="1">
      <c r="A37" s="874" t="s">
        <v>1515</v>
      </c>
    </row>
    <row r="38" spans="1:1" ht="12.75" customHeight="1"/>
    <row r="39" spans="1:1" ht="12.75" customHeight="1">
      <c r="A39" s="652"/>
    </row>
    <row r="40" spans="1:1" ht="12.75" customHeight="1"/>
    <row r="41" spans="1:1" ht="12.75" customHeight="1"/>
    <row r="42" spans="1:1" ht="12.75" customHeight="1">
      <c r="A42" s="72" t="s">
        <v>259</v>
      </c>
    </row>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c r="P53" s="40" t="s">
        <v>338</v>
      </c>
    </row>
    <row r="54" spans="16:16" ht="12.75" customHeight="1"/>
    <row r="55" spans="16:16" ht="12.75" customHeight="1"/>
    <row r="56" spans="16:16" ht="12.75" customHeight="1"/>
    <row r="57" spans="16:16" ht="12.75" customHeight="1"/>
    <row r="58"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2"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19" t="s">
        <v>1465</v>
      </c>
    </row>
    <row r="2" spans="1:7" ht="12.75" customHeight="1">
      <c r="A2" s="119" t="s">
        <v>1466</v>
      </c>
    </row>
    <row r="3" spans="1:7" ht="12.75" customHeight="1"/>
    <row r="4" spans="1:7" ht="12.75" customHeight="1">
      <c r="B4" s="953" t="s">
        <v>1144</v>
      </c>
      <c r="C4" s="954"/>
      <c r="D4" s="954"/>
      <c r="E4" s="954"/>
      <c r="F4" s="954"/>
    </row>
    <row r="5" spans="1:7">
      <c r="A5" s="958" t="s">
        <v>521</v>
      </c>
      <c r="B5" s="958" t="s">
        <v>410</v>
      </c>
      <c r="C5" s="959" t="s">
        <v>411</v>
      </c>
      <c r="D5" s="959"/>
      <c r="E5" s="956" t="s">
        <v>412</v>
      </c>
      <c r="F5" s="956"/>
    </row>
    <row r="6" spans="1:7" ht="65.25">
      <c r="A6" s="958"/>
      <c r="B6" s="958"/>
      <c r="C6" s="367" t="s">
        <v>520</v>
      </c>
      <c r="D6" s="367" t="s">
        <v>413</v>
      </c>
      <c r="E6" s="367" t="s">
        <v>414</v>
      </c>
      <c r="F6" s="367" t="s">
        <v>415</v>
      </c>
    </row>
    <row r="7" spans="1:7" ht="22.5">
      <c r="A7" s="195">
        <v>1</v>
      </c>
      <c r="B7" s="196" t="s">
        <v>416</v>
      </c>
      <c r="C7" s="197">
        <v>2438338</v>
      </c>
      <c r="D7" s="197">
        <v>414363.47198000003</v>
      </c>
      <c r="E7" s="197">
        <v>14598</v>
      </c>
      <c r="F7" s="197">
        <v>93909.03327</v>
      </c>
      <c r="G7" s="83"/>
    </row>
    <row r="8" spans="1:7" ht="22.5">
      <c r="A8" s="195">
        <v>2</v>
      </c>
      <c r="B8" s="196" t="s">
        <v>417</v>
      </c>
      <c r="C8" s="197">
        <v>345539</v>
      </c>
      <c r="D8" s="197">
        <v>484669.4166</v>
      </c>
      <c r="E8" s="197">
        <v>3264691</v>
      </c>
      <c r="F8" s="197">
        <v>268211.41109000001</v>
      </c>
      <c r="G8" s="83"/>
    </row>
    <row r="9" spans="1:7" ht="22.5">
      <c r="A9" s="195">
        <v>3</v>
      </c>
      <c r="B9" s="196" t="s">
        <v>418</v>
      </c>
      <c r="C9" s="197">
        <v>610764</v>
      </c>
      <c r="D9" s="197">
        <v>968709.33915999997</v>
      </c>
      <c r="E9" s="197">
        <v>102689</v>
      </c>
      <c r="F9" s="197">
        <v>646219.48244000005</v>
      </c>
      <c r="G9" s="83"/>
    </row>
    <row r="10" spans="1:7" ht="33.75">
      <c r="A10" s="195">
        <v>4</v>
      </c>
      <c r="B10" s="196" t="s">
        <v>419</v>
      </c>
      <c r="C10" s="197">
        <v>35</v>
      </c>
      <c r="D10" s="197">
        <v>6904.2250899999999</v>
      </c>
      <c r="E10" s="197">
        <v>223</v>
      </c>
      <c r="F10" s="197">
        <v>1792.1943899999999</v>
      </c>
    </row>
    <row r="11" spans="1:7" ht="22.5">
      <c r="A11" s="195">
        <v>5</v>
      </c>
      <c r="B11" s="198" t="s">
        <v>420</v>
      </c>
      <c r="C11" s="197">
        <v>117</v>
      </c>
      <c r="D11" s="197">
        <v>8729.0328499999996</v>
      </c>
      <c r="E11" s="197">
        <v>8</v>
      </c>
      <c r="F11" s="589">
        <v>4196.2848899999999</v>
      </c>
    </row>
    <row r="12" spans="1:7" ht="22.5">
      <c r="A12" s="195">
        <v>6</v>
      </c>
      <c r="B12" s="196" t="s">
        <v>421</v>
      </c>
      <c r="C12" s="197">
        <v>23109</v>
      </c>
      <c r="D12" s="197">
        <v>143886.99557</v>
      </c>
      <c r="E12" s="197">
        <v>1778</v>
      </c>
      <c r="F12" s="197">
        <v>117369.83790000001</v>
      </c>
    </row>
    <row r="13" spans="1:7" ht="22.5">
      <c r="A13" s="195">
        <v>7</v>
      </c>
      <c r="B13" s="196" t="s">
        <v>422</v>
      </c>
      <c r="C13" s="197">
        <v>15756</v>
      </c>
      <c r="D13" s="197">
        <v>29753.574909999999</v>
      </c>
      <c r="E13" s="197">
        <v>1524</v>
      </c>
      <c r="F13" s="197">
        <v>5456.9028600000001</v>
      </c>
    </row>
    <row r="14" spans="1:7" ht="22.5">
      <c r="A14" s="195">
        <v>8</v>
      </c>
      <c r="B14" s="196" t="s">
        <v>423</v>
      </c>
      <c r="C14" s="197">
        <v>580158</v>
      </c>
      <c r="D14" s="197">
        <v>599338.62733000005</v>
      </c>
      <c r="E14" s="197">
        <v>30811</v>
      </c>
      <c r="F14" s="197">
        <v>215459.25519</v>
      </c>
    </row>
    <row r="15" spans="1:7" ht="22.5">
      <c r="A15" s="195">
        <v>9</v>
      </c>
      <c r="B15" s="196" t="s">
        <v>424</v>
      </c>
      <c r="C15" s="197">
        <v>593071</v>
      </c>
      <c r="D15" s="197">
        <v>662108.44401999994</v>
      </c>
      <c r="E15" s="197">
        <v>68697</v>
      </c>
      <c r="F15" s="197">
        <v>388598.62345000001</v>
      </c>
    </row>
    <row r="16" spans="1:7" ht="33.75">
      <c r="A16" s="195">
        <v>10</v>
      </c>
      <c r="B16" s="196" t="s">
        <v>425</v>
      </c>
      <c r="C16" s="197">
        <v>2617707</v>
      </c>
      <c r="D16" s="197">
        <v>2022439.6664100001</v>
      </c>
      <c r="E16" s="197">
        <v>81291</v>
      </c>
      <c r="F16" s="197">
        <v>1012779.0295599999</v>
      </c>
    </row>
    <row r="17" spans="1:6" ht="33.75">
      <c r="A17" s="195">
        <v>11</v>
      </c>
      <c r="B17" s="196" t="s">
        <v>426</v>
      </c>
      <c r="C17" s="197">
        <v>355</v>
      </c>
      <c r="D17" s="197">
        <v>2305.8436400000001</v>
      </c>
      <c r="E17" s="197">
        <v>2</v>
      </c>
      <c r="F17" s="197">
        <v>121.50924999999999</v>
      </c>
    </row>
    <row r="18" spans="1:6" ht="22.5">
      <c r="A18" s="195">
        <v>12</v>
      </c>
      <c r="B18" s="196" t="s">
        <v>427</v>
      </c>
      <c r="C18" s="197">
        <v>54108</v>
      </c>
      <c r="D18" s="197">
        <v>38285.731590000003</v>
      </c>
      <c r="E18" s="197">
        <v>377</v>
      </c>
      <c r="F18" s="197">
        <v>7803.4347400000006</v>
      </c>
    </row>
    <row r="19" spans="1:6" ht="22.5">
      <c r="A19" s="195">
        <v>13</v>
      </c>
      <c r="B19" s="196" t="s">
        <v>428</v>
      </c>
      <c r="C19" s="197">
        <v>186900</v>
      </c>
      <c r="D19" s="197">
        <v>365502.89370000002</v>
      </c>
      <c r="E19" s="197">
        <v>11597</v>
      </c>
      <c r="F19" s="197">
        <v>130320.26118</v>
      </c>
    </row>
    <row r="20" spans="1:6" ht="22.5">
      <c r="A20" s="195">
        <v>14</v>
      </c>
      <c r="B20" s="196" t="s">
        <v>429</v>
      </c>
      <c r="C20" s="197">
        <v>52368</v>
      </c>
      <c r="D20" s="197">
        <v>232056.92835</v>
      </c>
      <c r="E20" s="197">
        <v>1499</v>
      </c>
      <c r="F20" s="197">
        <v>-19985.705460000001</v>
      </c>
    </row>
    <row r="21" spans="1:6" ht="22.5">
      <c r="A21" s="195">
        <v>15</v>
      </c>
      <c r="B21" s="196" t="s">
        <v>430</v>
      </c>
      <c r="C21" s="197">
        <v>2519</v>
      </c>
      <c r="D21" s="197">
        <v>8470.3693699999985</v>
      </c>
      <c r="E21" s="197">
        <v>443</v>
      </c>
      <c r="F21" s="197">
        <v>2713.2346000000002</v>
      </c>
    </row>
    <row r="22" spans="1:6" ht="22.5">
      <c r="A22" s="195">
        <v>16</v>
      </c>
      <c r="B22" s="196" t="s">
        <v>431</v>
      </c>
      <c r="C22" s="197">
        <v>129440</v>
      </c>
      <c r="D22" s="197">
        <v>117462.71782999999</v>
      </c>
      <c r="E22" s="197">
        <v>3127</v>
      </c>
      <c r="F22" s="197">
        <v>36168.673369999997</v>
      </c>
    </row>
    <row r="23" spans="1:6" ht="22.5">
      <c r="A23" s="195">
        <v>17</v>
      </c>
      <c r="B23" s="196" t="s">
        <v>432</v>
      </c>
      <c r="C23" s="197">
        <v>25678</v>
      </c>
      <c r="D23" s="197">
        <v>5122.8483399999996</v>
      </c>
      <c r="E23" s="197">
        <v>10</v>
      </c>
      <c r="F23" s="197">
        <v>376.22836999999998</v>
      </c>
    </row>
    <row r="24" spans="1:6" ht="22.5">
      <c r="A24" s="195">
        <v>18</v>
      </c>
      <c r="B24" s="196" t="s">
        <v>433</v>
      </c>
      <c r="C24" s="197">
        <v>616024</v>
      </c>
      <c r="D24" s="197">
        <v>89068.991079999993</v>
      </c>
      <c r="E24" s="197">
        <v>238326</v>
      </c>
      <c r="F24" s="197">
        <v>32068.605660000001</v>
      </c>
    </row>
    <row r="25" spans="1:6" ht="22.5">
      <c r="A25" s="195">
        <v>19</v>
      </c>
      <c r="B25" s="196" t="s">
        <v>434</v>
      </c>
      <c r="C25" s="197">
        <v>791917</v>
      </c>
      <c r="D25" s="197">
        <v>2304085.94521</v>
      </c>
      <c r="E25" s="197">
        <v>45426</v>
      </c>
      <c r="F25" s="197">
        <v>1804030.14506</v>
      </c>
    </row>
    <row r="26" spans="1:6" ht="22.5">
      <c r="A26" s="195">
        <v>20</v>
      </c>
      <c r="B26" s="196" t="s">
        <v>435</v>
      </c>
      <c r="C26" s="197">
        <v>3671</v>
      </c>
      <c r="D26" s="197">
        <v>15565.2634</v>
      </c>
      <c r="E26" s="197">
        <v>2590</v>
      </c>
      <c r="F26" s="197">
        <v>19593.034940000001</v>
      </c>
    </row>
    <row r="27" spans="1:6" ht="33.75">
      <c r="A27" s="195">
        <v>21</v>
      </c>
      <c r="B27" s="196" t="s">
        <v>436</v>
      </c>
      <c r="C27" s="197">
        <v>644918</v>
      </c>
      <c r="D27" s="197">
        <v>119404.04205</v>
      </c>
      <c r="E27" s="197">
        <v>3146</v>
      </c>
      <c r="F27" s="197">
        <v>16394.588759999999</v>
      </c>
    </row>
    <row r="28" spans="1:6" ht="22.5">
      <c r="A28" s="195">
        <v>22</v>
      </c>
      <c r="B28" s="196" t="s">
        <v>437</v>
      </c>
      <c r="C28" s="197">
        <v>2726</v>
      </c>
      <c r="D28" s="197">
        <v>4229.7391600000001</v>
      </c>
      <c r="E28" s="197">
        <v>176</v>
      </c>
      <c r="F28" s="197">
        <v>5824.3564999999999</v>
      </c>
    </row>
    <row r="29" spans="1:6" ht="45">
      <c r="A29" s="195">
        <v>23</v>
      </c>
      <c r="B29" s="196" t="s">
        <v>438</v>
      </c>
      <c r="C29" s="197">
        <v>53123</v>
      </c>
      <c r="D29" s="197">
        <v>426927.33791</v>
      </c>
      <c r="E29" s="197">
        <v>4244</v>
      </c>
      <c r="F29" s="197">
        <v>202126.2268</v>
      </c>
    </row>
    <row r="30" spans="1:6" ht="22.5">
      <c r="A30" s="195">
        <v>24</v>
      </c>
      <c r="B30" s="196" t="s">
        <v>439</v>
      </c>
      <c r="C30" s="197">
        <v>0</v>
      </c>
      <c r="D30" s="197">
        <v>0</v>
      </c>
      <c r="E30" s="197">
        <v>0</v>
      </c>
      <c r="F30" s="197">
        <v>0</v>
      </c>
    </row>
    <row r="31" spans="1:6" ht="22.5">
      <c r="A31" s="195">
        <v>25</v>
      </c>
      <c r="B31" s="196" t="s">
        <v>440</v>
      </c>
      <c r="C31" s="197">
        <v>0</v>
      </c>
      <c r="D31" s="197">
        <v>0</v>
      </c>
      <c r="E31" s="197">
        <v>0</v>
      </c>
      <c r="F31" s="197">
        <v>0</v>
      </c>
    </row>
    <row r="32" spans="1:6" ht="22.5">
      <c r="A32" s="368"/>
      <c r="B32" s="369" t="s">
        <v>441</v>
      </c>
      <c r="C32" s="370">
        <v>8291986</v>
      </c>
      <c r="D32" s="370">
        <v>6199179.1178199993</v>
      </c>
      <c r="E32" s="370">
        <v>3821691</v>
      </c>
      <c r="F32" s="370">
        <v>2943578.2967600003</v>
      </c>
    </row>
    <row r="33" spans="1:7" ht="22.5">
      <c r="A33" s="368"/>
      <c r="B33" s="369" t="s">
        <v>442</v>
      </c>
      <c r="C33" s="370">
        <v>1496355</v>
      </c>
      <c r="D33" s="370">
        <v>2870212.32773</v>
      </c>
      <c r="E33" s="370">
        <v>55582</v>
      </c>
      <c r="F33" s="370">
        <v>2047968.3520599999</v>
      </c>
    </row>
    <row r="34" spans="1:7">
      <c r="A34" s="368"/>
      <c r="B34" s="371" t="s">
        <v>443</v>
      </c>
      <c r="C34" s="372">
        <v>9788341</v>
      </c>
      <c r="D34" s="372">
        <v>9069391.4455499984</v>
      </c>
      <c r="E34" s="372">
        <v>3877273</v>
      </c>
      <c r="F34" s="372">
        <v>4991546.6488100002</v>
      </c>
    </row>
    <row r="35" spans="1:7" ht="12.75" customHeight="1">
      <c r="A35" s="51" t="s">
        <v>445</v>
      </c>
    </row>
    <row r="36" spans="1:7" ht="12.75" customHeight="1"/>
    <row r="37" spans="1:7" ht="12.75" customHeight="1">
      <c r="A37" s="422" t="s">
        <v>339</v>
      </c>
    </row>
    <row r="38" spans="1:7" ht="12.75" customHeight="1">
      <c r="A38" s="118" t="s">
        <v>340</v>
      </c>
    </row>
    <row r="39" spans="1:7" ht="12.75" customHeight="1"/>
    <row r="40" spans="1:7" ht="12.75" customHeight="1"/>
    <row r="41" spans="1:7" ht="12.75" customHeight="1">
      <c r="G41" s="74"/>
    </row>
    <row r="42" spans="1:7" ht="12.75" customHeight="1">
      <c r="G42" s="83"/>
    </row>
    <row r="43" spans="1:7" ht="12.75" customHeight="1"/>
    <row r="44" spans="1:7" ht="12.75" customHeight="1">
      <c r="G44" s="83"/>
    </row>
    <row r="45" spans="1:7" ht="12.75" customHeight="1">
      <c r="G45" s="74"/>
    </row>
    <row r="46" spans="1:7" ht="12.75" customHeight="1">
      <c r="G46" s="74"/>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444</v>
      </c>
    </row>
    <row r="66" spans="1:1" ht="12.75" customHeight="1"/>
    <row r="67" spans="1:1" ht="12.75" customHeight="1">
      <c r="A67" s="704"/>
    </row>
    <row r="68" spans="1:1" ht="12.75" customHeight="1">
      <c r="A68" s="704"/>
    </row>
    <row r="69" spans="1:1" ht="12.75" customHeight="1">
      <c r="A69" s="729"/>
    </row>
    <row r="70" spans="1:1" ht="12.75" customHeight="1">
      <c r="A70" s="704"/>
    </row>
    <row r="71" spans="1:1" ht="12.75" customHeight="1">
      <c r="A71" s="704"/>
    </row>
    <row r="72" spans="1:1" ht="12.75" customHeight="1">
      <c r="A72" s="705"/>
    </row>
    <row r="73" spans="1:1" ht="12.75" customHeight="1"/>
    <row r="74" spans="1:1" ht="12.75" customHeight="1">
      <c r="A74" s="72" t="s">
        <v>259</v>
      </c>
    </row>
    <row r="75" spans="1:1" ht="12.75" customHeight="1"/>
    <row r="76" spans="1:1" ht="12.75" customHeight="1"/>
    <row r="77" spans="1:1" ht="12.75" customHeight="1"/>
    <row r="78" spans="1:1" ht="12.75" customHeight="1"/>
    <row r="79" spans="1:1" ht="12.75" customHeight="1"/>
    <row r="97" spans="6:6">
      <c r="F97" s="53" t="s">
        <v>341</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01" t="s">
        <v>1467</v>
      </c>
    </row>
    <row r="2" spans="1:18">
      <c r="A2" s="107" t="s">
        <v>1468</v>
      </c>
      <c r="Q2" s="83"/>
    </row>
    <row r="3" spans="1:18" ht="12.75" customHeight="1">
      <c r="A3" s="15"/>
      <c r="M3" s="74"/>
      <c r="Q3" s="74"/>
    </row>
    <row r="4" spans="1:18" ht="12.75" customHeight="1">
      <c r="M4" s="74"/>
      <c r="O4" s="74"/>
      <c r="Q4" s="74"/>
    </row>
    <row r="5" spans="1:18" ht="12.75" customHeight="1"/>
    <row r="6" spans="1:18" ht="12.75" customHeight="1">
      <c r="P6" s="74"/>
    </row>
    <row r="7" spans="1:18" ht="12.75" customHeight="1"/>
    <row r="8" spans="1:18" ht="12.75" customHeight="1">
      <c r="R8" s="74"/>
    </row>
    <row r="9" spans="1:18" ht="12.75" customHeight="1">
      <c r="R9" s="83"/>
    </row>
    <row r="10" spans="1:18" ht="12.75" customHeight="1">
      <c r="Q10" s="74"/>
    </row>
    <row r="11" spans="1:18" ht="12.75" customHeight="1">
      <c r="Q11" s="83"/>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445</v>
      </c>
    </row>
    <row r="43" spans="1:17" ht="12.75" customHeight="1">
      <c r="A43" s="54"/>
      <c r="Q43" s="83"/>
    </row>
    <row r="44" spans="1:17" ht="12.75" customHeight="1">
      <c r="A44" s="461" t="s">
        <v>178</v>
      </c>
    </row>
    <row r="45" spans="1:17" ht="12.75" customHeight="1">
      <c r="A45" s="461" t="s">
        <v>179</v>
      </c>
    </row>
    <row r="46" spans="1:17" ht="12.75" customHeight="1">
      <c r="A46" s="461" t="s">
        <v>180</v>
      </c>
    </row>
    <row r="47" spans="1:17" ht="12.75" customHeight="1">
      <c r="A47" s="55"/>
    </row>
    <row r="48" spans="1:17" ht="12.75" customHeight="1">
      <c r="A48" s="120" t="s">
        <v>181</v>
      </c>
    </row>
    <row r="49" spans="1:8" ht="12.75" customHeight="1">
      <c r="A49" s="120" t="s">
        <v>182</v>
      </c>
    </row>
    <row r="50" spans="1:8" ht="12.75" customHeight="1">
      <c r="A50" s="121" t="s">
        <v>183</v>
      </c>
    </row>
    <row r="51" spans="1:8" ht="12.75" customHeight="1">
      <c r="A51" s="56"/>
    </row>
    <row r="52" spans="1:8" ht="12.75" customHeight="1">
      <c r="A52" s="57" t="s">
        <v>827</v>
      </c>
    </row>
    <row r="53" spans="1:8" ht="12.75" customHeight="1">
      <c r="A53" s="57" t="s">
        <v>1401</v>
      </c>
      <c r="B53" s="30"/>
      <c r="C53" s="30"/>
      <c r="D53" s="30"/>
      <c r="E53" s="30"/>
      <c r="F53" s="30"/>
      <c r="G53" s="30"/>
      <c r="H53" s="30"/>
    </row>
    <row r="54" spans="1:8" ht="12.75" customHeight="1">
      <c r="A54" s="57" t="s">
        <v>1516</v>
      </c>
      <c r="B54" s="30"/>
      <c r="C54" s="30"/>
      <c r="D54" s="30"/>
      <c r="E54" s="30"/>
      <c r="F54" s="30"/>
      <c r="G54" s="30"/>
      <c r="H54" s="30"/>
    </row>
    <row r="55" spans="1:8" ht="12.75" customHeight="1">
      <c r="A55" s="57" t="s">
        <v>1517</v>
      </c>
      <c r="B55" s="30"/>
      <c r="C55" s="30"/>
      <c r="D55" s="30"/>
      <c r="E55" s="30"/>
      <c r="F55" s="30"/>
      <c r="G55" s="30"/>
      <c r="H55" s="30"/>
    </row>
    <row r="56" spans="1:8" ht="12.75" customHeight="1">
      <c r="A56" s="57" t="s">
        <v>1518</v>
      </c>
      <c r="H56" s="30"/>
    </row>
    <row r="57" spans="1:8" ht="12.75" customHeight="1">
      <c r="A57" s="57" t="s">
        <v>1519</v>
      </c>
      <c r="B57" s="30"/>
      <c r="C57" s="30"/>
      <c r="D57" s="30"/>
      <c r="E57" s="30"/>
      <c r="F57" s="30"/>
      <c r="G57" s="30"/>
      <c r="H57" s="30"/>
    </row>
    <row r="58" spans="1:8" ht="12.75" customHeight="1">
      <c r="A58" s="486" t="s">
        <v>1520</v>
      </c>
      <c r="B58" s="30"/>
      <c r="C58" s="30"/>
      <c r="D58" s="30"/>
      <c r="E58" s="30"/>
      <c r="F58" s="30"/>
      <c r="G58" s="30"/>
      <c r="H58" s="30"/>
    </row>
    <row r="59" spans="1:8" ht="12.75" customHeight="1">
      <c r="A59" s="486" t="s">
        <v>1521</v>
      </c>
      <c r="B59" s="30"/>
      <c r="C59" s="30"/>
      <c r="D59" s="30"/>
      <c r="E59" s="30"/>
      <c r="F59" s="30"/>
      <c r="G59" s="30"/>
      <c r="H59" s="30"/>
    </row>
    <row r="60" spans="1:8" ht="12.75" customHeight="1">
      <c r="A60" s="57" t="s">
        <v>1522</v>
      </c>
      <c r="B60" s="30"/>
      <c r="C60" s="30"/>
      <c r="D60" s="30"/>
      <c r="E60" s="30"/>
      <c r="F60" s="30"/>
      <c r="G60" s="30"/>
      <c r="H60" s="30"/>
    </row>
    <row r="61" spans="1:8" ht="12.75" customHeight="1">
      <c r="A61" s="57" t="s">
        <v>1402</v>
      </c>
    </row>
    <row r="62" spans="1:8" ht="12.75" customHeight="1">
      <c r="A62" s="486"/>
    </row>
    <row r="63" spans="1:8" ht="12.75" customHeight="1"/>
    <row r="64" spans="1:8" ht="12.75" customHeight="1">
      <c r="A64" s="72" t="s">
        <v>259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305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8"/>
  <sheetViews>
    <sheetView showGridLines="0" zoomScaleNormal="100" workbookViewId="0">
      <pane ySplit="5" topLeftCell="A6" activePane="bottomLeft" state="frozen"/>
      <selection pane="bottomLeft"/>
    </sheetView>
  </sheetViews>
  <sheetFormatPr defaultRowHeight="15"/>
  <cols>
    <col min="1" max="1" width="41.140625" customWidth="1"/>
    <col min="2" max="2" width="15.140625" bestFit="1" customWidth="1"/>
    <col min="3" max="3" width="24.7109375" customWidth="1"/>
    <col min="4" max="4" width="17.85546875" customWidth="1"/>
    <col min="9" max="9" width="13.28515625" bestFit="1" customWidth="1"/>
  </cols>
  <sheetData>
    <row r="1" spans="1:9">
      <c r="A1" s="443" t="s">
        <v>349</v>
      </c>
      <c r="B1" s="444"/>
      <c r="C1" s="444"/>
      <c r="D1" s="444"/>
    </row>
    <row r="2" spans="1:9">
      <c r="A2" s="441" t="s">
        <v>350</v>
      </c>
      <c r="B2" s="444"/>
      <c r="C2" s="444"/>
      <c r="D2" s="444"/>
    </row>
    <row r="3" spans="1:9" ht="12.75" customHeight="1">
      <c r="A3" s="38" t="s">
        <v>710</v>
      </c>
    </row>
    <row r="4" spans="1:9" ht="12.75" customHeight="1">
      <c r="A4" s="117" t="s">
        <v>1059</v>
      </c>
    </row>
    <row r="5" spans="1:9" ht="40.5" customHeight="1">
      <c r="A5" s="703" t="s">
        <v>1246</v>
      </c>
      <c r="B5" s="960" t="s">
        <v>1189</v>
      </c>
      <c r="C5" s="961"/>
      <c r="D5" s="962"/>
      <c r="I5" s="603"/>
    </row>
    <row r="6" spans="1:9" s="779" customFormat="1">
      <c r="A6" s="857" t="s">
        <v>196</v>
      </c>
      <c r="B6" s="696" t="str">
        <f>Naslovnica!A20</f>
        <v>Studeni 2018.</v>
      </c>
      <c r="C6" s="694" t="s">
        <v>173</v>
      </c>
      <c r="D6" s="784" t="s">
        <v>93</v>
      </c>
    </row>
    <row r="7" spans="1:9" s="779" customFormat="1">
      <c r="A7" s="862" t="s">
        <v>200</v>
      </c>
      <c r="B7" s="697" t="str">
        <f>Naslovnica!A24</f>
        <v>November 2018</v>
      </c>
      <c r="C7" s="695" t="s">
        <v>1184</v>
      </c>
      <c r="D7" s="865" t="s">
        <v>147</v>
      </c>
    </row>
    <row r="8" spans="1:9" ht="25.5">
      <c r="A8" s="691" t="s">
        <v>1011</v>
      </c>
      <c r="B8" s="709">
        <v>237157027.94999999</v>
      </c>
      <c r="C8" s="701">
        <v>2026629220.1600001</v>
      </c>
      <c r="D8" s="714">
        <v>0.32699237165339179</v>
      </c>
      <c r="E8" s="83"/>
    </row>
    <row r="9" spans="1:9">
      <c r="A9" s="199" t="s">
        <v>446</v>
      </c>
      <c r="B9" s="710">
        <v>149045621.31</v>
      </c>
      <c r="C9" s="604">
        <v>1422858007.4000001</v>
      </c>
      <c r="D9" s="715">
        <v>-9.2700343608672318E-3</v>
      </c>
      <c r="E9" s="83"/>
    </row>
    <row r="10" spans="1:9">
      <c r="A10" s="199" t="s">
        <v>447</v>
      </c>
      <c r="B10" s="710">
        <v>88111406.640000001</v>
      </c>
      <c r="C10" s="604">
        <v>603771212.75999999</v>
      </c>
      <c r="D10" s="715">
        <v>2.1159551290018883</v>
      </c>
      <c r="E10" s="74"/>
    </row>
    <row r="11" spans="1:9">
      <c r="A11" s="199" t="s">
        <v>448</v>
      </c>
      <c r="B11" s="710">
        <v>0</v>
      </c>
      <c r="C11" s="605">
        <v>0</v>
      </c>
      <c r="D11" s="716" t="s">
        <v>1469</v>
      </c>
    </row>
    <row r="12" spans="1:9">
      <c r="A12" s="199" t="s">
        <v>449</v>
      </c>
      <c r="B12" s="710">
        <v>0</v>
      </c>
      <c r="C12" s="605">
        <v>0</v>
      </c>
      <c r="D12" s="716" t="s">
        <v>1469</v>
      </c>
    </row>
    <row r="13" spans="1:9">
      <c r="A13" s="199" t="s">
        <v>1188</v>
      </c>
      <c r="B13" s="710">
        <v>0</v>
      </c>
      <c r="C13" s="605">
        <v>0</v>
      </c>
      <c r="D13" s="716" t="s">
        <v>1469</v>
      </c>
    </row>
    <row r="14" spans="1:9">
      <c r="A14" s="199" t="s">
        <v>450</v>
      </c>
      <c r="B14" s="710">
        <v>19043230</v>
      </c>
      <c r="C14" s="605">
        <v>509539017.5</v>
      </c>
      <c r="D14" s="715">
        <v>-0.55566230192147426</v>
      </c>
    </row>
    <row r="15" spans="1:9">
      <c r="A15" s="199" t="s">
        <v>1186</v>
      </c>
      <c r="B15" s="710">
        <v>0</v>
      </c>
      <c r="C15" s="605">
        <v>46040033.850000001</v>
      </c>
      <c r="D15" s="715" t="s">
        <v>1469</v>
      </c>
    </row>
    <row r="16" spans="1:9" ht="18.75" customHeight="1">
      <c r="A16" s="373" t="s">
        <v>1012</v>
      </c>
      <c r="B16" s="711">
        <v>256200257.94999999</v>
      </c>
      <c r="C16" s="861">
        <v>2582208271.5100002</v>
      </c>
      <c r="D16" s="717">
        <v>0.15626741837880878</v>
      </c>
      <c r="F16" s="75"/>
      <c r="I16" s="75"/>
    </row>
    <row r="17" spans="1:4">
      <c r="A17" s="786" t="s">
        <v>195</v>
      </c>
      <c r="B17" s="860" t="str">
        <f>Naslovnica!A20</f>
        <v>Studeni 2018.</v>
      </c>
      <c r="C17" s="858" t="s">
        <v>173</v>
      </c>
      <c r="D17" s="784" t="s">
        <v>93</v>
      </c>
    </row>
    <row r="18" spans="1:4" s="779" customFormat="1">
      <c r="A18" s="863" t="s">
        <v>199</v>
      </c>
      <c r="B18" s="697" t="str">
        <f>Naslovnica!A24</f>
        <v>November 2018</v>
      </c>
      <c r="C18" s="695" t="s">
        <v>1184</v>
      </c>
      <c r="D18" s="865" t="s">
        <v>147</v>
      </c>
    </row>
    <row r="19" spans="1:4" ht="25.5">
      <c r="A19" s="692" t="s">
        <v>1185</v>
      </c>
      <c r="B19" s="709">
        <v>88963357</v>
      </c>
      <c r="C19" s="700">
        <v>471582398.05000007</v>
      </c>
      <c r="D19" s="718">
        <v>2.096485506707888</v>
      </c>
    </row>
    <row r="20" spans="1:4">
      <c r="A20" s="199" t="s">
        <v>446</v>
      </c>
      <c r="B20" s="710">
        <v>3198403</v>
      </c>
      <c r="C20" s="605">
        <v>27304397</v>
      </c>
      <c r="D20" s="715">
        <v>0.55976669844652571</v>
      </c>
    </row>
    <row r="21" spans="1:4">
      <c r="A21" s="199" t="s">
        <v>447</v>
      </c>
      <c r="B21" s="710">
        <v>85764954</v>
      </c>
      <c r="C21" s="605">
        <v>444278001.05000007</v>
      </c>
      <c r="D21" s="715">
        <v>2.2145948719978481</v>
      </c>
    </row>
    <row r="22" spans="1:4">
      <c r="A22" s="199" t="s">
        <v>448</v>
      </c>
      <c r="B22" s="710">
        <v>0</v>
      </c>
      <c r="C22" s="605">
        <v>0</v>
      </c>
      <c r="D22" s="716" t="s">
        <v>1469</v>
      </c>
    </row>
    <row r="23" spans="1:4">
      <c r="A23" s="199" t="s">
        <v>449</v>
      </c>
      <c r="B23" s="710">
        <v>0</v>
      </c>
      <c r="C23" s="605">
        <v>0</v>
      </c>
      <c r="D23" s="716" t="s">
        <v>1469</v>
      </c>
    </row>
    <row r="24" spans="1:4">
      <c r="A24" s="199" t="s">
        <v>1188</v>
      </c>
      <c r="B24" s="710">
        <v>0</v>
      </c>
      <c r="C24" s="605">
        <v>0</v>
      </c>
      <c r="D24" s="716" t="s">
        <v>1469</v>
      </c>
    </row>
    <row r="25" spans="1:4">
      <c r="A25" s="199" t="s">
        <v>450</v>
      </c>
      <c r="B25" s="710">
        <v>36841</v>
      </c>
      <c r="C25" s="605">
        <v>3544213</v>
      </c>
      <c r="D25" s="715">
        <v>-0.90302728797007725</v>
      </c>
    </row>
    <row r="26" spans="1:4">
      <c r="A26" s="199" t="s">
        <v>1187</v>
      </c>
      <c r="B26" s="710">
        <v>0</v>
      </c>
      <c r="C26" s="605">
        <v>44000000</v>
      </c>
      <c r="D26" s="715" t="s">
        <v>1469</v>
      </c>
    </row>
    <row r="27" spans="1:4" ht="18.75" customHeight="1">
      <c r="A27" s="373" t="s">
        <v>1013</v>
      </c>
      <c r="B27" s="711">
        <v>89000198</v>
      </c>
      <c r="C27" s="693">
        <v>519126611.05000007</v>
      </c>
      <c r="D27" s="717">
        <v>2.0573396944178599</v>
      </c>
    </row>
    <row r="28" spans="1:4" ht="18.75" customHeight="1">
      <c r="A28" s="373" t="s">
        <v>1190</v>
      </c>
      <c r="B28" s="711">
        <v>7981</v>
      </c>
      <c r="C28" s="859">
        <v>84484</v>
      </c>
      <c r="D28" s="717">
        <v>5.4850647634152788E-2</v>
      </c>
    </row>
    <row r="29" spans="1:4">
      <c r="A29" s="786" t="s">
        <v>1412</v>
      </c>
      <c r="B29" s="860" t="str">
        <f>Naslovnica!A20</f>
        <v>Studeni 2018.</v>
      </c>
      <c r="C29" s="858" t="s">
        <v>173</v>
      </c>
      <c r="D29" s="784" t="s">
        <v>93</v>
      </c>
    </row>
    <row r="30" spans="1:4" s="779" customFormat="1">
      <c r="A30" s="863" t="s">
        <v>1411</v>
      </c>
      <c r="B30" s="697" t="str">
        <f>Naslovnica!A24</f>
        <v>November 2018</v>
      </c>
      <c r="C30" s="695" t="s">
        <v>1184</v>
      </c>
      <c r="D30" s="865" t="s">
        <v>147</v>
      </c>
    </row>
    <row r="31" spans="1:4" ht="17.25" customHeight="1">
      <c r="A31" s="699" t="s">
        <v>187</v>
      </c>
      <c r="B31" s="710">
        <v>358024141.69999999</v>
      </c>
      <c r="C31" s="605">
        <v>11348195042.620001</v>
      </c>
      <c r="D31" s="715">
        <v>-0.37246112810626592</v>
      </c>
    </row>
    <row r="32" spans="1:4" ht="17.25" customHeight="1">
      <c r="A32" s="699" t="s">
        <v>188</v>
      </c>
      <c r="B32" s="710">
        <v>201665891</v>
      </c>
      <c r="C32" s="722">
        <v>8131363325.5500002</v>
      </c>
      <c r="D32" s="715">
        <v>-0.19244337851365717</v>
      </c>
    </row>
    <row r="33" spans="1:4">
      <c r="A33" s="785" t="s">
        <v>1416</v>
      </c>
      <c r="B33" s="712"/>
      <c r="C33" s="766" t="s">
        <v>1414</v>
      </c>
      <c r="D33" s="784" t="s">
        <v>93</v>
      </c>
    </row>
    <row r="34" spans="1:4" s="779" customFormat="1">
      <c r="A34" s="864" t="s">
        <v>1415</v>
      </c>
      <c r="B34" s="712"/>
      <c r="C34" s="866" t="s">
        <v>1413</v>
      </c>
      <c r="D34" s="865" t="s">
        <v>147</v>
      </c>
    </row>
    <row r="35" spans="1:4">
      <c r="A35" s="606" t="s">
        <v>189</v>
      </c>
      <c r="B35" s="713">
        <v>1729.38</v>
      </c>
      <c r="C35" s="200">
        <v>-6.1583291279363017E-2</v>
      </c>
      <c r="D35" s="715">
        <v>-2.796310556283127E-2</v>
      </c>
    </row>
    <row r="36" spans="1:4">
      <c r="A36" s="201" t="s">
        <v>190</v>
      </c>
      <c r="B36" s="713">
        <v>1013.56</v>
      </c>
      <c r="C36" s="200">
        <v>-5.8782014375127645E-2</v>
      </c>
      <c r="D36" s="715">
        <v>-2.3310045772103161E-2</v>
      </c>
    </row>
    <row r="37" spans="1:4">
      <c r="A37" s="201" t="s">
        <v>496</v>
      </c>
      <c r="B37" s="713">
        <v>941.96</v>
      </c>
      <c r="C37" s="200">
        <v>-0.12956374691591899</v>
      </c>
      <c r="D37" s="715">
        <v>-2.261973935419602E-2</v>
      </c>
    </row>
    <row r="38" spans="1:4">
      <c r="A38" s="201" t="s">
        <v>497</v>
      </c>
      <c r="B38" s="713">
        <v>878.74</v>
      </c>
      <c r="C38" s="200">
        <v>-0.2229797242928262</v>
      </c>
      <c r="D38" s="715">
        <v>-9.1741602067183459E-2</v>
      </c>
    </row>
    <row r="39" spans="1:4">
      <c r="A39" s="201" t="s">
        <v>498</v>
      </c>
      <c r="B39" s="713">
        <v>436.85</v>
      </c>
      <c r="C39" s="200">
        <v>-0.18380882984885005</v>
      </c>
      <c r="D39" s="715">
        <v>-5.2427226584529869E-2</v>
      </c>
    </row>
    <row r="40" spans="1:4">
      <c r="A40" s="201" t="s">
        <v>499</v>
      </c>
      <c r="B40" s="713">
        <v>498.52</v>
      </c>
      <c r="C40" s="200">
        <v>6.0455222293128941E-2</v>
      </c>
      <c r="D40" s="715">
        <v>-3.9775025521505442E-2</v>
      </c>
    </row>
    <row r="41" spans="1:4">
      <c r="A41" s="201" t="s">
        <v>584</v>
      </c>
      <c r="B41" s="713">
        <v>1116.58</v>
      </c>
      <c r="C41" s="200">
        <v>-3.8847905243133085E-2</v>
      </c>
      <c r="D41" s="715">
        <v>-2.7962044049795524E-2</v>
      </c>
    </row>
    <row r="42" spans="1:4">
      <c r="A42" s="201" t="s">
        <v>500</v>
      </c>
      <c r="B42" s="713">
        <v>978.94</v>
      </c>
      <c r="C42" s="200">
        <v>-0.23559130129231254</v>
      </c>
      <c r="D42" s="715">
        <v>0.10572209546614862</v>
      </c>
    </row>
    <row r="43" spans="1:4">
      <c r="A43" s="201" t="s">
        <v>501</v>
      </c>
      <c r="B43" s="713">
        <v>3248.69</v>
      </c>
      <c r="C43" s="200">
        <v>-0.10347577718598655</v>
      </c>
      <c r="D43" s="715">
        <v>-2.6767204706953755E-2</v>
      </c>
    </row>
    <row r="44" spans="1:4">
      <c r="A44" s="606" t="s">
        <v>191</v>
      </c>
      <c r="B44" s="713">
        <v>111.2355</v>
      </c>
      <c r="C44" s="200">
        <v>2.3275051091575794E-3</v>
      </c>
      <c r="D44" s="715">
        <v>3.3723628122815636E-4</v>
      </c>
    </row>
    <row r="45" spans="1:4">
      <c r="A45" s="606" t="s">
        <v>260</v>
      </c>
      <c r="B45" s="713">
        <v>174.0736</v>
      </c>
      <c r="C45" s="200">
        <v>4.0810005728013854E-2</v>
      </c>
      <c r="D45" s="715">
        <v>3.3835466255030017E-3</v>
      </c>
    </row>
    <row r="46" spans="1:4">
      <c r="A46" s="786" t="s">
        <v>1418</v>
      </c>
      <c r="B46" s="860" t="str">
        <f>Naslovnica!A20</f>
        <v>Studeni 2018.</v>
      </c>
      <c r="C46" s="698"/>
      <c r="D46" s="784" t="s">
        <v>93</v>
      </c>
    </row>
    <row r="47" spans="1:4" s="779" customFormat="1">
      <c r="A47" s="863" t="s">
        <v>1417</v>
      </c>
      <c r="B47" s="697" t="str">
        <f>Naslovnica!A24</f>
        <v>November 2018</v>
      </c>
      <c r="C47" s="698"/>
      <c r="D47" s="865" t="s">
        <v>147</v>
      </c>
    </row>
    <row r="48" spans="1:4">
      <c r="A48" s="199" t="s">
        <v>446</v>
      </c>
      <c r="B48" s="710">
        <v>134886.27851435001</v>
      </c>
      <c r="C48" s="605"/>
      <c r="D48" s="715">
        <v>-1.0904759082762247E-2</v>
      </c>
    </row>
    <row r="49" spans="1:4">
      <c r="A49" s="199" t="s">
        <v>447</v>
      </c>
      <c r="B49" s="710">
        <v>101164.12226186</v>
      </c>
      <c r="C49" s="605"/>
      <c r="D49" s="715">
        <v>-5.9070504942301252E-4</v>
      </c>
    </row>
    <row r="50" spans="1:4">
      <c r="A50" s="199" t="s">
        <v>448</v>
      </c>
      <c r="B50" s="710">
        <v>0</v>
      </c>
      <c r="C50" s="605"/>
      <c r="D50" s="716" t="s">
        <v>1469</v>
      </c>
    </row>
    <row r="51" spans="1:4">
      <c r="A51" s="199" t="s">
        <v>1188</v>
      </c>
      <c r="B51" s="710">
        <v>0</v>
      </c>
      <c r="C51" s="605"/>
      <c r="D51" s="715" t="s">
        <v>1469</v>
      </c>
    </row>
    <row r="52" spans="1:4" ht="18.75" customHeight="1">
      <c r="A52" s="373" t="s">
        <v>1014</v>
      </c>
      <c r="B52" s="711">
        <v>236050.40077621001</v>
      </c>
      <c r="C52" s="693"/>
      <c r="D52" s="717">
        <v>-6.5106482154806697E-3</v>
      </c>
    </row>
    <row r="53" spans="1:4" s="618" customFormat="1">
      <c r="A53" s="32" t="s">
        <v>451</v>
      </c>
      <c r="B53" s="719"/>
      <c r="C53" s="686"/>
      <c r="D53" s="686"/>
    </row>
    <row r="54" spans="1:4" s="618" customFormat="1">
      <c r="A54" s="870" t="s">
        <v>1444</v>
      </c>
      <c r="B54" s="720"/>
      <c r="C54" s="688"/>
      <c r="D54" s="689"/>
    </row>
    <row r="55" spans="1:4" s="618" customFormat="1">
      <c r="A55" s="72" t="s">
        <v>259</v>
      </c>
      <c r="B55" s="687"/>
      <c r="C55" s="688"/>
      <c r="D55" s="689"/>
    </row>
    <row r="56" spans="1:4" s="618" customFormat="1">
      <c r="A56" s="690"/>
      <c r="B56" s="687"/>
      <c r="C56" s="688"/>
      <c r="D56" s="689"/>
    </row>
    <row r="57" spans="1:4" ht="12.75" customHeight="1">
      <c r="B57" s="59"/>
      <c r="C57" s="59"/>
      <c r="D57" s="59"/>
    </row>
    <row r="58" spans="1:4" ht="12.75" customHeight="1">
      <c r="B58" s="82"/>
      <c r="C58" s="82"/>
      <c r="D58" s="21" t="s">
        <v>342</v>
      </c>
    </row>
    <row r="59" spans="1:4" ht="12.75" customHeight="1">
      <c r="B59" s="60"/>
      <c r="C59" s="60"/>
      <c r="D59" s="60"/>
    </row>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mergeCells count="1">
    <mergeCell ref="B5:D5"/>
  </mergeCells>
  <hyperlinks>
    <hyperlink ref="A55"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8"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89" t="s">
        <v>1020</v>
      </c>
      <c r="E1" s="302" t="str">
        <f>Naslovnica!A20</f>
        <v>Studeni 2018.</v>
      </c>
      <c r="G1" s="389"/>
      <c r="K1" s="302"/>
    </row>
    <row r="2" spans="1:11" ht="12.75" customHeight="1">
      <c r="A2" s="117" t="s">
        <v>1021</v>
      </c>
      <c r="E2" s="108" t="str">
        <f>Naslovnica!A24</f>
        <v>November 2018</v>
      </c>
      <c r="G2" s="117"/>
      <c r="K2" s="108"/>
    </row>
    <row r="3" spans="1:11" ht="12.75" customHeight="1">
      <c r="A3" s="62" t="s">
        <v>1142</v>
      </c>
      <c r="G3" s="62"/>
    </row>
    <row r="4" spans="1:11" ht="45" customHeight="1">
      <c r="A4" s="375" t="s">
        <v>453</v>
      </c>
      <c r="B4" s="375" t="s">
        <v>1143</v>
      </c>
      <c r="C4" s="375" t="s">
        <v>454</v>
      </c>
      <c r="D4" s="375" t="s">
        <v>455</v>
      </c>
      <c r="E4" s="375" t="s">
        <v>1249</v>
      </c>
      <c r="G4" s="779"/>
      <c r="H4" s="779"/>
      <c r="I4" s="779"/>
      <c r="J4" s="779"/>
      <c r="K4" s="779"/>
    </row>
    <row r="5" spans="1:11" ht="12.75" customHeight="1">
      <c r="A5" s="202" t="s">
        <v>1470</v>
      </c>
      <c r="B5" s="203">
        <v>48637865.600000001</v>
      </c>
      <c r="C5" s="204">
        <v>0.32632871178978207</v>
      </c>
      <c r="D5" s="205">
        <v>33.5</v>
      </c>
      <c r="E5" s="706">
        <v>-10.67</v>
      </c>
      <c r="F5" s="83"/>
      <c r="G5" s="779"/>
      <c r="H5" s="779"/>
      <c r="I5" s="779"/>
      <c r="J5" s="779"/>
      <c r="K5" s="779"/>
    </row>
    <row r="6" spans="1:11" ht="12.75" customHeight="1">
      <c r="A6" s="202" t="s">
        <v>1471</v>
      </c>
      <c r="B6" s="203">
        <v>13774231</v>
      </c>
      <c r="C6" s="204">
        <v>9.2416207057508734E-2</v>
      </c>
      <c r="D6" s="205">
        <v>428</v>
      </c>
      <c r="E6" s="706">
        <v>0.47000000000000003</v>
      </c>
      <c r="F6" s="83"/>
      <c r="G6" s="779"/>
      <c r="H6" s="779"/>
      <c r="I6" s="779"/>
      <c r="J6" s="779"/>
      <c r="K6" s="779"/>
    </row>
    <row r="7" spans="1:11" ht="12.75" customHeight="1">
      <c r="A7" s="202" t="s">
        <v>1472</v>
      </c>
      <c r="B7" s="203">
        <v>12111200.5</v>
      </c>
      <c r="C7" s="204">
        <v>8.1258344884952441E-2</v>
      </c>
      <c r="D7" s="205">
        <v>154</v>
      </c>
      <c r="E7" s="706">
        <v>0.65</v>
      </c>
      <c r="F7" s="83"/>
      <c r="G7" s="779"/>
      <c r="H7" s="779"/>
      <c r="I7" s="779"/>
      <c r="J7" s="779"/>
      <c r="K7" s="779"/>
    </row>
    <row r="8" spans="1:11" ht="12.75" customHeight="1">
      <c r="A8" s="202" t="s">
        <v>1473</v>
      </c>
      <c r="B8" s="203">
        <v>11098319</v>
      </c>
      <c r="C8" s="204">
        <v>7.4462563223622671E-2</v>
      </c>
      <c r="D8" s="205">
        <v>363</v>
      </c>
      <c r="E8" s="706">
        <v>0.83</v>
      </c>
      <c r="G8" s="779"/>
      <c r="H8" s="779"/>
      <c r="I8" s="779"/>
      <c r="J8" s="779"/>
      <c r="K8" s="779"/>
    </row>
    <row r="9" spans="1:11" ht="12.75" customHeight="1">
      <c r="A9" s="202" t="s">
        <v>1474</v>
      </c>
      <c r="B9" s="203">
        <v>8240214</v>
      </c>
      <c r="C9" s="204">
        <v>5.5286521855353113E-2</v>
      </c>
      <c r="D9" s="205">
        <v>364</v>
      </c>
      <c r="E9" s="706">
        <v>-10.34</v>
      </c>
      <c r="G9" s="779"/>
      <c r="H9" s="779"/>
      <c r="I9" s="779"/>
      <c r="J9" s="779"/>
      <c r="K9" s="779"/>
    </row>
    <row r="10" spans="1:11" ht="12.75" customHeight="1">
      <c r="A10" s="202" t="s">
        <v>1475</v>
      </c>
      <c r="B10" s="203">
        <v>5383550</v>
      </c>
      <c r="C10" s="204">
        <v>3.6120148667787781E-2</v>
      </c>
      <c r="D10" s="205">
        <v>5800</v>
      </c>
      <c r="E10" s="707">
        <v>-2.52</v>
      </c>
      <c r="G10" s="779"/>
      <c r="H10" s="779"/>
      <c r="I10" s="779"/>
      <c r="J10" s="779"/>
      <c r="K10" s="779"/>
    </row>
    <row r="11" spans="1:11" ht="12.75" customHeight="1">
      <c r="A11" s="202" t="s">
        <v>1476</v>
      </c>
      <c r="B11" s="203">
        <v>5364680</v>
      </c>
      <c r="C11" s="204">
        <v>3.5993543136983545E-2</v>
      </c>
      <c r="D11" s="205">
        <v>1080</v>
      </c>
      <c r="E11" s="706">
        <v>0.92999999999999994</v>
      </c>
      <c r="G11" s="779"/>
      <c r="H11" s="779"/>
      <c r="I11" s="779"/>
      <c r="J11" s="779"/>
      <c r="K11" s="779"/>
    </row>
    <row r="12" spans="1:11" ht="12.75" customHeight="1">
      <c r="A12" s="202" t="s">
        <v>1477</v>
      </c>
      <c r="B12" s="203">
        <v>3963777</v>
      </c>
      <c r="C12" s="204">
        <v>2.6594387444336516E-2</v>
      </c>
      <c r="D12" s="205">
        <v>180</v>
      </c>
      <c r="E12" s="706">
        <v>0</v>
      </c>
      <c r="G12" s="779"/>
      <c r="H12" s="779"/>
      <c r="I12" s="779"/>
      <c r="J12" s="779"/>
      <c r="K12" s="779"/>
    </row>
    <row r="13" spans="1:11" ht="12.75" customHeight="1">
      <c r="A13" s="202" t="s">
        <v>1478</v>
      </c>
      <c r="B13" s="203">
        <v>3824900</v>
      </c>
      <c r="C13" s="204">
        <v>2.5662612335618968E-2</v>
      </c>
      <c r="D13" s="205">
        <v>1020</v>
      </c>
      <c r="E13" s="706">
        <v>-2.39</v>
      </c>
      <c r="G13" s="779"/>
      <c r="H13" s="779"/>
      <c r="I13" s="779"/>
      <c r="J13" s="779"/>
      <c r="K13" s="779"/>
    </row>
    <row r="14" spans="1:11" ht="12.75" customHeight="1">
      <c r="A14" s="202" t="s">
        <v>1479</v>
      </c>
      <c r="B14" s="203">
        <v>3755118</v>
      </c>
      <c r="C14" s="204">
        <v>2.5194420117782119E-2</v>
      </c>
      <c r="D14" s="205">
        <v>351</v>
      </c>
      <c r="E14" s="706">
        <v>-2.23</v>
      </c>
      <c r="G14" s="779"/>
      <c r="H14" s="779"/>
      <c r="I14" s="779"/>
      <c r="J14" s="779"/>
      <c r="K14" s="779"/>
    </row>
    <row r="15" spans="1:11" ht="12.75" customHeight="1">
      <c r="A15" s="202" t="s">
        <v>809</v>
      </c>
      <c r="B15" s="203">
        <v>32891766.210000008</v>
      </c>
      <c r="C15" s="204">
        <v>0.22068253948627192</v>
      </c>
      <c r="D15" s="206"/>
      <c r="E15" s="708"/>
      <c r="G15" s="779"/>
      <c r="H15" s="779"/>
      <c r="I15" s="779"/>
      <c r="J15" s="779"/>
      <c r="K15" s="779"/>
    </row>
    <row r="16" spans="1:11" ht="15.75" customHeight="1">
      <c r="A16" s="376" t="s">
        <v>452</v>
      </c>
      <c r="B16" s="377">
        <f>SUM(B5:B15)</f>
        <v>149045621.31</v>
      </c>
      <c r="C16" s="378"/>
      <c r="D16" s="379"/>
      <c r="E16" s="379"/>
      <c r="G16" s="779"/>
      <c r="H16" s="779"/>
      <c r="I16" s="779"/>
      <c r="J16" s="779"/>
      <c r="K16" s="779"/>
    </row>
    <row r="17" spans="1:8" ht="12.75" customHeight="1">
      <c r="A17" s="61" t="s">
        <v>1030</v>
      </c>
      <c r="G17" s="61"/>
    </row>
    <row r="18" spans="1:8" ht="12.75" customHeight="1"/>
    <row r="19" spans="1:8" ht="12.75" customHeight="1">
      <c r="A19" s="389" t="s">
        <v>1024</v>
      </c>
    </row>
    <row r="20" spans="1:8" ht="12.75" customHeight="1">
      <c r="A20" s="117" t="s">
        <v>1025</v>
      </c>
    </row>
    <row r="21" spans="1:8" ht="12.75" customHeight="1">
      <c r="A21" s="62" t="s">
        <v>1209</v>
      </c>
    </row>
    <row r="22" spans="1:8" ht="43.5">
      <c r="A22" s="375" t="s">
        <v>456</v>
      </c>
      <c r="B22" s="375" t="s">
        <v>1143</v>
      </c>
      <c r="C22" s="375" t="s">
        <v>454</v>
      </c>
      <c r="D22" s="375" t="s">
        <v>1210</v>
      </c>
    </row>
    <row r="23" spans="1:8" ht="15" customHeight="1">
      <c r="A23" s="208" t="s">
        <v>1480</v>
      </c>
      <c r="B23" s="203">
        <v>47071300</v>
      </c>
      <c r="C23" s="209">
        <v>0.53422481600277849</v>
      </c>
      <c r="D23" s="283">
        <v>103</v>
      </c>
      <c r="E23" s="83"/>
      <c r="F23" s="83"/>
      <c r="H23" s="75"/>
    </row>
    <row r="24" spans="1:8" ht="12.75" customHeight="1">
      <c r="A24" s="208" t="s">
        <v>1481</v>
      </c>
      <c r="B24" s="203">
        <v>34706400</v>
      </c>
      <c r="C24" s="209">
        <v>0.39389224759288216</v>
      </c>
      <c r="D24" s="283">
        <v>99.6</v>
      </c>
      <c r="E24" s="83"/>
      <c r="F24" s="83"/>
    </row>
    <row r="25" spans="1:8" ht="12.75" customHeight="1">
      <c r="A25" s="208" t="s">
        <v>1482</v>
      </c>
      <c r="B25" s="203">
        <v>5337500</v>
      </c>
      <c r="C25" s="209">
        <v>6.0576719899701738E-2</v>
      </c>
      <c r="D25" s="283">
        <v>106.75</v>
      </c>
      <c r="E25" s="83"/>
      <c r="F25" s="83"/>
    </row>
    <row r="26" spans="1:8" ht="12.75" customHeight="1">
      <c r="A26" s="208" t="s">
        <v>1483</v>
      </c>
      <c r="B26" s="203">
        <v>783147.6</v>
      </c>
      <c r="C26" s="209">
        <v>8.8881522820278506E-3</v>
      </c>
      <c r="D26" s="283">
        <v>105.5</v>
      </c>
      <c r="E26" s="83"/>
    </row>
    <row r="27" spans="1:8" ht="12.75" customHeight="1">
      <c r="A27" s="208" t="s">
        <v>1484</v>
      </c>
      <c r="B27" s="203">
        <v>133630.79999999999</v>
      </c>
      <c r="C27" s="209">
        <v>1.5166118110675527E-3</v>
      </c>
      <c r="D27" s="283">
        <v>30</v>
      </c>
    </row>
    <row r="28" spans="1:8" ht="12.75" customHeight="1">
      <c r="A28" s="208" t="s">
        <v>1485</v>
      </c>
      <c r="B28" s="203">
        <v>79428.240000000005</v>
      </c>
      <c r="C28" s="209">
        <v>9.0145241154216131E-4</v>
      </c>
      <c r="D28" s="283">
        <v>107</v>
      </c>
    </row>
    <row r="29" spans="1:8" ht="12.75" customHeight="1">
      <c r="A29" s="208"/>
      <c r="B29" s="203"/>
      <c r="C29" s="209"/>
      <c r="D29" s="284"/>
    </row>
    <row r="30" spans="1:8" ht="12.75" customHeight="1">
      <c r="A30" s="208"/>
      <c r="B30" s="203"/>
      <c r="C30" s="209"/>
      <c r="D30" s="283"/>
    </row>
    <row r="31" spans="1:8" ht="12.75" customHeight="1">
      <c r="A31" s="208"/>
      <c r="B31" s="203"/>
      <c r="C31" s="209"/>
      <c r="D31" s="283"/>
    </row>
    <row r="32" spans="1:8" ht="12.75" customHeight="1">
      <c r="A32" s="208"/>
      <c r="B32" s="203"/>
      <c r="C32" s="209"/>
      <c r="D32" s="283"/>
    </row>
    <row r="33" spans="1:10" ht="15" customHeight="1">
      <c r="A33" s="202" t="s">
        <v>809</v>
      </c>
      <c r="B33" s="787">
        <v>0</v>
      </c>
      <c r="C33" s="209"/>
      <c r="D33" s="210"/>
    </row>
    <row r="34" spans="1:10" ht="15" customHeight="1">
      <c r="A34" s="211" t="s">
        <v>452</v>
      </c>
      <c r="B34" s="212">
        <f>SUM(B23:B33)</f>
        <v>88111406.639999986</v>
      </c>
      <c r="C34" s="209"/>
      <c r="D34" s="210"/>
    </row>
    <row r="35" spans="1:10" ht="15" customHeight="1">
      <c r="A35" s="207" t="s">
        <v>459</v>
      </c>
      <c r="B35" s="203"/>
      <c r="C35" s="209"/>
      <c r="D35" s="210"/>
    </row>
    <row r="36" spans="1:10" ht="12.75" customHeight="1">
      <c r="A36" s="597" t="s">
        <v>808</v>
      </c>
      <c r="B36" s="787">
        <v>0</v>
      </c>
      <c r="C36" s="209"/>
      <c r="D36" s="210"/>
    </row>
    <row r="37" spans="1:10" ht="12.75" customHeight="1">
      <c r="A37" s="202" t="s">
        <v>809</v>
      </c>
      <c r="B37" s="788"/>
      <c r="C37" s="209"/>
      <c r="D37" s="210"/>
    </row>
    <row r="38" spans="1:10" ht="15" customHeight="1">
      <c r="A38" s="211" t="s">
        <v>452</v>
      </c>
      <c r="B38" s="203">
        <f>SUM(B36:B37)</f>
        <v>0</v>
      </c>
      <c r="C38" s="209"/>
      <c r="D38" s="210"/>
    </row>
    <row r="39" spans="1:10" ht="26.25" customHeight="1">
      <c r="A39" s="380" t="s">
        <v>458</v>
      </c>
      <c r="B39" s="381">
        <f>B34+B38</f>
        <v>88111406.639999986</v>
      </c>
      <c r="C39" s="382"/>
      <c r="D39" s="383"/>
    </row>
    <row r="40" spans="1:10" ht="12.75" customHeight="1"/>
    <row r="41" spans="1:10" ht="12.75" customHeight="1">
      <c r="A41" s="389" t="s">
        <v>1023</v>
      </c>
      <c r="G41" s="410"/>
      <c r="H41" s="618"/>
      <c r="I41" s="618"/>
      <c r="J41" s="618"/>
    </row>
    <row r="42" spans="1:10" ht="12.75" customHeight="1">
      <c r="A42" s="117" t="s">
        <v>1022</v>
      </c>
      <c r="B42" s="75"/>
      <c r="G42" s="493"/>
      <c r="H42" s="618"/>
      <c r="I42" s="618"/>
      <c r="J42" s="618"/>
    </row>
    <row r="43" spans="1:10" ht="12.75" customHeight="1">
      <c r="A43" s="62" t="s">
        <v>1209</v>
      </c>
      <c r="G43" s="631"/>
      <c r="H43" s="618"/>
      <c r="I43" s="618"/>
      <c r="J43" s="618"/>
    </row>
    <row r="44" spans="1:10" ht="43.5">
      <c r="A44" s="375" t="s">
        <v>457</v>
      </c>
      <c r="B44" s="375" t="s">
        <v>1143</v>
      </c>
      <c r="C44" s="375" t="s">
        <v>454</v>
      </c>
      <c r="D44" s="621"/>
      <c r="G44" s="621"/>
      <c r="H44" s="632"/>
      <c r="I44" s="621"/>
      <c r="J44" s="621"/>
    </row>
    <row r="45" spans="1:10" ht="12.75" customHeight="1">
      <c r="A45" s="208" t="s">
        <v>1486</v>
      </c>
      <c r="B45" s="203">
        <v>136177290.94</v>
      </c>
      <c r="C45" s="209">
        <v>0.38035784484641638</v>
      </c>
      <c r="D45" s="623"/>
      <c r="E45" s="83"/>
      <c r="F45" s="83"/>
      <c r="G45" s="620"/>
      <c r="H45" s="617"/>
      <c r="I45" s="622"/>
      <c r="J45" s="623"/>
    </row>
    <row r="46" spans="1:10" ht="12.75" customHeight="1">
      <c r="A46" s="208" t="s">
        <v>1483</v>
      </c>
      <c r="B46" s="203">
        <v>85615809.540000007</v>
      </c>
      <c r="C46" s="209">
        <v>0.23913417998426559</v>
      </c>
      <c r="D46" s="623"/>
      <c r="E46" s="83"/>
      <c r="F46" s="83"/>
      <c r="G46" s="628"/>
      <c r="H46" s="629"/>
      <c r="I46" s="622"/>
      <c r="J46" s="623"/>
    </row>
    <row r="47" spans="1:10" ht="12.75" customHeight="1">
      <c r="A47" s="208" t="s">
        <v>1485</v>
      </c>
      <c r="B47" s="203">
        <v>38618184.479999997</v>
      </c>
      <c r="C47" s="209">
        <v>0.10786474983678454</v>
      </c>
      <c r="D47" s="623"/>
      <c r="E47" s="83"/>
      <c r="G47" s="628"/>
      <c r="H47" s="629"/>
      <c r="I47" s="622"/>
      <c r="J47" s="623"/>
    </row>
    <row r="48" spans="1:10" ht="12.75" customHeight="1">
      <c r="A48" s="208" t="s">
        <v>1480</v>
      </c>
      <c r="B48" s="203">
        <v>27661391.010000002</v>
      </c>
      <c r="C48" s="209">
        <v>7.7261245229597889E-2</v>
      </c>
      <c r="D48" s="623"/>
      <c r="G48" s="628"/>
      <c r="H48" s="629"/>
      <c r="I48" s="622"/>
      <c r="J48" s="623"/>
    </row>
    <row r="49" spans="1:10" ht="12.75" customHeight="1">
      <c r="A49" s="208" t="s">
        <v>1487</v>
      </c>
      <c r="B49" s="203">
        <v>25770173.609999999</v>
      </c>
      <c r="C49" s="209">
        <v>7.197887127844485E-2</v>
      </c>
      <c r="D49" s="623"/>
      <c r="G49" s="628"/>
      <c r="H49" s="629"/>
      <c r="I49" s="622"/>
      <c r="J49" s="623"/>
    </row>
    <row r="50" spans="1:10" ht="12.75" customHeight="1">
      <c r="A50" s="208" t="s">
        <v>1481</v>
      </c>
      <c r="B50" s="203">
        <v>13606875</v>
      </c>
      <c r="C50" s="209">
        <v>3.8005467830718634E-2</v>
      </c>
      <c r="D50" s="624"/>
      <c r="G50" s="628"/>
      <c r="H50" s="629"/>
      <c r="I50" s="622"/>
      <c r="J50" s="624"/>
    </row>
    <row r="51" spans="1:10" ht="12.75" customHeight="1">
      <c r="A51" s="208" t="s">
        <v>1488</v>
      </c>
      <c r="B51" s="203">
        <v>12750217.119999999</v>
      </c>
      <c r="C51" s="209">
        <v>3.5612730078643184E-2</v>
      </c>
      <c r="D51" s="623"/>
      <c r="G51" s="628"/>
      <c r="H51" s="629"/>
      <c r="I51" s="622"/>
      <c r="J51" s="623"/>
    </row>
    <row r="52" spans="1:10" ht="12.75" customHeight="1">
      <c r="A52" s="208" t="s">
        <v>1482</v>
      </c>
      <c r="B52" s="203">
        <v>11738500</v>
      </c>
      <c r="C52" s="209">
        <v>3.2786895163723538E-2</v>
      </c>
      <c r="D52" s="623"/>
      <c r="G52" s="628"/>
      <c r="H52" s="629"/>
      <c r="I52" s="622"/>
      <c r="J52" s="623"/>
    </row>
    <row r="53" spans="1:10" ht="12.75" customHeight="1">
      <c r="A53" s="208" t="s">
        <v>1489</v>
      </c>
      <c r="B53" s="203">
        <v>5617700</v>
      </c>
      <c r="C53" s="209">
        <v>1.5690841330770516E-2</v>
      </c>
      <c r="D53" s="623"/>
      <c r="G53" s="628"/>
      <c r="H53" s="629"/>
      <c r="I53" s="622"/>
      <c r="J53" s="623"/>
    </row>
    <row r="54" spans="1:10" ht="12.75" customHeight="1">
      <c r="A54" s="213" t="s">
        <v>1490</v>
      </c>
      <c r="B54" s="203">
        <v>468000</v>
      </c>
      <c r="C54" s="209">
        <v>1.3071744206348864E-3</v>
      </c>
      <c r="D54" s="623"/>
      <c r="G54" s="628"/>
      <c r="H54" s="629"/>
      <c r="I54" s="622"/>
      <c r="J54" s="623"/>
    </row>
    <row r="55" spans="1:10" ht="24">
      <c r="A55" s="214" t="s">
        <v>494</v>
      </c>
      <c r="B55" s="203" t="s">
        <v>808</v>
      </c>
      <c r="C55" s="209"/>
      <c r="D55" s="625"/>
      <c r="G55" s="630"/>
      <c r="H55" s="629"/>
      <c r="I55" s="622"/>
      <c r="J55" s="625"/>
    </row>
    <row r="56" spans="1:10" ht="26.25" customHeight="1">
      <c r="A56" s="380" t="s">
        <v>880</v>
      </c>
      <c r="B56" s="381">
        <f>SUM(B45:B55)</f>
        <v>358024141.70000005</v>
      </c>
      <c r="C56" s="382"/>
      <c r="D56" s="627"/>
      <c r="G56" s="620"/>
      <c r="H56" s="617"/>
      <c r="I56" s="626"/>
      <c r="J56" s="627"/>
    </row>
    <row r="57" spans="1:10" ht="12.75" customHeight="1">
      <c r="G57" s="618"/>
      <c r="H57" s="618"/>
      <c r="I57" s="618"/>
      <c r="J57" s="618"/>
    </row>
    <row r="58" spans="1:10" ht="12.75" customHeight="1">
      <c r="A58" s="390" t="s">
        <v>1026</v>
      </c>
      <c r="G58" s="633"/>
      <c r="H58" s="618"/>
      <c r="I58" s="618"/>
      <c r="J58" s="618"/>
    </row>
    <row r="59" spans="1:10" ht="12.75" customHeight="1">
      <c r="A59" s="122" t="s">
        <v>1028</v>
      </c>
      <c r="G59" s="634"/>
      <c r="H59" s="618"/>
      <c r="I59" s="618"/>
      <c r="J59" s="618"/>
    </row>
    <row r="60" spans="1:10" ht="12.75" customHeight="1">
      <c r="A60" s="62" t="s">
        <v>1211</v>
      </c>
      <c r="G60" s="631"/>
      <c r="H60" s="618"/>
      <c r="I60" s="618"/>
      <c r="J60" s="618"/>
    </row>
    <row r="61" spans="1:10" ht="12.75" customHeight="1">
      <c r="A61" s="374"/>
      <c r="B61" s="384" t="s">
        <v>192</v>
      </c>
      <c r="C61" s="384" t="s">
        <v>193</v>
      </c>
      <c r="D61" s="384" t="s">
        <v>194</v>
      </c>
      <c r="E61" s="384" t="s">
        <v>195</v>
      </c>
      <c r="F61" s="384" t="s">
        <v>196</v>
      </c>
      <c r="G61" s="635"/>
      <c r="H61" s="615"/>
      <c r="I61" s="615"/>
      <c r="J61" s="615"/>
    </row>
    <row r="62" spans="1:10" ht="12.75" customHeight="1">
      <c r="A62" s="374"/>
      <c r="B62" s="385" t="s">
        <v>197</v>
      </c>
      <c r="C62" s="385" t="s">
        <v>198</v>
      </c>
      <c r="D62" s="385" t="s">
        <v>1212</v>
      </c>
      <c r="E62" s="385" t="s">
        <v>199</v>
      </c>
      <c r="F62" s="385" t="s">
        <v>200</v>
      </c>
      <c r="G62" s="635"/>
      <c r="H62" s="616"/>
      <c r="I62" s="616"/>
      <c r="J62" s="616"/>
    </row>
    <row r="63" spans="1:10" ht="12.75" customHeight="1">
      <c r="A63" s="215" t="s">
        <v>808</v>
      </c>
      <c r="B63" s="216" t="s">
        <v>808</v>
      </c>
      <c r="C63" s="216" t="s">
        <v>808</v>
      </c>
      <c r="D63" s="216" t="s">
        <v>808</v>
      </c>
      <c r="E63" s="217" t="s">
        <v>808</v>
      </c>
      <c r="F63" s="217" t="s">
        <v>808</v>
      </c>
      <c r="G63" s="620"/>
      <c r="H63" s="617"/>
      <c r="I63" s="617"/>
      <c r="J63" s="619"/>
    </row>
    <row r="64" spans="1:10" ht="15" customHeight="1">
      <c r="A64" s="376" t="s">
        <v>452</v>
      </c>
      <c r="B64" s="386"/>
      <c r="C64" s="386"/>
      <c r="D64" s="386"/>
      <c r="E64" s="387" t="str">
        <f>IF(SUM(E63:E63)=0,"",SUM(E63:E63))</f>
        <v/>
      </c>
      <c r="F64" s="387" t="str">
        <f>IF(SUM(F63:F63)=0,"",SUM(F63:F63))</f>
        <v/>
      </c>
      <c r="G64" s="620"/>
      <c r="H64" s="617"/>
      <c r="I64" s="617"/>
      <c r="J64" s="619"/>
    </row>
    <row r="65" spans="1:7" ht="12.75" customHeight="1"/>
    <row r="66" spans="1:7" ht="12.75" customHeight="1">
      <c r="A66" s="390" t="s">
        <v>1027</v>
      </c>
    </row>
    <row r="67" spans="1:7" ht="12.75" customHeight="1">
      <c r="A67" s="122" t="s">
        <v>1029</v>
      </c>
    </row>
    <row r="68" spans="1:7" ht="12.75" customHeight="1">
      <c r="A68" s="62" t="s">
        <v>1229</v>
      </c>
    </row>
    <row r="69" spans="1:7" ht="12.75" customHeight="1">
      <c r="A69" s="374"/>
      <c r="B69" s="384" t="s">
        <v>192</v>
      </c>
      <c r="C69" s="384" t="s">
        <v>193</v>
      </c>
      <c r="D69" s="384" t="s">
        <v>194</v>
      </c>
      <c r="E69" s="384" t="s">
        <v>195</v>
      </c>
      <c r="F69" s="384" t="s">
        <v>196</v>
      </c>
    </row>
    <row r="70" spans="1:7" ht="12.75" customHeight="1">
      <c r="A70" s="374"/>
      <c r="B70" s="385" t="s">
        <v>197</v>
      </c>
      <c r="C70" s="385" t="s">
        <v>198</v>
      </c>
      <c r="D70" s="385" t="s">
        <v>1212</v>
      </c>
      <c r="E70" s="385" t="s">
        <v>199</v>
      </c>
      <c r="F70" s="385" t="s">
        <v>200</v>
      </c>
    </row>
    <row r="71" spans="1:7" ht="12.75" customHeight="1">
      <c r="A71" s="215" t="s">
        <v>808</v>
      </c>
      <c r="B71" s="218" t="s">
        <v>808</v>
      </c>
      <c r="C71" s="218" t="s">
        <v>808</v>
      </c>
      <c r="D71" s="218" t="s">
        <v>808</v>
      </c>
      <c r="E71" s="219" t="s">
        <v>808</v>
      </c>
      <c r="F71" s="219" t="s">
        <v>808</v>
      </c>
      <c r="G71" s="83"/>
    </row>
    <row r="72" spans="1:7" ht="15" customHeight="1">
      <c r="A72" s="376" t="s">
        <v>452</v>
      </c>
      <c r="B72" s="388"/>
      <c r="C72" s="388"/>
      <c r="D72" s="388"/>
      <c r="E72" s="387" t="str">
        <f>IF(SUM(E71)=0,"",SUM(E71))</f>
        <v/>
      </c>
      <c r="F72" s="387" t="str">
        <f>IF(SUM(F71)=0,"",SUM(F71))</f>
        <v/>
      </c>
    </row>
    <row r="73" spans="1:7" ht="12.75" customHeight="1">
      <c r="A73" s="27" t="s">
        <v>460</v>
      </c>
    </row>
    <row r="74" spans="1:7" ht="12.75" customHeight="1">
      <c r="A74" s="72" t="s">
        <v>259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137</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5"/>
  <sheetViews>
    <sheetView showGridLines="0" zoomScaleNormal="100" workbookViewId="0">
      <pane ySplit="9" topLeftCell="A10"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0.140625" customWidth="1"/>
    <col min="17" max="17" width="12.7109375" bestFit="1" customWidth="1"/>
    <col min="18" max="18" width="10.140625" bestFit="1" customWidth="1"/>
  </cols>
  <sheetData>
    <row r="1" spans="1:20" ht="15" customHeight="1">
      <c r="A1" s="438" t="s">
        <v>351</v>
      </c>
      <c r="B1" s="439"/>
      <c r="C1" s="439"/>
      <c r="D1" s="439"/>
      <c r="E1" s="440"/>
      <c r="F1" s="440"/>
      <c r="G1" s="440"/>
      <c r="H1" s="440"/>
      <c r="I1" s="440"/>
      <c r="J1" s="440"/>
      <c r="K1" s="440"/>
      <c r="L1" s="440"/>
    </row>
    <row r="2" spans="1:20" ht="15" customHeight="1">
      <c r="A2" s="495" t="s">
        <v>352</v>
      </c>
      <c r="B2" s="442"/>
      <c r="C2" s="442"/>
      <c r="D2" s="442"/>
      <c r="E2" s="442"/>
      <c r="F2" s="442"/>
      <c r="G2" s="442"/>
      <c r="H2" s="442"/>
      <c r="I2" s="440"/>
      <c r="J2" s="440"/>
      <c r="K2" s="440"/>
      <c r="L2" s="440"/>
    </row>
    <row r="3" spans="1:20" ht="12.75" customHeight="1">
      <c r="A3" s="389" t="s">
        <v>1247</v>
      </c>
    </row>
    <row r="4" spans="1:20" ht="12.75" customHeight="1">
      <c r="A4" s="117" t="s">
        <v>1248</v>
      </c>
      <c r="H4" s="779"/>
    </row>
    <row r="5" spans="1:20" ht="12.75" customHeight="1">
      <c r="F5" s="302" t="s">
        <v>1366</v>
      </c>
      <c r="G5" s="965" t="str">
        <f>Naslovnica!A20</f>
        <v>Studeni 2018.</v>
      </c>
      <c r="H5" s="965"/>
      <c r="I5" s="967" t="str">
        <f>'5 Tablica 3,4'!A8</f>
        <v>Listopad 2018.</v>
      </c>
      <c r="J5" s="967"/>
    </row>
    <row r="6" spans="1:20" ht="12.75" customHeight="1">
      <c r="F6" s="843" t="s">
        <v>1367</v>
      </c>
      <c r="G6" s="966" t="str">
        <f>Naslovnica!A24</f>
        <v>November 2018</v>
      </c>
      <c r="H6" s="966"/>
      <c r="I6" s="968" t="str">
        <f>'5 Tablica 3,4'!B8</f>
        <v>October 2018</v>
      </c>
      <c r="J6" s="968"/>
    </row>
    <row r="7" spans="1:20" ht="12.75" customHeight="1">
      <c r="A7" s="391"/>
      <c r="B7" s="392"/>
      <c r="C7" s="392"/>
      <c r="D7" s="392"/>
      <c r="E7" s="392"/>
      <c r="F7" s="392"/>
      <c r="G7" s="963" t="s">
        <v>602</v>
      </c>
      <c r="H7" s="964"/>
      <c r="I7" s="963" t="s">
        <v>603</v>
      </c>
      <c r="J7" s="964"/>
      <c r="K7" s="964" t="s">
        <v>604</v>
      </c>
      <c r="L7" s="964"/>
    </row>
    <row r="8" spans="1:20" ht="22.5">
      <c r="A8" s="393" t="s">
        <v>201</v>
      </c>
      <c r="B8" s="375" t="s">
        <v>984</v>
      </c>
      <c r="C8" s="375" t="s">
        <v>985</v>
      </c>
      <c r="D8" s="593" t="s">
        <v>202</v>
      </c>
      <c r="E8" s="375" t="s">
        <v>547</v>
      </c>
      <c r="F8" s="375" t="s">
        <v>817</v>
      </c>
      <c r="G8" s="375" t="s">
        <v>553</v>
      </c>
      <c r="H8" s="375" t="s">
        <v>552</v>
      </c>
      <c r="I8" s="375" t="s">
        <v>553</v>
      </c>
      <c r="J8" s="375" t="s">
        <v>552</v>
      </c>
      <c r="K8" s="375" t="s">
        <v>553</v>
      </c>
      <c r="L8" s="375" t="s">
        <v>554</v>
      </c>
    </row>
    <row r="9" spans="1:20" ht="21">
      <c r="A9" s="394" t="s">
        <v>1213</v>
      </c>
      <c r="B9" s="395" t="s">
        <v>987</v>
      </c>
      <c r="C9" s="395" t="s">
        <v>986</v>
      </c>
      <c r="D9" s="594" t="s">
        <v>203</v>
      </c>
      <c r="E9" s="395" t="s">
        <v>548</v>
      </c>
      <c r="F9" s="395" t="s">
        <v>818</v>
      </c>
      <c r="G9" s="479" t="s">
        <v>573</v>
      </c>
      <c r="H9" s="479" t="s">
        <v>574</v>
      </c>
      <c r="I9" s="479" t="s">
        <v>573</v>
      </c>
      <c r="J9" s="479" t="s">
        <v>574</v>
      </c>
      <c r="K9" s="479" t="s">
        <v>573</v>
      </c>
      <c r="L9" s="479" t="s">
        <v>574</v>
      </c>
    </row>
    <row r="10" spans="1:20" ht="12.75" customHeight="1">
      <c r="A10" s="282" t="s">
        <v>208</v>
      </c>
      <c r="B10" s="600">
        <v>28508707379</v>
      </c>
      <c r="C10" s="813" t="s">
        <v>882</v>
      </c>
      <c r="D10" s="590" t="s">
        <v>207</v>
      </c>
      <c r="E10" s="231" t="s">
        <v>204</v>
      </c>
      <c r="F10" s="231"/>
      <c r="G10" s="224">
        <v>49537098.700000003</v>
      </c>
      <c r="H10" s="225">
        <v>1207.2630934960757</v>
      </c>
      <c r="I10" s="226">
        <v>51725223.5</v>
      </c>
      <c r="J10" s="227">
        <v>1217.4101820419646</v>
      </c>
      <c r="K10" s="223">
        <v>-4.2302858295044321E-2</v>
      </c>
      <c r="L10" s="223">
        <v>-8.3349792005756873E-3</v>
      </c>
      <c r="M10" s="872"/>
      <c r="N10" s="872"/>
      <c r="O10" s="872"/>
      <c r="P10" s="872"/>
      <c r="Q10" s="497"/>
      <c r="R10" s="613"/>
      <c r="S10" s="133"/>
      <c r="T10" s="133"/>
    </row>
    <row r="11" spans="1:20" ht="12.75" customHeight="1">
      <c r="A11" s="282" t="s">
        <v>209</v>
      </c>
      <c r="B11" s="600">
        <v>26655747081</v>
      </c>
      <c r="C11" s="813" t="s">
        <v>883</v>
      </c>
      <c r="D11" s="590" t="s">
        <v>207</v>
      </c>
      <c r="E11" s="231" t="s">
        <v>205</v>
      </c>
      <c r="F11" s="231"/>
      <c r="G11" s="224">
        <v>101058184.89</v>
      </c>
      <c r="H11" s="225">
        <v>164.20524037416962</v>
      </c>
      <c r="I11" s="226">
        <v>101176355.89</v>
      </c>
      <c r="J11" s="227">
        <v>165.06059986605996</v>
      </c>
      <c r="K11" s="223">
        <v>-1.1679705101108606E-3</v>
      </c>
      <c r="L11" s="223">
        <v>-5.182093683074207E-3</v>
      </c>
      <c r="M11" s="872"/>
      <c r="N11" s="872"/>
      <c r="O11" s="872"/>
      <c r="P11" s="872"/>
      <c r="Q11" s="497"/>
      <c r="R11" s="613"/>
      <c r="S11" s="133"/>
      <c r="T11" s="133"/>
    </row>
    <row r="12" spans="1:20" ht="12.75" customHeight="1">
      <c r="A12" s="844" t="s">
        <v>1369</v>
      </c>
      <c r="B12" s="600">
        <v>12916294683</v>
      </c>
      <c r="C12" s="813" t="s">
        <v>881</v>
      </c>
      <c r="D12" s="590" t="s">
        <v>207</v>
      </c>
      <c r="E12" s="222" t="s">
        <v>206</v>
      </c>
      <c r="F12" s="222"/>
      <c r="G12" s="224">
        <v>163479466.66</v>
      </c>
      <c r="H12" s="225">
        <v>118.80557765292245</v>
      </c>
      <c r="I12" s="226">
        <v>163842411.33000001</v>
      </c>
      <c r="J12" s="227">
        <v>118.79988158430633</v>
      </c>
      <c r="K12" s="223">
        <v>-2.2152058618631898E-3</v>
      </c>
      <c r="L12" s="223">
        <v>4.7946753314542789E-5</v>
      </c>
      <c r="M12" s="872"/>
      <c r="N12" s="872"/>
      <c r="O12" s="872"/>
      <c r="P12" s="872"/>
      <c r="Q12" s="497"/>
      <c r="R12" s="613"/>
      <c r="S12" s="133"/>
      <c r="T12" s="133"/>
    </row>
    <row r="13" spans="1:20" ht="12.75" customHeight="1">
      <c r="A13" s="282" t="s">
        <v>1316</v>
      </c>
      <c r="B13" s="600">
        <v>74282954450</v>
      </c>
      <c r="C13" s="813" t="s">
        <v>884</v>
      </c>
      <c r="D13" s="590" t="s">
        <v>1132</v>
      </c>
      <c r="E13" s="222" t="s">
        <v>214</v>
      </c>
      <c r="F13" s="222"/>
      <c r="G13" s="226">
        <v>5481662.5199999996</v>
      </c>
      <c r="H13" s="227">
        <v>78.564970087842426</v>
      </c>
      <c r="I13" s="226">
        <v>5494413.5899999999</v>
      </c>
      <c r="J13" s="227">
        <v>78.74772257022947</v>
      </c>
      <c r="K13" s="223">
        <v>-2.3207335580284205E-3</v>
      </c>
      <c r="L13" s="223">
        <v>-2.3207335580284205E-3</v>
      </c>
      <c r="M13" s="872"/>
      <c r="N13" s="872"/>
      <c r="O13" s="872"/>
      <c r="P13" s="872"/>
      <c r="Q13" s="497"/>
      <c r="R13" s="613"/>
      <c r="S13" s="133"/>
      <c r="T13" s="133"/>
    </row>
    <row r="14" spans="1:20" ht="12.75" customHeight="1">
      <c r="A14" s="282" t="s">
        <v>1317</v>
      </c>
      <c r="B14" s="601">
        <v>51485653636</v>
      </c>
      <c r="C14" s="816" t="s">
        <v>885</v>
      </c>
      <c r="D14" s="590" t="s">
        <v>1132</v>
      </c>
      <c r="E14" s="222" t="s">
        <v>206</v>
      </c>
      <c r="F14" s="222"/>
      <c r="G14" s="224">
        <v>5195228.1100000003</v>
      </c>
      <c r="H14" s="225">
        <v>106.65667318700048</v>
      </c>
      <c r="I14" s="226">
        <v>6490964.3899999997</v>
      </c>
      <c r="J14" s="227">
        <v>106.65296533585278</v>
      </c>
      <c r="K14" s="223">
        <v>-0.19962153574532238</v>
      </c>
      <c r="L14" s="223">
        <v>3.4765570146255698E-5</v>
      </c>
      <c r="M14" s="872"/>
      <c r="N14" s="872"/>
      <c r="O14" s="872"/>
      <c r="P14" s="872"/>
      <c r="Q14" s="497"/>
      <c r="R14" s="613"/>
      <c r="S14" s="133"/>
      <c r="T14" s="133"/>
    </row>
    <row r="15" spans="1:20" ht="12.75" customHeight="1">
      <c r="A15" s="282" t="s">
        <v>1318</v>
      </c>
      <c r="B15" s="600">
        <v>73876640124</v>
      </c>
      <c r="C15" s="813" t="s">
        <v>886</v>
      </c>
      <c r="D15" s="590" t="s">
        <v>1132</v>
      </c>
      <c r="E15" s="231" t="s">
        <v>204</v>
      </c>
      <c r="F15" s="231"/>
      <c r="G15" s="224">
        <v>40086515.700000003</v>
      </c>
      <c r="H15" s="225">
        <v>150.44668308851064</v>
      </c>
      <c r="I15" s="226">
        <v>39796005.640000001</v>
      </c>
      <c r="J15" s="227">
        <v>148.98179093379181</v>
      </c>
      <c r="K15" s="223">
        <v>7.2999803705928734E-3</v>
      </c>
      <c r="L15" s="223">
        <v>9.8326926098628586E-3</v>
      </c>
      <c r="M15" s="872"/>
      <c r="N15" s="872"/>
      <c r="O15" s="872"/>
      <c r="P15" s="872"/>
      <c r="Q15" s="497"/>
      <c r="R15" s="613"/>
      <c r="S15" s="133"/>
      <c r="T15" s="133"/>
    </row>
    <row r="16" spans="1:20" ht="12.75" customHeight="1">
      <c r="A16" s="221" t="s">
        <v>210</v>
      </c>
      <c r="B16" s="601">
        <v>37695515978</v>
      </c>
      <c r="C16" s="816" t="s">
        <v>887</v>
      </c>
      <c r="D16" s="591" t="s">
        <v>211</v>
      </c>
      <c r="E16" s="222" t="s">
        <v>204</v>
      </c>
      <c r="F16" s="222"/>
      <c r="G16" s="224">
        <v>5239502.1900000004</v>
      </c>
      <c r="H16" s="225">
        <v>68.618931486561678</v>
      </c>
      <c r="I16" s="226">
        <v>5371851.9299999997</v>
      </c>
      <c r="J16" s="227">
        <v>70.352244578530104</v>
      </c>
      <c r="K16" s="223">
        <v>-2.4637637396680678E-2</v>
      </c>
      <c r="L16" s="223">
        <v>-2.4637637396680789E-2</v>
      </c>
      <c r="M16" s="872"/>
      <c r="N16" s="872"/>
      <c r="O16" s="872"/>
      <c r="P16" s="872"/>
      <c r="Q16" s="497"/>
      <c r="R16" s="613"/>
      <c r="S16" s="133"/>
      <c r="T16" s="133"/>
    </row>
    <row r="17" spans="1:20" ht="12.75" customHeight="1">
      <c r="A17" s="844" t="s">
        <v>1370</v>
      </c>
      <c r="B17" s="601" t="s">
        <v>1007</v>
      </c>
      <c r="C17" s="816" t="s">
        <v>888</v>
      </c>
      <c r="D17" s="591" t="s">
        <v>261</v>
      </c>
      <c r="E17" s="222" t="s">
        <v>206</v>
      </c>
      <c r="F17" s="222"/>
      <c r="G17" s="224">
        <v>136362654.55000001</v>
      </c>
      <c r="H17" s="225">
        <v>111.92613820667252</v>
      </c>
      <c r="I17" s="226">
        <v>136493924.90000001</v>
      </c>
      <c r="J17" s="227">
        <v>111.90552114948841</v>
      </c>
      <c r="K17" s="223">
        <v>-9.6173034877677921E-4</v>
      </c>
      <c r="L17" s="223">
        <v>1.8423628228836364E-4</v>
      </c>
      <c r="M17" s="872"/>
      <c r="N17" s="872"/>
      <c r="O17" s="872"/>
      <c r="P17" s="872"/>
      <c r="Q17" s="497"/>
      <c r="R17" s="613"/>
      <c r="S17" s="133"/>
      <c r="T17" s="133"/>
    </row>
    <row r="18" spans="1:20" ht="12.75" customHeight="1">
      <c r="A18" s="221" t="s">
        <v>1359</v>
      </c>
      <c r="B18" s="601">
        <v>56499633647</v>
      </c>
      <c r="C18" s="816" t="s">
        <v>889</v>
      </c>
      <c r="D18" s="591" t="s">
        <v>543</v>
      </c>
      <c r="E18" s="222" t="s">
        <v>214</v>
      </c>
      <c r="F18" s="222"/>
      <c r="G18" s="224">
        <v>2562776743.9299998</v>
      </c>
      <c r="H18" s="225">
        <v>913.88981321798281</v>
      </c>
      <c r="I18" s="230">
        <v>2578096268.8400002</v>
      </c>
      <c r="J18" s="235">
        <v>916.19230698024444</v>
      </c>
      <c r="K18" s="223">
        <v>-5.9421849739123012E-3</v>
      </c>
      <c r="L18" s="223">
        <v>-2.5131118704222466E-3</v>
      </c>
      <c r="M18" s="872"/>
      <c r="N18" s="872"/>
      <c r="O18" s="872"/>
      <c r="P18" s="872"/>
      <c r="Q18" s="497"/>
      <c r="R18" s="613"/>
      <c r="S18" s="133"/>
      <c r="T18" s="133"/>
    </row>
    <row r="19" spans="1:20" ht="20.25" customHeight="1">
      <c r="A19" s="845" t="s">
        <v>1371</v>
      </c>
      <c r="B19" s="601">
        <v>15448763136</v>
      </c>
      <c r="C19" s="816" t="s">
        <v>891</v>
      </c>
      <c r="D19" s="591" t="s">
        <v>543</v>
      </c>
      <c r="E19" s="222" t="s">
        <v>206</v>
      </c>
      <c r="F19" s="222"/>
      <c r="G19" s="224">
        <v>395120587.74000001</v>
      </c>
      <c r="H19" s="225">
        <v>860.86511759204132</v>
      </c>
      <c r="I19" s="226">
        <v>397327710.23000002</v>
      </c>
      <c r="J19" s="227">
        <v>862.07127129400578</v>
      </c>
      <c r="K19" s="223">
        <v>-5.5549170953175242E-3</v>
      </c>
      <c r="L19" s="223">
        <v>-1.3991345520121268E-3</v>
      </c>
      <c r="M19" s="872"/>
      <c r="N19" s="872"/>
      <c r="O19" s="872"/>
      <c r="P19" s="872"/>
      <c r="Q19" s="497"/>
      <c r="R19" s="613"/>
      <c r="S19" s="133"/>
      <c r="T19" s="133"/>
    </row>
    <row r="20" spans="1:20" ht="12.75" customHeight="1">
      <c r="A20" s="221" t="s">
        <v>213</v>
      </c>
      <c r="B20" s="601">
        <v>29300390100</v>
      </c>
      <c r="C20" s="816" t="s">
        <v>890</v>
      </c>
      <c r="D20" s="591" t="s">
        <v>543</v>
      </c>
      <c r="E20" s="222" t="s">
        <v>204</v>
      </c>
      <c r="F20" s="222"/>
      <c r="G20" s="224">
        <v>130848397.89</v>
      </c>
      <c r="H20" s="225">
        <v>556.09034521894239</v>
      </c>
      <c r="I20" s="226">
        <v>134870228.47</v>
      </c>
      <c r="J20" s="227">
        <v>558.47844065832044</v>
      </c>
      <c r="K20" s="223">
        <v>-2.9820002721316685E-2</v>
      </c>
      <c r="L20" s="223">
        <v>-4.2760745366696717E-3</v>
      </c>
      <c r="M20" s="872"/>
      <c r="N20" s="872"/>
      <c r="O20" s="872"/>
      <c r="P20" s="872"/>
      <c r="Q20" s="497"/>
      <c r="R20" s="613"/>
      <c r="S20" s="133"/>
      <c r="T20" s="133"/>
    </row>
    <row r="21" spans="1:20" ht="12.75" customHeight="1">
      <c r="A21" s="221" t="s">
        <v>1073</v>
      </c>
      <c r="B21" s="601" t="s">
        <v>1074</v>
      </c>
      <c r="C21" s="816" t="s">
        <v>1075</v>
      </c>
      <c r="D21" s="591" t="s">
        <v>543</v>
      </c>
      <c r="E21" s="222" t="s">
        <v>214</v>
      </c>
      <c r="F21" s="222"/>
      <c r="G21" s="224">
        <v>133355716.41</v>
      </c>
      <c r="H21" s="225">
        <v>752.29780521449311</v>
      </c>
      <c r="I21" s="226">
        <v>133581150.63</v>
      </c>
      <c r="J21" s="227">
        <v>753.56630831597215</v>
      </c>
      <c r="K21" s="223">
        <v>-1.687619989323319E-3</v>
      </c>
      <c r="L21" s="223">
        <v>-1.6833330889139964E-3</v>
      </c>
      <c r="M21" s="872"/>
      <c r="N21" s="872"/>
      <c r="O21" s="872"/>
      <c r="P21" s="872"/>
      <c r="Q21" s="497"/>
      <c r="R21" s="613"/>
      <c r="S21" s="133"/>
      <c r="T21" s="133"/>
    </row>
    <row r="22" spans="1:20" ht="12.75" customHeight="1">
      <c r="A22" s="844" t="s">
        <v>1372</v>
      </c>
      <c r="B22" s="601">
        <v>96069213114</v>
      </c>
      <c r="C22" s="816" t="s">
        <v>892</v>
      </c>
      <c r="D22" s="591" t="s">
        <v>543</v>
      </c>
      <c r="E22" s="222" t="s">
        <v>206</v>
      </c>
      <c r="F22" s="222"/>
      <c r="G22" s="224">
        <v>1057899297.7</v>
      </c>
      <c r="H22" s="225">
        <v>152.23654014858568</v>
      </c>
      <c r="I22" s="226">
        <v>1034387316.34</v>
      </c>
      <c r="J22" s="227">
        <v>152.22806333808921</v>
      </c>
      <c r="K22" s="223">
        <v>2.2730345769506499E-2</v>
      </c>
      <c r="L22" s="223">
        <v>5.5684939495259655E-5</v>
      </c>
      <c r="M22" s="872"/>
      <c r="N22" s="872"/>
      <c r="O22" s="872"/>
      <c r="P22" s="872"/>
      <c r="Q22" s="497"/>
      <c r="R22" s="613"/>
      <c r="S22" s="133"/>
      <c r="T22" s="133"/>
    </row>
    <row r="23" spans="1:20" ht="12.75" customHeight="1">
      <c r="A23" s="282" t="s">
        <v>1076</v>
      </c>
      <c r="B23" s="600" t="s">
        <v>1077</v>
      </c>
      <c r="C23" s="813" t="s">
        <v>1078</v>
      </c>
      <c r="D23" s="590" t="s">
        <v>543</v>
      </c>
      <c r="E23" s="222" t="s">
        <v>214</v>
      </c>
      <c r="F23" s="222"/>
      <c r="G23" s="224">
        <v>102579980.89</v>
      </c>
      <c r="H23" s="225">
        <v>100.83760304625623</v>
      </c>
      <c r="I23" s="226">
        <v>108226749.56999999</v>
      </c>
      <c r="J23" s="227">
        <v>100.82393130577481</v>
      </c>
      <c r="K23" s="223">
        <v>-5.2175351310423612E-2</v>
      </c>
      <c r="L23" s="223">
        <v>1.3560015270552839E-4</v>
      </c>
      <c r="M23" s="872"/>
      <c r="N23" s="872"/>
      <c r="O23" s="872"/>
      <c r="P23" s="872"/>
      <c r="Q23" s="497"/>
      <c r="R23" s="613"/>
      <c r="S23" s="133"/>
      <c r="T23" s="133"/>
    </row>
    <row r="24" spans="1:20" ht="12.75" customHeight="1">
      <c r="A24" s="221" t="s">
        <v>819</v>
      </c>
      <c r="B24" s="600">
        <v>87578146923</v>
      </c>
      <c r="C24" s="813" t="s">
        <v>893</v>
      </c>
      <c r="D24" s="590" t="s">
        <v>543</v>
      </c>
      <c r="E24" s="222" t="s">
        <v>549</v>
      </c>
      <c r="F24" s="222"/>
      <c r="G24" s="228">
        <v>9521152.5</v>
      </c>
      <c r="H24" s="229">
        <v>750.56689517584766</v>
      </c>
      <c r="I24" s="232">
        <v>9624428.4700000007</v>
      </c>
      <c r="J24" s="233">
        <v>752.30325710765567</v>
      </c>
      <c r="K24" s="223">
        <v>-1.0730608089812188E-2</v>
      </c>
      <c r="L24" s="223">
        <v>-2.3080611647007254E-3</v>
      </c>
      <c r="M24" s="872"/>
      <c r="N24" s="872"/>
      <c r="O24" s="872"/>
      <c r="P24" s="872"/>
      <c r="Q24" s="497"/>
      <c r="R24" s="613"/>
      <c r="S24" s="133"/>
      <c r="T24" s="133"/>
    </row>
    <row r="25" spans="1:20" ht="12.75" customHeight="1">
      <c r="A25" s="220" t="s">
        <v>852</v>
      </c>
      <c r="B25" s="602">
        <v>67470870226</v>
      </c>
      <c r="C25" s="817" t="s">
        <v>894</v>
      </c>
      <c r="D25" s="592" t="s">
        <v>543</v>
      </c>
      <c r="E25" s="231" t="s">
        <v>549</v>
      </c>
      <c r="F25" s="231"/>
      <c r="G25" s="226">
        <v>15778001.23</v>
      </c>
      <c r="H25" s="227">
        <v>755.87256865221173</v>
      </c>
      <c r="I25" s="226">
        <v>15889974.939999999</v>
      </c>
      <c r="J25" s="227">
        <v>758.65602417161165</v>
      </c>
      <c r="K25" s="223">
        <v>-7.0468147635731615E-3</v>
      </c>
      <c r="L25" s="223">
        <v>-3.6689295684947387E-3</v>
      </c>
      <c r="M25" s="872"/>
      <c r="N25" s="872"/>
      <c r="O25" s="872"/>
      <c r="P25" s="872"/>
      <c r="Q25" s="497"/>
      <c r="R25" s="613"/>
      <c r="S25" s="133"/>
      <c r="T25" s="133"/>
    </row>
    <row r="26" spans="1:20" ht="12.75" customHeight="1">
      <c r="A26" s="221" t="s">
        <v>820</v>
      </c>
      <c r="B26" s="600" t="s">
        <v>998</v>
      </c>
      <c r="C26" s="813" t="s">
        <v>895</v>
      </c>
      <c r="D26" s="590" t="s">
        <v>543</v>
      </c>
      <c r="E26" s="222" t="s">
        <v>549</v>
      </c>
      <c r="F26" s="222"/>
      <c r="G26" s="224">
        <v>19200153.699999999</v>
      </c>
      <c r="H26" s="225">
        <v>759.39231540284663</v>
      </c>
      <c r="I26" s="226">
        <v>20075806.559999999</v>
      </c>
      <c r="J26" s="227">
        <v>763.20987604007928</v>
      </c>
      <c r="K26" s="223">
        <v>-4.3617319054303549E-2</v>
      </c>
      <c r="L26" s="223">
        <v>-5.0019801329617142E-3</v>
      </c>
      <c r="M26" s="872"/>
      <c r="N26" s="872"/>
      <c r="O26" s="872"/>
      <c r="P26" s="872"/>
      <c r="Q26" s="497"/>
      <c r="R26" s="613"/>
      <c r="S26" s="133"/>
      <c r="T26" s="133"/>
    </row>
    <row r="27" spans="1:20" ht="12.75" customHeight="1">
      <c r="A27" s="221" t="s">
        <v>996</v>
      </c>
      <c r="B27" s="600">
        <v>84300431782</v>
      </c>
      <c r="C27" s="813" t="s">
        <v>896</v>
      </c>
      <c r="D27" s="590" t="s">
        <v>811</v>
      </c>
      <c r="E27" s="222" t="s">
        <v>204</v>
      </c>
      <c r="F27" s="222"/>
      <c r="G27" s="224">
        <v>25040453.9342</v>
      </c>
      <c r="H27" s="225">
        <v>101.23493201327122</v>
      </c>
      <c r="I27" s="226">
        <v>25096021.1393</v>
      </c>
      <c r="J27" s="227">
        <v>100.80579240432586</v>
      </c>
      <c r="K27" s="223">
        <v>-2.2141838657038226E-3</v>
      </c>
      <c r="L27" s="223">
        <v>4.2570927593537089E-3</v>
      </c>
      <c r="M27" s="872"/>
      <c r="N27" s="872"/>
      <c r="O27" s="872"/>
      <c r="P27" s="872"/>
      <c r="Q27" s="497"/>
      <c r="R27" s="613"/>
      <c r="S27" s="133"/>
      <c r="T27" s="133"/>
    </row>
    <row r="28" spans="1:20" ht="12.75" customHeight="1">
      <c r="A28" s="221" t="s">
        <v>1129</v>
      </c>
      <c r="B28" s="600" t="s">
        <v>1130</v>
      </c>
      <c r="C28" s="813" t="s">
        <v>1131</v>
      </c>
      <c r="D28" s="590" t="s">
        <v>811</v>
      </c>
      <c r="E28" s="222" t="s">
        <v>204</v>
      </c>
      <c r="F28" s="222"/>
      <c r="G28" s="224">
        <v>8943175.5264999997</v>
      </c>
      <c r="H28" s="225">
        <v>127.34132575532092</v>
      </c>
      <c r="I28" s="226">
        <v>9037787.8720999993</v>
      </c>
      <c r="J28" s="227">
        <v>128.69569837646466</v>
      </c>
      <c r="K28" s="223">
        <v>-1.0468529128911275E-2</v>
      </c>
      <c r="L28" s="223">
        <v>-1.0523837534817115E-2</v>
      </c>
      <c r="M28" s="872"/>
      <c r="N28" s="872"/>
      <c r="O28" s="872"/>
      <c r="P28" s="872"/>
      <c r="Q28" s="497"/>
      <c r="R28" s="613"/>
      <c r="S28" s="133"/>
      <c r="T28" s="133"/>
    </row>
    <row r="29" spans="1:20" s="779" customFormat="1" ht="12.75" customHeight="1">
      <c r="A29" s="221" t="s">
        <v>1319</v>
      </c>
      <c r="B29" s="600" t="s">
        <v>1320</v>
      </c>
      <c r="C29" s="813" t="s">
        <v>1321</v>
      </c>
      <c r="D29" s="590" t="s">
        <v>216</v>
      </c>
      <c r="E29" s="222" t="s">
        <v>205</v>
      </c>
      <c r="F29" s="222"/>
      <c r="G29" s="224">
        <v>25452021.27</v>
      </c>
      <c r="H29" s="225">
        <v>736.64610293524913</v>
      </c>
      <c r="I29" s="226">
        <v>10189985.67</v>
      </c>
      <c r="J29" s="227">
        <v>738.8947583609521</v>
      </c>
      <c r="K29" s="223">
        <v>1.4977484850574867</v>
      </c>
      <c r="L29" s="223">
        <v>-3.0432688826904641E-3</v>
      </c>
      <c r="M29" s="872"/>
      <c r="N29" s="872"/>
      <c r="O29" s="872"/>
      <c r="P29" s="872"/>
      <c r="Q29" s="497"/>
      <c r="R29" s="613"/>
      <c r="S29" s="133"/>
      <c r="T29" s="133"/>
    </row>
    <row r="30" spans="1:20" ht="12.75" customHeight="1">
      <c r="A30" s="221" t="s">
        <v>215</v>
      </c>
      <c r="B30" s="600">
        <v>80921653541</v>
      </c>
      <c r="C30" s="813" t="s">
        <v>897</v>
      </c>
      <c r="D30" s="590" t="s">
        <v>216</v>
      </c>
      <c r="E30" s="222" t="s">
        <v>204</v>
      </c>
      <c r="F30" s="222"/>
      <c r="G30" s="224">
        <v>25870906.010000002</v>
      </c>
      <c r="H30" s="225">
        <v>111.92604744587005</v>
      </c>
      <c r="I30" s="226">
        <v>26892491.91</v>
      </c>
      <c r="J30" s="227">
        <v>114.36648183047366</v>
      </c>
      <c r="K30" s="223">
        <v>-3.7987773815044701E-2</v>
      </c>
      <c r="L30" s="223">
        <v>-2.1338720449765036E-2</v>
      </c>
      <c r="M30" s="872"/>
      <c r="N30" s="872"/>
      <c r="O30" s="872"/>
      <c r="P30" s="872"/>
      <c r="Q30" s="497"/>
      <c r="R30" s="613"/>
      <c r="S30" s="133"/>
      <c r="T30" s="133"/>
    </row>
    <row r="31" spans="1:20" ht="12.75" customHeight="1">
      <c r="A31" s="221" t="s">
        <v>217</v>
      </c>
      <c r="B31" s="600">
        <v>43449016606</v>
      </c>
      <c r="C31" s="813" t="s">
        <v>899</v>
      </c>
      <c r="D31" s="590" t="s">
        <v>216</v>
      </c>
      <c r="E31" s="222" t="s">
        <v>205</v>
      </c>
      <c r="F31" s="222"/>
      <c r="G31" s="224">
        <v>84325385.879999995</v>
      </c>
      <c r="H31" s="225">
        <v>106.66443804512802</v>
      </c>
      <c r="I31" s="226">
        <v>85231032.189999998</v>
      </c>
      <c r="J31" s="227">
        <v>107.71865094695751</v>
      </c>
      <c r="K31" s="223">
        <v>-1.0625781323181704E-2</v>
      </c>
      <c r="L31" s="223">
        <v>-9.7867258136067337E-3</v>
      </c>
      <c r="M31" s="872"/>
      <c r="N31" s="872"/>
      <c r="O31" s="872"/>
      <c r="P31" s="872"/>
      <c r="Q31" s="497"/>
      <c r="R31" s="613"/>
      <c r="S31" s="133"/>
      <c r="T31" s="133"/>
    </row>
    <row r="32" spans="1:20" ht="21" customHeight="1">
      <c r="A32" s="845" t="s">
        <v>1373</v>
      </c>
      <c r="B32" s="600">
        <v>70498146370</v>
      </c>
      <c r="C32" s="813" t="s">
        <v>898</v>
      </c>
      <c r="D32" s="590" t="s">
        <v>216</v>
      </c>
      <c r="E32" s="222" t="s">
        <v>206</v>
      </c>
      <c r="F32" s="222"/>
      <c r="G32" s="224">
        <v>14219720.9</v>
      </c>
      <c r="H32" s="225">
        <v>789.02062246858884</v>
      </c>
      <c r="I32" s="226">
        <v>14282915.59</v>
      </c>
      <c r="J32" s="227">
        <v>790.08447636685605</v>
      </c>
      <c r="K32" s="223">
        <v>-4.424495097082537E-3</v>
      </c>
      <c r="L32" s="223">
        <v>-1.3465065193525305E-3</v>
      </c>
      <c r="M32" s="872"/>
      <c r="N32" s="872"/>
      <c r="O32" s="872"/>
      <c r="P32" s="872"/>
      <c r="Q32" s="497"/>
      <c r="R32" s="613"/>
      <c r="S32" s="133"/>
      <c r="T32" s="133"/>
    </row>
    <row r="33" spans="1:20" ht="21.75" customHeight="1">
      <c r="A33" s="845" t="s">
        <v>1374</v>
      </c>
      <c r="B33" s="600" t="s">
        <v>999</v>
      </c>
      <c r="C33" s="813" t="s">
        <v>900</v>
      </c>
      <c r="D33" s="590" t="s">
        <v>216</v>
      </c>
      <c r="E33" s="222" t="s">
        <v>206</v>
      </c>
      <c r="F33" s="222"/>
      <c r="G33" s="224">
        <v>417730487.64999998</v>
      </c>
      <c r="H33" s="225">
        <v>144.05900422274934</v>
      </c>
      <c r="I33" s="226">
        <v>425587768.57999998</v>
      </c>
      <c r="J33" s="227">
        <v>144.06554738235403</v>
      </c>
      <c r="K33" s="223">
        <v>-1.8462186909685707E-2</v>
      </c>
      <c r="L33" s="223">
        <v>-4.5417934569247365E-5</v>
      </c>
      <c r="M33" s="872"/>
      <c r="N33" s="872"/>
      <c r="O33" s="872"/>
      <c r="P33" s="872"/>
      <c r="Q33" s="497"/>
      <c r="R33" s="613"/>
      <c r="S33" s="133"/>
      <c r="T33" s="133"/>
    </row>
    <row r="34" spans="1:20" ht="12.75" customHeight="1">
      <c r="A34" s="221" t="s">
        <v>218</v>
      </c>
      <c r="B34" s="600" t="s">
        <v>1000</v>
      </c>
      <c r="C34" s="813" t="s">
        <v>901</v>
      </c>
      <c r="D34" s="590" t="s">
        <v>216</v>
      </c>
      <c r="E34" s="222" t="s">
        <v>214</v>
      </c>
      <c r="F34" s="222"/>
      <c r="G34" s="224">
        <v>452914645.02999997</v>
      </c>
      <c r="H34" s="225">
        <v>1247.4379733390833</v>
      </c>
      <c r="I34" s="226">
        <v>443672941.81</v>
      </c>
      <c r="J34" s="227">
        <v>1249.530104402751</v>
      </c>
      <c r="K34" s="223">
        <v>2.0829990628451922E-2</v>
      </c>
      <c r="L34" s="223">
        <v>-1.6743342607721257E-3</v>
      </c>
      <c r="M34" s="872"/>
      <c r="N34" s="872"/>
      <c r="O34" s="872"/>
      <c r="P34" s="872"/>
      <c r="Q34" s="497"/>
      <c r="R34" s="613"/>
      <c r="S34" s="133"/>
      <c r="T34" s="133"/>
    </row>
    <row r="35" spans="1:20" ht="12.75" customHeight="1">
      <c r="A35" s="282" t="s">
        <v>1360</v>
      </c>
      <c r="B35" s="600">
        <v>23186371200</v>
      </c>
      <c r="C35" s="813" t="s">
        <v>939</v>
      </c>
      <c r="D35" s="590" t="s">
        <v>983</v>
      </c>
      <c r="E35" s="234" t="s">
        <v>205</v>
      </c>
      <c r="F35" s="234"/>
      <c r="G35" s="224">
        <v>0</v>
      </c>
      <c r="H35" s="225">
        <v>0</v>
      </c>
      <c r="I35" s="226">
        <v>0</v>
      </c>
      <c r="J35" s="227"/>
      <c r="K35" s="223" t="s">
        <v>1469</v>
      </c>
      <c r="L35" s="223" t="s">
        <v>1469</v>
      </c>
      <c r="M35" s="872"/>
      <c r="N35" s="872"/>
      <c r="O35" s="872"/>
      <c r="P35" s="872"/>
      <c r="Q35" s="497"/>
      <c r="R35" s="613"/>
      <c r="S35" s="133"/>
      <c r="T35" s="133"/>
    </row>
    <row r="36" spans="1:20" ht="12.75" customHeight="1">
      <c r="A36" s="221" t="s">
        <v>1361</v>
      </c>
      <c r="B36" s="600">
        <v>43831181643</v>
      </c>
      <c r="C36" s="813" t="s">
        <v>940</v>
      </c>
      <c r="D36" s="590" t="s">
        <v>983</v>
      </c>
      <c r="E36" s="234" t="s">
        <v>206</v>
      </c>
      <c r="F36" s="234"/>
      <c r="G36" s="228">
        <v>0</v>
      </c>
      <c r="H36" s="229">
        <v>0</v>
      </c>
      <c r="I36" s="226">
        <v>0</v>
      </c>
      <c r="J36" s="227"/>
      <c r="K36" s="223" t="s">
        <v>1469</v>
      </c>
      <c r="L36" s="223" t="s">
        <v>1469</v>
      </c>
      <c r="M36" s="872"/>
      <c r="N36" s="872"/>
      <c r="O36" s="872"/>
      <c r="P36" s="872"/>
      <c r="Q36" s="497"/>
      <c r="R36" s="613"/>
      <c r="S36" s="133"/>
      <c r="T36" s="133"/>
    </row>
    <row r="37" spans="1:20" ht="12.75" customHeight="1">
      <c r="A37" s="221" t="s">
        <v>1362</v>
      </c>
      <c r="B37" s="600">
        <v>12203685741</v>
      </c>
      <c r="C37" s="813" t="s">
        <v>941</v>
      </c>
      <c r="D37" s="590" t="s">
        <v>983</v>
      </c>
      <c r="E37" s="234" t="s">
        <v>204</v>
      </c>
      <c r="F37" s="234"/>
      <c r="G37" s="228">
        <v>0</v>
      </c>
      <c r="H37" s="229">
        <v>0</v>
      </c>
      <c r="I37" s="232">
        <v>0</v>
      </c>
      <c r="J37" s="233"/>
      <c r="K37" s="223" t="s">
        <v>1469</v>
      </c>
      <c r="L37" s="223" t="s">
        <v>1469</v>
      </c>
      <c r="M37" s="872"/>
      <c r="N37" s="872"/>
      <c r="O37" s="872"/>
      <c r="P37" s="872"/>
      <c r="Q37" s="497"/>
      <c r="R37" s="613"/>
      <c r="S37" s="133"/>
      <c r="T37" s="133"/>
    </row>
    <row r="38" spans="1:20" ht="12.75" customHeight="1">
      <c r="A38" s="282" t="s">
        <v>1305</v>
      </c>
      <c r="B38" s="600">
        <v>99792542550</v>
      </c>
      <c r="C38" s="813" t="s">
        <v>902</v>
      </c>
      <c r="D38" s="590" t="s">
        <v>613</v>
      </c>
      <c r="E38" s="222" t="s">
        <v>205</v>
      </c>
      <c r="F38" s="222" t="s">
        <v>630</v>
      </c>
      <c r="G38" s="224">
        <v>53244259.161899999</v>
      </c>
      <c r="H38" s="225">
        <v>107.3309</v>
      </c>
      <c r="I38" s="226">
        <v>52365809.7192</v>
      </c>
      <c r="J38" s="227">
        <v>106.0801</v>
      </c>
      <c r="K38" s="223">
        <v>1.6775247960653772E-2</v>
      </c>
      <c r="L38" s="223">
        <v>1.1791089940526023E-2</v>
      </c>
      <c r="M38" s="872"/>
      <c r="N38" s="872"/>
      <c r="O38" s="872"/>
      <c r="P38" s="872"/>
      <c r="Q38" s="497"/>
      <c r="R38" s="613"/>
      <c r="S38" s="133"/>
      <c r="T38" s="133"/>
    </row>
    <row r="39" spans="1:20" s="779" customFormat="1" ht="12.75" customHeight="1">
      <c r="A39" s="282"/>
      <c r="B39" s="600"/>
      <c r="C39" s="813"/>
      <c r="D39" s="590"/>
      <c r="E39" s="222"/>
      <c r="F39" s="222" t="s">
        <v>631</v>
      </c>
      <c r="G39" s="224">
        <v>1989.5079000000001</v>
      </c>
      <c r="H39" s="225">
        <v>107.2488</v>
      </c>
      <c r="I39" s="226">
        <v>1967.0509</v>
      </c>
      <c r="J39" s="227">
        <v>106.0382</v>
      </c>
      <c r="K39" s="223">
        <v>1.1416583068592834E-2</v>
      </c>
      <c r="L39" s="223">
        <v>1.141664041826429E-2</v>
      </c>
      <c r="M39" s="872"/>
      <c r="N39" s="872"/>
      <c r="O39" s="872"/>
      <c r="P39" s="872"/>
      <c r="Q39" s="497"/>
      <c r="R39" s="613"/>
      <c r="S39" s="133"/>
      <c r="T39" s="133"/>
    </row>
    <row r="40" spans="1:20" ht="12.75" customHeight="1">
      <c r="A40" s="221" t="s">
        <v>1055</v>
      </c>
      <c r="B40" s="600">
        <v>48827873221</v>
      </c>
      <c r="C40" s="813" t="s">
        <v>907</v>
      </c>
      <c r="D40" s="590" t="s">
        <v>613</v>
      </c>
      <c r="E40" s="222" t="s">
        <v>214</v>
      </c>
      <c r="F40" s="222" t="s">
        <v>630</v>
      </c>
      <c r="G40" s="226">
        <v>359698012.70529997</v>
      </c>
      <c r="H40" s="227">
        <v>1697.7225000000001</v>
      </c>
      <c r="I40" s="226">
        <v>360027949.30610001</v>
      </c>
      <c r="J40" s="227">
        <v>1700.9851000000001</v>
      </c>
      <c r="K40" s="223">
        <v>-9.1641940975950575E-4</v>
      </c>
      <c r="L40" s="223">
        <v>-1.9180650083295836E-3</v>
      </c>
      <c r="M40" s="872"/>
      <c r="N40" s="872"/>
      <c r="O40" s="872"/>
      <c r="P40" s="872"/>
      <c r="Q40" s="497"/>
      <c r="R40" s="613"/>
      <c r="S40" s="133"/>
      <c r="T40" s="133"/>
    </row>
    <row r="41" spans="1:20" ht="12.75" customHeight="1">
      <c r="A41" s="221"/>
      <c r="B41" s="600"/>
      <c r="C41" s="813"/>
      <c r="D41" s="590"/>
      <c r="E41" s="222"/>
      <c r="F41" s="222" t="s">
        <v>631</v>
      </c>
      <c r="G41" s="226">
        <v>407321338.06470001</v>
      </c>
      <c r="H41" s="227">
        <v>1663.2852</v>
      </c>
      <c r="I41" s="226">
        <v>400601921.9637</v>
      </c>
      <c r="J41" s="227">
        <v>1667.1686999999999</v>
      </c>
      <c r="K41" s="223">
        <v>1.6773299708753964E-2</v>
      </c>
      <c r="L41" s="223">
        <v>-2.3293983386324379E-3</v>
      </c>
      <c r="M41" s="872"/>
      <c r="N41" s="872"/>
      <c r="O41" s="872"/>
      <c r="P41" s="872"/>
      <c r="Q41" s="497"/>
      <c r="R41" s="613"/>
      <c r="S41" s="133"/>
      <c r="T41" s="133"/>
    </row>
    <row r="42" spans="1:20" ht="12.75" customHeight="1">
      <c r="A42" s="221" t="s">
        <v>1251</v>
      </c>
      <c r="B42" s="600" t="s">
        <v>1253</v>
      </c>
      <c r="C42" s="813" t="s">
        <v>1254</v>
      </c>
      <c r="D42" s="590" t="s">
        <v>613</v>
      </c>
      <c r="E42" s="222" t="s">
        <v>214</v>
      </c>
      <c r="F42" s="222" t="s">
        <v>630</v>
      </c>
      <c r="G42" s="226">
        <v>12452505.439200001</v>
      </c>
      <c r="H42" s="227">
        <v>657.99419999999998</v>
      </c>
      <c r="I42" s="226">
        <v>10797581.7985</v>
      </c>
      <c r="J42" s="227">
        <v>656.94719999999995</v>
      </c>
      <c r="K42" s="223">
        <v>0.15326798829437016</v>
      </c>
      <c r="L42" s="223">
        <v>1.5937353869535098E-3</v>
      </c>
      <c r="M42" s="872"/>
      <c r="N42" s="872"/>
      <c r="O42" s="872"/>
      <c r="P42" s="872"/>
      <c r="Q42" s="497"/>
      <c r="R42" s="613"/>
      <c r="S42" s="133"/>
      <c r="T42" s="133"/>
    </row>
    <row r="43" spans="1:20" ht="12.75" customHeight="1">
      <c r="A43" s="221"/>
      <c r="B43" s="600"/>
      <c r="C43" s="813"/>
      <c r="D43" s="590"/>
      <c r="E43" s="222"/>
      <c r="F43" s="222" t="s">
        <v>631</v>
      </c>
      <c r="G43" s="226">
        <v>144381.671</v>
      </c>
      <c r="H43" s="227">
        <v>653.09469999999999</v>
      </c>
      <c r="I43" s="226">
        <v>144211.34160000001</v>
      </c>
      <c r="J43" s="227">
        <v>652.32420000000002</v>
      </c>
      <c r="K43" s="223">
        <v>1.1811096000509114E-3</v>
      </c>
      <c r="L43" s="223">
        <v>1.1811611465586402E-3</v>
      </c>
      <c r="M43" s="872"/>
      <c r="N43" s="872"/>
      <c r="O43" s="872"/>
      <c r="P43" s="872"/>
      <c r="Q43" s="497"/>
      <c r="R43" s="613"/>
      <c r="S43" s="133"/>
      <c r="T43" s="133"/>
    </row>
    <row r="44" spans="1:20" ht="12.75" customHeight="1">
      <c r="A44" s="282" t="s">
        <v>1306</v>
      </c>
      <c r="B44" s="600">
        <v>22443293291</v>
      </c>
      <c r="C44" s="813" t="s">
        <v>903</v>
      </c>
      <c r="D44" s="590" t="s">
        <v>613</v>
      </c>
      <c r="E44" s="222" t="s">
        <v>214</v>
      </c>
      <c r="F44" s="222" t="s">
        <v>630</v>
      </c>
      <c r="G44" s="224">
        <v>101290158.4435</v>
      </c>
      <c r="H44" s="225">
        <v>110.14319999999999</v>
      </c>
      <c r="I44" s="226">
        <v>102592928.39</v>
      </c>
      <c r="J44" s="227">
        <v>110.60950532795512</v>
      </c>
      <c r="K44" s="223">
        <v>-1.2698438059469463E-2</v>
      </c>
      <c r="L44" s="223">
        <v>-4.2157798877460184E-3</v>
      </c>
      <c r="M44" s="872"/>
      <c r="N44" s="872"/>
      <c r="O44" s="872"/>
      <c r="P44" s="872"/>
      <c r="Q44" s="497"/>
      <c r="R44" s="613"/>
      <c r="S44" s="133"/>
      <c r="T44" s="133"/>
    </row>
    <row r="45" spans="1:20" s="779" customFormat="1" ht="12.75" customHeight="1">
      <c r="A45" s="282"/>
      <c r="B45" s="600"/>
      <c r="C45" s="813"/>
      <c r="D45" s="590"/>
      <c r="E45" s="222"/>
      <c r="F45" s="222" t="s">
        <v>631</v>
      </c>
      <c r="G45" s="224">
        <v>2998.2664</v>
      </c>
      <c r="H45" s="225">
        <v>110.12350000000001</v>
      </c>
      <c r="I45" s="226"/>
      <c r="J45" s="227"/>
      <c r="K45" s="223"/>
      <c r="L45" s="223"/>
      <c r="M45" s="872"/>
      <c r="N45" s="872"/>
      <c r="O45" s="872"/>
      <c r="P45" s="872"/>
      <c r="Q45" s="497"/>
      <c r="R45" s="613"/>
      <c r="S45" s="133"/>
      <c r="T45" s="133"/>
    </row>
    <row r="46" spans="1:20" ht="12.75" customHeight="1">
      <c r="A46" s="282" t="s">
        <v>1307</v>
      </c>
      <c r="B46" s="600">
        <v>61691616181</v>
      </c>
      <c r="C46" s="813" t="s">
        <v>904</v>
      </c>
      <c r="D46" s="590" t="s">
        <v>613</v>
      </c>
      <c r="E46" s="222" t="s">
        <v>204</v>
      </c>
      <c r="F46" s="222" t="s">
        <v>630</v>
      </c>
      <c r="G46" s="224">
        <v>83290004.748500004</v>
      </c>
      <c r="H46" s="225">
        <v>95.242099999999994</v>
      </c>
      <c r="I46" s="226">
        <v>80545646.489999995</v>
      </c>
      <c r="J46" s="227">
        <v>92.85289741989601</v>
      </c>
      <c r="K46" s="223">
        <v>3.4072086799138646E-2</v>
      </c>
      <c r="L46" s="223">
        <v>2.5731050365608077E-2</v>
      </c>
      <c r="M46" s="872"/>
      <c r="N46" s="872"/>
      <c r="O46" s="872"/>
      <c r="P46" s="872"/>
      <c r="Q46" s="497"/>
      <c r="R46" s="613"/>
      <c r="S46" s="133"/>
      <c r="T46" s="133"/>
    </row>
    <row r="47" spans="1:20" s="779" customFormat="1" ht="12.75" customHeight="1">
      <c r="A47" s="282"/>
      <c r="B47" s="600"/>
      <c r="C47" s="813"/>
      <c r="D47" s="590"/>
      <c r="E47" s="222"/>
      <c r="F47" s="222" t="s">
        <v>631</v>
      </c>
      <c r="G47" s="224">
        <v>1019.6612</v>
      </c>
      <c r="H47" s="225">
        <v>95.208200000000005</v>
      </c>
      <c r="I47" s="226"/>
      <c r="J47" s="227"/>
      <c r="K47" s="223"/>
      <c r="L47" s="223"/>
      <c r="M47" s="872"/>
      <c r="N47" s="872"/>
      <c r="O47" s="872"/>
      <c r="P47" s="872"/>
      <c r="Q47" s="497"/>
      <c r="R47" s="613"/>
      <c r="S47" s="133"/>
      <c r="T47" s="133"/>
    </row>
    <row r="48" spans="1:20" ht="12.75" customHeight="1">
      <c r="A48" s="282" t="s">
        <v>1064</v>
      </c>
      <c r="B48" s="601" t="s">
        <v>1057</v>
      </c>
      <c r="C48" s="816" t="s">
        <v>1058</v>
      </c>
      <c r="D48" s="591" t="s">
        <v>613</v>
      </c>
      <c r="E48" s="614" t="s">
        <v>549</v>
      </c>
      <c r="F48" s="222" t="s">
        <v>630</v>
      </c>
      <c r="G48" s="224">
        <v>58387606.2733</v>
      </c>
      <c r="H48" s="595">
        <v>785.60749999999996</v>
      </c>
      <c r="I48" s="226">
        <v>58305871.862999998</v>
      </c>
      <c r="J48" s="235">
        <v>788.62329999999997</v>
      </c>
      <c r="K48" s="223">
        <v>1.4018212521038631E-3</v>
      </c>
      <c r="L48" s="223">
        <v>-3.8241325104140245E-3</v>
      </c>
      <c r="M48" s="872"/>
      <c r="N48" s="872"/>
      <c r="O48" s="872"/>
      <c r="P48" s="872"/>
      <c r="Q48" s="497"/>
      <c r="R48" s="613"/>
      <c r="S48" s="133"/>
      <c r="T48" s="133"/>
    </row>
    <row r="49" spans="1:20" ht="12.75" customHeight="1">
      <c r="A49" s="221"/>
      <c r="B49" s="601"/>
      <c r="C49" s="816"/>
      <c r="D49" s="591"/>
      <c r="E49" s="222"/>
      <c r="F49" s="222" t="s">
        <v>631</v>
      </c>
      <c r="G49" s="224">
        <v>32447905.026799999</v>
      </c>
      <c r="H49" s="595">
        <v>778.47439999999995</v>
      </c>
      <c r="I49" s="226">
        <v>32676387.686799999</v>
      </c>
      <c r="J49" s="235">
        <v>781.78089999999997</v>
      </c>
      <c r="K49" s="223">
        <v>-6.9922863625558884E-3</v>
      </c>
      <c r="L49" s="223">
        <v>-4.2294458715991246E-3</v>
      </c>
      <c r="M49" s="872"/>
      <c r="N49" s="872"/>
      <c r="O49" s="872"/>
      <c r="P49" s="872"/>
      <c r="Q49" s="497"/>
      <c r="R49" s="613"/>
      <c r="S49" s="133"/>
      <c r="T49" s="133"/>
    </row>
    <row r="50" spans="1:20" ht="12.75" customHeight="1">
      <c r="A50" s="221" t="s">
        <v>1056</v>
      </c>
      <c r="B50" s="601" t="s">
        <v>1008</v>
      </c>
      <c r="C50" s="816" t="s">
        <v>908</v>
      </c>
      <c r="D50" s="591" t="s">
        <v>613</v>
      </c>
      <c r="E50" s="222" t="s">
        <v>204</v>
      </c>
      <c r="F50" s="222" t="s">
        <v>630</v>
      </c>
      <c r="G50" s="224">
        <v>125300189.5571</v>
      </c>
      <c r="H50" s="595">
        <v>850.49800000000005</v>
      </c>
      <c r="I50" s="226">
        <v>132609323.92900001</v>
      </c>
      <c r="J50" s="235">
        <v>849.52930000000003</v>
      </c>
      <c r="K50" s="223">
        <v>-5.5117801338112282E-2</v>
      </c>
      <c r="L50" s="223">
        <v>1.1402785048144626E-3</v>
      </c>
      <c r="M50" s="872"/>
      <c r="N50" s="872"/>
      <c r="O50" s="872"/>
      <c r="P50" s="872"/>
      <c r="Q50" s="497"/>
      <c r="R50" s="613"/>
      <c r="S50" s="133"/>
      <c r="T50" s="133"/>
    </row>
    <row r="51" spans="1:20" ht="12.75" customHeight="1">
      <c r="A51" s="282"/>
      <c r="B51" s="601"/>
      <c r="C51" s="816"/>
      <c r="D51" s="591"/>
      <c r="E51" s="222"/>
      <c r="F51" s="222" t="s">
        <v>631</v>
      </c>
      <c r="G51" s="224">
        <v>7555756.6557999998</v>
      </c>
      <c r="H51" s="595">
        <v>815.53369999999995</v>
      </c>
      <c r="I51" s="226">
        <v>8095133.8245000001</v>
      </c>
      <c r="J51" s="235">
        <v>815.26990000000001</v>
      </c>
      <c r="K51" s="223">
        <v>-6.6629802594191823E-2</v>
      </c>
      <c r="L51" s="223">
        <v>3.235738250608744E-4</v>
      </c>
      <c r="M51" s="872"/>
      <c r="N51" s="872"/>
      <c r="O51" s="872"/>
      <c r="P51" s="872"/>
      <c r="Q51" s="497"/>
      <c r="R51" s="613"/>
      <c r="S51" s="133"/>
      <c r="T51" s="133"/>
    </row>
    <row r="52" spans="1:20" ht="12.75" customHeight="1">
      <c r="A52" s="221"/>
      <c r="B52" s="601"/>
      <c r="C52" s="816"/>
      <c r="D52" s="591"/>
      <c r="E52" s="222"/>
      <c r="F52" s="222" t="s">
        <v>632</v>
      </c>
      <c r="G52" s="224">
        <v>7.4490999999999996</v>
      </c>
      <c r="H52" s="595">
        <v>0</v>
      </c>
      <c r="I52" s="226">
        <v>7.4283999999999999</v>
      </c>
      <c r="J52" s="235">
        <v>0</v>
      </c>
      <c r="K52" s="223">
        <v>2.7866027677561078E-3</v>
      </c>
      <c r="L52" s="223" t="s">
        <v>1469</v>
      </c>
      <c r="M52" s="872"/>
      <c r="N52" s="872"/>
      <c r="O52" s="872"/>
      <c r="P52" s="872"/>
      <c r="Q52" s="497"/>
      <c r="R52" s="613"/>
      <c r="S52" s="133"/>
      <c r="T52" s="133"/>
    </row>
    <row r="53" spans="1:20" ht="22.5" customHeight="1">
      <c r="A53" s="845" t="s">
        <v>1375</v>
      </c>
      <c r="B53" s="601">
        <v>74643964821</v>
      </c>
      <c r="C53" s="816" t="s">
        <v>909</v>
      </c>
      <c r="D53" s="591" t="s">
        <v>613</v>
      </c>
      <c r="E53" s="222" t="s">
        <v>206</v>
      </c>
      <c r="F53" s="222"/>
      <c r="G53" s="224">
        <v>399746180.43000001</v>
      </c>
      <c r="H53" s="595">
        <v>130.70821548611212</v>
      </c>
      <c r="I53" s="226">
        <v>406189958</v>
      </c>
      <c r="J53" s="235">
        <v>130.70263530274161</v>
      </c>
      <c r="K53" s="223">
        <v>-1.5863950949767225E-2</v>
      </c>
      <c r="L53" s="223">
        <v>4.2693732667187234E-5</v>
      </c>
      <c r="M53" s="872"/>
      <c r="N53" s="872"/>
      <c r="O53" s="872"/>
      <c r="P53" s="872"/>
      <c r="Q53" s="497"/>
      <c r="R53" s="613"/>
      <c r="S53" s="133"/>
      <c r="T53" s="133"/>
    </row>
    <row r="54" spans="1:20" ht="12.75" customHeight="1">
      <c r="A54" s="282" t="s">
        <v>1065</v>
      </c>
      <c r="B54" s="601">
        <v>66973781540</v>
      </c>
      <c r="C54" s="816" t="s">
        <v>910</v>
      </c>
      <c r="D54" s="591" t="s">
        <v>859</v>
      </c>
      <c r="E54" s="222" t="s">
        <v>205</v>
      </c>
      <c r="F54" s="222"/>
      <c r="G54" s="224">
        <v>10156622.865700001</v>
      </c>
      <c r="H54" s="225">
        <v>120.96941235397348</v>
      </c>
      <c r="I54" s="226">
        <v>10254608.3873</v>
      </c>
      <c r="J54" s="227">
        <v>122.32170003100254</v>
      </c>
      <c r="K54" s="223">
        <v>-9.555267046701732E-3</v>
      </c>
      <c r="L54" s="223">
        <v>-1.105517399354583E-2</v>
      </c>
      <c r="M54" s="872"/>
      <c r="N54" s="872"/>
      <c r="O54" s="872"/>
      <c r="P54" s="872"/>
      <c r="Q54" s="497"/>
      <c r="R54" s="613"/>
      <c r="S54" s="133"/>
      <c r="T54" s="133"/>
    </row>
    <row r="55" spans="1:20" ht="12.75" customHeight="1">
      <c r="A55" s="282" t="s">
        <v>1068</v>
      </c>
      <c r="B55" s="601">
        <v>16642777540</v>
      </c>
      <c r="C55" s="816" t="s">
        <v>905</v>
      </c>
      <c r="D55" s="591" t="s">
        <v>859</v>
      </c>
      <c r="E55" s="222" t="s">
        <v>204</v>
      </c>
      <c r="F55" s="222"/>
      <c r="G55" s="224">
        <v>8568357.6300000008</v>
      </c>
      <c r="H55" s="225">
        <v>632.46818623305467</v>
      </c>
      <c r="I55" s="226">
        <v>8059713.4800000004</v>
      </c>
      <c r="J55" s="227">
        <v>594.9229229655416</v>
      </c>
      <c r="K55" s="223">
        <v>6.3109458079643854E-2</v>
      </c>
      <c r="L55" s="223">
        <v>6.3109458079643854E-2</v>
      </c>
      <c r="M55" s="872"/>
      <c r="N55" s="872"/>
      <c r="O55" s="872"/>
      <c r="P55" s="872"/>
      <c r="Q55" s="497"/>
      <c r="R55" s="613"/>
      <c r="S55" s="133"/>
      <c r="T55" s="133"/>
    </row>
    <row r="56" spans="1:20" ht="12.75" customHeight="1">
      <c r="A56" s="282" t="s">
        <v>219</v>
      </c>
      <c r="B56" s="601">
        <v>30082084002</v>
      </c>
      <c r="C56" s="816" t="s">
        <v>911</v>
      </c>
      <c r="D56" s="591" t="s">
        <v>859</v>
      </c>
      <c r="E56" s="222" t="s">
        <v>549</v>
      </c>
      <c r="F56" s="222"/>
      <c r="G56" s="224">
        <v>7003968.4000000004</v>
      </c>
      <c r="H56" s="225">
        <v>8.7093174472371722</v>
      </c>
      <c r="I56" s="226">
        <v>7169592</v>
      </c>
      <c r="J56" s="235">
        <v>9.0278824022580846</v>
      </c>
      <c r="K56" s="223">
        <v>-2.3100840326757743E-2</v>
      </c>
      <c r="L56" s="223">
        <v>-3.5286786073025489E-2</v>
      </c>
      <c r="M56" s="872"/>
      <c r="N56" s="872"/>
      <c r="O56" s="872"/>
      <c r="P56" s="872"/>
      <c r="Q56" s="497"/>
      <c r="R56" s="613"/>
      <c r="S56" s="133"/>
      <c r="T56" s="133"/>
    </row>
    <row r="57" spans="1:20" ht="12.75" customHeight="1">
      <c r="A57" s="282" t="s">
        <v>1363</v>
      </c>
      <c r="B57" s="601">
        <v>44832307529</v>
      </c>
      <c r="C57" s="816" t="s">
        <v>906</v>
      </c>
      <c r="D57" s="591" t="s">
        <v>859</v>
      </c>
      <c r="E57" s="222" t="s">
        <v>204</v>
      </c>
      <c r="F57" s="222"/>
      <c r="G57" s="224">
        <v>21603575.329999998</v>
      </c>
      <c r="H57" s="225">
        <v>937.34087714060593</v>
      </c>
      <c r="I57" s="226">
        <v>22062615.41</v>
      </c>
      <c r="J57" s="235">
        <v>945.30935943362124</v>
      </c>
      <c r="K57" s="223">
        <v>-2.0806240396681996E-2</v>
      </c>
      <c r="L57" s="223">
        <v>-8.4294968768632295E-3</v>
      </c>
      <c r="M57" s="872"/>
      <c r="N57" s="872"/>
      <c r="O57" s="872"/>
      <c r="P57" s="872"/>
      <c r="Q57" s="682"/>
      <c r="R57" s="684"/>
      <c r="S57" s="133"/>
      <c r="T57" s="133"/>
    </row>
    <row r="58" spans="1:20" ht="12.75" customHeight="1">
      <c r="A58" s="282" t="s">
        <v>1364</v>
      </c>
      <c r="B58" s="600">
        <v>30290598804</v>
      </c>
      <c r="C58" s="813" t="s">
        <v>912</v>
      </c>
      <c r="D58" s="590" t="s">
        <v>859</v>
      </c>
      <c r="E58" s="222" t="s">
        <v>204</v>
      </c>
      <c r="F58" s="222"/>
      <c r="G58" s="224">
        <v>29522618.120000001</v>
      </c>
      <c r="H58" s="225">
        <v>6.0100860361756414</v>
      </c>
      <c r="I58" s="230">
        <v>28584437.66</v>
      </c>
      <c r="J58" s="235">
        <v>5.8601221778421158</v>
      </c>
      <c r="K58" s="223">
        <v>3.2821371935290999E-2</v>
      </c>
      <c r="L58" s="223">
        <v>2.5590568555133197E-2</v>
      </c>
      <c r="M58" s="872"/>
      <c r="N58" s="872"/>
      <c r="O58" s="872"/>
      <c r="P58" s="872"/>
      <c r="Q58" s="685"/>
      <c r="R58" s="613"/>
      <c r="S58" s="133"/>
      <c r="T58" s="133"/>
    </row>
    <row r="59" spans="1:20" ht="12.75" customHeight="1">
      <c r="A59" s="844" t="s">
        <v>1376</v>
      </c>
      <c r="B59" s="600">
        <v>10423796399</v>
      </c>
      <c r="C59" s="813" t="s">
        <v>915</v>
      </c>
      <c r="D59" s="590" t="s">
        <v>859</v>
      </c>
      <c r="E59" s="222" t="s">
        <v>206</v>
      </c>
      <c r="F59" s="222"/>
      <c r="G59" s="226">
        <v>92037332.579999998</v>
      </c>
      <c r="H59" s="227">
        <v>1392.172376228511</v>
      </c>
      <c r="I59" s="226">
        <v>92284232.719999999</v>
      </c>
      <c r="J59" s="227">
        <v>1391.0001441415816</v>
      </c>
      <c r="K59" s="223">
        <v>-2.6754314656234346E-3</v>
      </c>
      <c r="L59" s="223">
        <v>8.4272607150071011E-4</v>
      </c>
      <c r="M59" s="872"/>
      <c r="N59" s="872"/>
      <c r="O59" s="872"/>
      <c r="P59" s="872"/>
      <c r="Q59" s="497"/>
      <c r="R59" s="613"/>
      <c r="S59" s="133"/>
      <c r="T59" s="133"/>
    </row>
    <row r="60" spans="1:20" ht="12.75" customHeight="1">
      <c r="A60" s="220" t="s">
        <v>220</v>
      </c>
      <c r="B60" s="600">
        <v>86292133603</v>
      </c>
      <c r="C60" s="813" t="s">
        <v>913</v>
      </c>
      <c r="D60" s="590" t="s">
        <v>859</v>
      </c>
      <c r="E60" s="231" t="s">
        <v>549</v>
      </c>
      <c r="F60" s="231"/>
      <c r="G60" s="226">
        <v>7851708.1399999997</v>
      </c>
      <c r="H60" s="227">
        <v>15.26423520663543</v>
      </c>
      <c r="I60" s="226">
        <v>7679110.7999999998</v>
      </c>
      <c r="J60" s="227">
        <v>15.105009248735117</v>
      </c>
      <c r="K60" s="223">
        <v>2.2476214303353892E-2</v>
      </c>
      <c r="L60" s="223">
        <v>1.0541268481093269E-2</v>
      </c>
      <c r="M60" s="872"/>
      <c r="N60" s="872"/>
      <c r="O60" s="872"/>
      <c r="P60" s="872"/>
      <c r="Q60" s="497"/>
      <c r="R60" s="613"/>
      <c r="S60" s="133"/>
      <c r="T60" s="133"/>
    </row>
    <row r="61" spans="1:20" ht="12.75" customHeight="1">
      <c r="A61" s="282" t="s">
        <v>221</v>
      </c>
      <c r="B61" s="600" t="s">
        <v>1001</v>
      </c>
      <c r="C61" s="813" t="s">
        <v>914</v>
      </c>
      <c r="D61" s="590" t="s">
        <v>859</v>
      </c>
      <c r="E61" s="231" t="s">
        <v>204</v>
      </c>
      <c r="F61" s="231"/>
      <c r="G61" s="226">
        <v>57015213.979999997</v>
      </c>
      <c r="H61" s="227">
        <v>18.9493942184689</v>
      </c>
      <c r="I61" s="226">
        <v>57860210.079999998</v>
      </c>
      <c r="J61" s="227">
        <v>19.21895656945868</v>
      </c>
      <c r="K61" s="223">
        <v>-1.4604096646584463E-2</v>
      </c>
      <c r="L61" s="223">
        <v>-1.4025857752243853E-2</v>
      </c>
      <c r="M61" s="872"/>
      <c r="N61" s="872"/>
      <c r="O61" s="872"/>
      <c r="P61" s="872"/>
      <c r="Q61" s="497"/>
      <c r="R61" s="613"/>
      <c r="S61" s="133"/>
      <c r="T61" s="133"/>
    </row>
    <row r="62" spans="1:20" ht="12.75" customHeight="1">
      <c r="A62" s="282" t="s">
        <v>1061</v>
      </c>
      <c r="B62" s="600" t="s">
        <v>1062</v>
      </c>
      <c r="C62" s="813" t="s">
        <v>1063</v>
      </c>
      <c r="D62" s="590" t="s">
        <v>222</v>
      </c>
      <c r="E62" s="231" t="s">
        <v>549</v>
      </c>
      <c r="F62" s="231"/>
      <c r="G62" s="226">
        <v>27516422.5</v>
      </c>
      <c r="H62" s="227">
        <v>703.47925665289063</v>
      </c>
      <c r="I62" s="226">
        <v>27336688.84</v>
      </c>
      <c r="J62" s="227">
        <v>705.80285974941376</v>
      </c>
      <c r="K62" s="223">
        <v>6.5748145670447844E-3</v>
      </c>
      <c r="L62" s="223">
        <v>-3.2921417991251811E-3</v>
      </c>
      <c r="M62" s="872"/>
      <c r="N62" s="872"/>
      <c r="O62" s="872"/>
      <c r="P62" s="872"/>
      <c r="Q62" s="497"/>
      <c r="R62" s="613"/>
      <c r="S62" s="133"/>
      <c r="T62" s="133"/>
    </row>
    <row r="63" spans="1:20" ht="12.75" customHeight="1">
      <c r="A63" s="844" t="s">
        <v>1377</v>
      </c>
      <c r="B63" s="600">
        <v>89809469629</v>
      </c>
      <c r="C63" s="813" t="s">
        <v>916</v>
      </c>
      <c r="D63" s="590" t="s">
        <v>222</v>
      </c>
      <c r="E63" s="231" t="s">
        <v>206</v>
      </c>
      <c r="F63" s="231"/>
      <c r="G63" s="226">
        <v>124767766.76000001</v>
      </c>
      <c r="H63" s="227">
        <v>755.92081965681052</v>
      </c>
      <c r="I63" s="226">
        <v>129393473.81999999</v>
      </c>
      <c r="J63" s="227">
        <v>757.19666110341905</v>
      </c>
      <c r="K63" s="223">
        <v>-3.5749152746566093E-2</v>
      </c>
      <c r="L63" s="223">
        <v>-1.6849538728146429E-3</v>
      </c>
      <c r="M63" s="872"/>
      <c r="N63" s="872"/>
      <c r="O63" s="872"/>
      <c r="P63" s="872"/>
      <c r="Q63" s="497"/>
      <c r="R63" s="613"/>
      <c r="S63" s="133"/>
      <c r="T63" s="133"/>
    </row>
    <row r="64" spans="1:20" ht="12.75" customHeight="1">
      <c r="A64" s="282" t="s">
        <v>853</v>
      </c>
      <c r="B64" s="600">
        <v>85535430386</v>
      </c>
      <c r="C64" s="813" t="s">
        <v>917</v>
      </c>
      <c r="D64" s="590" t="s">
        <v>222</v>
      </c>
      <c r="E64" s="231" t="s">
        <v>204</v>
      </c>
      <c r="F64" s="231"/>
      <c r="G64" s="226">
        <v>125835685.76000001</v>
      </c>
      <c r="H64" s="227">
        <v>41.985943329987641</v>
      </c>
      <c r="I64" s="226">
        <v>129944742.59999999</v>
      </c>
      <c r="J64" s="227">
        <v>43.22814148846831</v>
      </c>
      <c r="K64" s="223">
        <v>-3.1621570505923513E-2</v>
      </c>
      <c r="L64" s="223">
        <v>-2.8735867786775948E-2</v>
      </c>
      <c r="M64" s="872"/>
      <c r="N64" s="872"/>
      <c r="O64" s="872"/>
      <c r="P64" s="872"/>
      <c r="Q64" s="497"/>
      <c r="R64" s="613"/>
      <c r="S64" s="133"/>
      <c r="T64" s="133"/>
    </row>
    <row r="65" spans="1:20" ht="12.75" customHeight="1">
      <c r="A65" s="221" t="s">
        <v>223</v>
      </c>
      <c r="B65" s="600">
        <v>40425097619</v>
      </c>
      <c r="C65" s="813" t="s">
        <v>918</v>
      </c>
      <c r="D65" s="590" t="s">
        <v>222</v>
      </c>
      <c r="E65" s="222" t="s">
        <v>204</v>
      </c>
      <c r="F65" s="222"/>
      <c r="G65" s="224">
        <v>20483408.780000001</v>
      </c>
      <c r="H65" s="225">
        <v>731.54536257692109</v>
      </c>
      <c r="I65" s="226">
        <v>20335327.899999999</v>
      </c>
      <c r="J65" s="227">
        <v>725.17867966551989</v>
      </c>
      <c r="K65" s="223">
        <v>7.2819519177758085E-3</v>
      </c>
      <c r="L65" s="223">
        <v>8.7794678607178156E-3</v>
      </c>
      <c r="M65" s="872"/>
      <c r="N65" s="872"/>
      <c r="O65" s="872"/>
      <c r="P65" s="872"/>
      <c r="Q65" s="497"/>
      <c r="R65" s="613"/>
      <c r="S65" s="133"/>
      <c r="T65" s="133"/>
    </row>
    <row r="66" spans="1:20" ht="12.75" customHeight="1">
      <c r="A66" s="221" t="s">
        <v>862</v>
      </c>
      <c r="B66" s="600">
        <v>55749429688</v>
      </c>
      <c r="C66" s="813" t="s">
        <v>919</v>
      </c>
      <c r="D66" s="590" t="s">
        <v>222</v>
      </c>
      <c r="E66" s="222" t="s">
        <v>549</v>
      </c>
      <c r="F66" s="222"/>
      <c r="G66" s="224">
        <v>29921068.879999999</v>
      </c>
      <c r="H66" s="225">
        <v>754.74702346050844</v>
      </c>
      <c r="I66" s="226">
        <v>30005961.25</v>
      </c>
      <c r="J66" s="227">
        <v>756.8883996201962</v>
      </c>
      <c r="K66" s="223">
        <v>-2.8291834843318098E-3</v>
      </c>
      <c r="L66" s="223">
        <v>-2.8291834843318098E-3</v>
      </c>
      <c r="M66" s="872"/>
      <c r="N66" s="872"/>
      <c r="O66" s="872"/>
      <c r="P66" s="872"/>
      <c r="Q66" s="497"/>
      <c r="R66" s="613"/>
      <c r="S66" s="133"/>
      <c r="T66" s="133"/>
    </row>
    <row r="67" spans="1:20" ht="12.75" customHeight="1">
      <c r="A67" s="221" t="s">
        <v>1052</v>
      </c>
      <c r="B67" s="600" t="s">
        <v>1053</v>
      </c>
      <c r="C67" s="813" t="s">
        <v>1054</v>
      </c>
      <c r="D67" s="590" t="s">
        <v>222</v>
      </c>
      <c r="E67" s="222" t="s">
        <v>549</v>
      </c>
      <c r="F67" s="222"/>
      <c r="G67" s="224">
        <v>19009207.48</v>
      </c>
      <c r="H67" s="225">
        <v>762.42871706213737</v>
      </c>
      <c r="I67" s="226">
        <v>19076301.300000001</v>
      </c>
      <c r="J67" s="227">
        <v>765.11974219610033</v>
      </c>
      <c r="K67" s="223">
        <v>-3.5171293923733637E-3</v>
      </c>
      <c r="L67" s="223">
        <v>-3.5171293923732527E-3</v>
      </c>
      <c r="M67" s="872"/>
      <c r="N67" s="872"/>
      <c r="O67" s="872"/>
      <c r="P67" s="872"/>
      <c r="Q67" s="497"/>
      <c r="R67" s="613"/>
      <c r="S67" s="133"/>
      <c r="T67" s="133"/>
    </row>
    <row r="68" spans="1:20" ht="12.75" customHeight="1">
      <c r="A68" s="221" t="s">
        <v>1301</v>
      </c>
      <c r="B68" s="600" t="s">
        <v>1302</v>
      </c>
      <c r="C68" s="813" t="s">
        <v>1303</v>
      </c>
      <c r="D68" s="590" t="s">
        <v>222</v>
      </c>
      <c r="E68" s="222" t="s">
        <v>549</v>
      </c>
      <c r="F68" s="222"/>
      <c r="G68" s="224">
        <v>15090472.300000001</v>
      </c>
      <c r="H68" s="225">
        <v>646.2837894395883</v>
      </c>
      <c r="I68" s="226">
        <v>15132359.720000001</v>
      </c>
      <c r="J68" s="227">
        <v>647.80230266325907</v>
      </c>
      <c r="K68" s="223">
        <v>-2.7680692750542413E-3</v>
      </c>
      <c r="L68" s="223">
        <v>-2.3440997622697912E-3</v>
      </c>
      <c r="M68" s="872"/>
      <c r="N68" s="872"/>
      <c r="O68" s="872"/>
      <c r="P68" s="872"/>
      <c r="Q68" s="497"/>
      <c r="R68" s="613"/>
      <c r="S68" s="133"/>
      <c r="T68" s="133"/>
    </row>
    <row r="69" spans="1:20" ht="12.75" customHeight="1">
      <c r="A69" s="221" t="s">
        <v>1133</v>
      </c>
      <c r="B69" s="600" t="s">
        <v>1134</v>
      </c>
      <c r="C69" s="813" t="s">
        <v>1135</v>
      </c>
      <c r="D69" s="590" t="s">
        <v>222</v>
      </c>
      <c r="E69" s="222" t="s">
        <v>214</v>
      </c>
      <c r="F69" s="222"/>
      <c r="G69" s="224">
        <v>59746077.960000001</v>
      </c>
      <c r="H69" s="225">
        <v>742.66556202155527</v>
      </c>
      <c r="I69" s="230">
        <v>59764540.659999996</v>
      </c>
      <c r="J69" s="235">
        <v>744.11496669950043</v>
      </c>
      <c r="K69" s="223">
        <v>-3.0892398395609977E-4</v>
      </c>
      <c r="L69" s="223">
        <v>-1.9478235794314624E-3</v>
      </c>
      <c r="M69" s="872"/>
      <c r="N69" s="872"/>
      <c r="O69" s="872"/>
      <c r="P69" s="872"/>
      <c r="Q69" s="497"/>
      <c r="R69" s="613"/>
      <c r="S69" s="133"/>
      <c r="T69" s="133"/>
    </row>
    <row r="70" spans="1:20" ht="12.75" customHeight="1">
      <c r="A70" s="844" t="s">
        <v>1378</v>
      </c>
      <c r="B70" s="600">
        <v>61515780704</v>
      </c>
      <c r="C70" s="813" t="s">
        <v>920</v>
      </c>
      <c r="D70" s="590" t="s">
        <v>222</v>
      </c>
      <c r="E70" s="222" t="s">
        <v>206</v>
      </c>
      <c r="F70" s="222"/>
      <c r="G70" s="224">
        <v>393494061.18000001</v>
      </c>
      <c r="H70" s="225">
        <v>133.26200248362065</v>
      </c>
      <c r="I70" s="230">
        <v>404574368.73000002</v>
      </c>
      <c r="J70" s="235">
        <v>133.30317579215142</v>
      </c>
      <c r="K70" s="223">
        <v>-2.7387566802074548E-2</v>
      </c>
      <c r="L70" s="223">
        <v>-3.0886967460530546E-4</v>
      </c>
      <c r="M70" s="872"/>
      <c r="N70" s="872"/>
      <c r="O70" s="872"/>
      <c r="P70" s="872"/>
      <c r="Q70" s="497"/>
      <c r="R70" s="613"/>
      <c r="S70" s="133"/>
      <c r="T70" s="133"/>
    </row>
    <row r="71" spans="1:20" ht="12.75" customHeight="1">
      <c r="A71" s="221" t="s">
        <v>224</v>
      </c>
      <c r="B71" s="600">
        <v>16128752508</v>
      </c>
      <c r="C71" s="813" t="s">
        <v>921</v>
      </c>
      <c r="D71" s="590" t="s">
        <v>222</v>
      </c>
      <c r="E71" s="222" t="s">
        <v>205</v>
      </c>
      <c r="F71" s="222"/>
      <c r="G71" s="224">
        <v>40077254.229999997</v>
      </c>
      <c r="H71" s="225">
        <v>97.794228266452649</v>
      </c>
      <c r="I71" s="226">
        <v>41138161.670000002</v>
      </c>
      <c r="J71" s="227">
        <v>100.45743584207094</v>
      </c>
      <c r="K71" s="223">
        <v>-2.5788887906813551E-2</v>
      </c>
      <c r="L71" s="223">
        <v>-2.6510805828302342E-2</v>
      </c>
      <c r="M71" s="872"/>
      <c r="N71" s="872"/>
      <c r="O71" s="872"/>
      <c r="P71" s="872"/>
      <c r="Q71" s="497"/>
      <c r="R71" s="613"/>
      <c r="S71" s="133"/>
      <c r="T71" s="133"/>
    </row>
    <row r="72" spans="1:20" ht="12.75" customHeight="1">
      <c r="A72" s="221" t="s">
        <v>225</v>
      </c>
      <c r="B72" s="600" t="s">
        <v>1002</v>
      </c>
      <c r="C72" s="813" t="s">
        <v>922</v>
      </c>
      <c r="D72" s="590" t="s">
        <v>226</v>
      </c>
      <c r="E72" s="222" t="s">
        <v>214</v>
      </c>
      <c r="F72" s="222"/>
      <c r="G72" s="224">
        <v>1219864329.4400001</v>
      </c>
      <c r="H72" s="225">
        <v>1023.3290146095717</v>
      </c>
      <c r="I72" s="226">
        <v>1228502759.23</v>
      </c>
      <c r="J72" s="227">
        <v>1024.5325867060994</v>
      </c>
      <c r="K72" s="223">
        <v>-7.0316730875022992E-3</v>
      </c>
      <c r="L72" s="223">
        <v>-1.174752381861488E-3</v>
      </c>
      <c r="M72" s="872"/>
      <c r="N72" s="872"/>
      <c r="O72" s="872"/>
      <c r="P72" s="872"/>
      <c r="Q72" s="497"/>
      <c r="R72" s="613"/>
      <c r="S72" s="133"/>
      <c r="T72" s="133"/>
    </row>
    <row r="73" spans="1:20" ht="12.75" customHeight="1">
      <c r="A73" s="221" t="s">
        <v>854</v>
      </c>
      <c r="B73" s="600">
        <v>97407922886</v>
      </c>
      <c r="C73" s="813" t="s">
        <v>923</v>
      </c>
      <c r="D73" s="590" t="s">
        <v>226</v>
      </c>
      <c r="E73" s="222" t="s">
        <v>214</v>
      </c>
      <c r="F73" s="222"/>
      <c r="G73" s="224">
        <v>845187770.87</v>
      </c>
      <c r="H73" s="225">
        <v>874.83285032947549</v>
      </c>
      <c r="I73" s="226">
        <v>860509424.63999999</v>
      </c>
      <c r="J73" s="227">
        <v>875.38697138374948</v>
      </c>
      <c r="K73" s="223">
        <v>-1.7805329414503412E-2</v>
      </c>
      <c r="L73" s="223">
        <v>-6.3300125817278285E-4</v>
      </c>
      <c r="M73" s="872"/>
      <c r="N73" s="872"/>
      <c r="O73" s="872"/>
      <c r="P73" s="872"/>
      <c r="Q73" s="497"/>
      <c r="R73" s="613"/>
      <c r="S73" s="133"/>
      <c r="T73" s="133"/>
    </row>
    <row r="74" spans="1:20" ht="12.75" customHeight="1">
      <c r="A74" s="221" t="s">
        <v>1015</v>
      </c>
      <c r="B74" s="600" t="s">
        <v>1003</v>
      </c>
      <c r="C74" s="813" t="s">
        <v>1006</v>
      </c>
      <c r="D74" s="590" t="s">
        <v>226</v>
      </c>
      <c r="E74" s="222" t="s">
        <v>214</v>
      </c>
      <c r="F74" s="222" t="s">
        <v>630</v>
      </c>
      <c r="G74" s="224">
        <v>24946518.751800001</v>
      </c>
      <c r="H74" s="225">
        <v>696.51900000000001</v>
      </c>
      <c r="I74" s="226">
        <v>24935613.1294</v>
      </c>
      <c r="J74" s="227">
        <v>696.21450000000004</v>
      </c>
      <c r="K74" s="223">
        <v>4.3735128321920058E-4</v>
      </c>
      <c r="L74" s="223">
        <v>4.3736520856718641E-4</v>
      </c>
      <c r="M74" s="872"/>
      <c r="N74" s="872"/>
      <c r="O74" s="872"/>
      <c r="P74" s="872"/>
      <c r="Q74" s="497"/>
      <c r="R74" s="613"/>
      <c r="S74" s="133"/>
      <c r="T74" s="133"/>
    </row>
    <row r="75" spans="1:20" ht="12.75" customHeight="1">
      <c r="A75" s="221"/>
      <c r="B75" s="600"/>
      <c r="C75" s="813"/>
      <c r="D75" s="590"/>
      <c r="E75" s="222"/>
      <c r="F75" s="222" t="s">
        <v>631</v>
      </c>
      <c r="G75" s="224">
        <v>10863257.051000001</v>
      </c>
      <c r="H75" s="225">
        <v>693.18129999999996</v>
      </c>
      <c r="I75" s="226">
        <v>10860293.6534</v>
      </c>
      <c r="J75" s="227">
        <v>692.99220000000003</v>
      </c>
      <c r="K75" s="223">
        <v>2.7286532892900617E-4</v>
      </c>
      <c r="L75" s="223">
        <v>2.7287464418779273E-4</v>
      </c>
      <c r="M75" s="872"/>
      <c r="N75" s="872"/>
      <c r="O75" s="872"/>
      <c r="P75" s="872"/>
      <c r="Q75" s="497"/>
      <c r="R75" s="613"/>
      <c r="S75" s="133"/>
      <c r="T75" s="133"/>
    </row>
    <row r="76" spans="1:20" ht="12.75" customHeight="1">
      <c r="A76" s="221"/>
      <c r="B76" s="600"/>
      <c r="C76" s="813"/>
      <c r="D76" s="590"/>
      <c r="E76" s="222"/>
      <c r="F76" s="222" t="s">
        <v>632</v>
      </c>
      <c r="G76" s="224">
        <v>1698319.7675999999</v>
      </c>
      <c r="H76" s="225">
        <v>689.85360000000003</v>
      </c>
      <c r="I76" s="226">
        <v>1732284.2171</v>
      </c>
      <c r="J76" s="227">
        <v>689.78060000000005</v>
      </c>
      <c r="K76" s="223">
        <v>-1.9606741875683453E-2</v>
      </c>
      <c r="L76" s="223">
        <v>1.0583075256098695E-4</v>
      </c>
      <c r="M76" s="872"/>
      <c r="N76" s="872"/>
      <c r="O76" s="872"/>
      <c r="P76" s="872"/>
      <c r="Q76" s="497"/>
      <c r="R76" s="613"/>
      <c r="S76" s="133"/>
      <c r="T76" s="133"/>
    </row>
    <row r="77" spans="1:20" ht="12.75" customHeight="1">
      <c r="A77" s="221" t="s">
        <v>1060</v>
      </c>
      <c r="B77" s="600" t="s">
        <v>1066</v>
      </c>
      <c r="C77" s="813" t="s">
        <v>1067</v>
      </c>
      <c r="D77" s="590" t="s">
        <v>226</v>
      </c>
      <c r="E77" s="222" t="s">
        <v>214</v>
      </c>
      <c r="F77" s="222" t="s">
        <v>630</v>
      </c>
      <c r="G77" s="224">
        <v>31108904.8891</v>
      </c>
      <c r="H77" s="225">
        <v>678.1164</v>
      </c>
      <c r="I77" s="226">
        <v>31327685.415600002</v>
      </c>
      <c r="J77" s="227">
        <v>677.71780000000001</v>
      </c>
      <c r="K77" s="223">
        <v>-6.9836160443266238E-3</v>
      </c>
      <c r="L77" s="223">
        <v>5.8815040714588207E-4</v>
      </c>
      <c r="M77" s="872"/>
      <c r="N77" s="872"/>
      <c r="O77" s="872"/>
      <c r="P77" s="872"/>
      <c r="Q77" s="497"/>
      <c r="R77" s="613"/>
      <c r="S77" s="133"/>
      <c r="T77" s="133"/>
    </row>
    <row r="78" spans="1:20" ht="12.75" customHeight="1">
      <c r="A78" s="221"/>
      <c r="B78" s="600"/>
      <c r="C78" s="813"/>
      <c r="D78" s="590"/>
      <c r="E78" s="222"/>
      <c r="F78" s="222" t="s">
        <v>631</v>
      </c>
      <c r="G78" s="224">
        <v>13751278.3957</v>
      </c>
      <c r="H78" s="225">
        <v>676.72540000000004</v>
      </c>
      <c r="I78" s="226">
        <v>13744355.0536</v>
      </c>
      <c r="J78" s="227">
        <v>676.38459999999998</v>
      </c>
      <c r="K78" s="223">
        <v>5.0372258814612714E-4</v>
      </c>
      <c r="L78" s="223">
        <v>5.038553509351118E-4</v>
      </c>
      <c r="M78" s="872"/>
      <c r="N78" s="872"/>
      <c r="O78" s="872"/>
      <c r="P78" s="872"/>
      <c r="Q78" s="497"/>
      <c r="R78" s="613"/>
      <c r="S78" s="133"/>
      <c r="T78" s="133"/>
    </row>
    <row r="79" spans="1:20" ht="12.75" customHeight="1">
      <c r="A79" s="221"/>
      <c r="B79" s="600"/>
      <c r="C79" s="813"/>
      <c r="D79" s="590"/>
      <c r="E79" s="222"/>
      <c r="F79" s="222" t="s">
        <v>632</v>
      </c>
      <c r="G79" s="224">
        <v>3345728.4663</v>
      </c>
      <c r="H79" s="225">
        <v>675.3451</v>
      </c>
      <c r="I79" s="226">
        <v>3347020.6616000002</v>
      </c>
      <c r="J79" s="227">
        <v>675.06079999999997</v>
      </c>
      <c r="K79" s="223">
        <v>-3.8607329641715538E-4</v>
      </c>
      <c r="L79" s="223">
        <v>4.2114725073649772E-4</v>
      </c>
      <c r="M79" s="872"/>
      <c r="N79" s="872"/>
      <c r="O79" s="872"/>
      <c r="P79" s="872"/>
      <c r="Q79" s="497"/>
      <c r="R79" s="613"/>
      <c r="S79" s="133"/>
      <c r="T79" s="133"/>
    </row>
    <row r="80" spans="1:20" ht="12.75" customHeight="1">
      <c r="A80" s="844" t="s">
        <v>1379</v>
      </c>
      <c r="B80" s="600">
        <v>30096106301</v>
      </c>
      <c r="C80" s="813" t="s">
        <v>924</v>
      </c>
      <c r="D80" s="590" t="s">
        <v>226</v>
      </c>
      <c r="E80" s="222" t="s">
        <v>206</v>
      </c>
      <c r="F80" s="222"/>
      <c r="G80" s="224">
        <v>326250781.80000001</v>
      </c>
      <c r="H80" s="225">
        <v>886.58092949152899</v>
      </c>
      <c r="I80" s="226">
        <v>321236509.66000003</v>
      </c>
      <c r="J80" s="227">
        <v>885.89287170165767</v>
      </c>
      <c r="K80" s="223">
        <v>1.5609284714577232E-2</v>
      </c>
      <c r="L80" s="223">
        <v>7.7668283812881711E-4</v>
      </c>
      <c r="M80" s="872"/>
      <c r="N80" s="872"/>
      <c r="O80" s="872"/>
      <c r="P80" s="872"/>
      <c r="Q80" s="497"/>
      <c r="R80" s="613"/>
      <c r="S80" s="133"/>
      <c r="T80" s="133"/>
    </row>
    <row r="81" spans="1:20" ht="12.75" customHeight="1">
      <c r="A81" s="221" t="s">
        <v>227</v>
      </c>
      <c r="B81" s="600">
        <v>18911840764</v>
      </c>
      <c r="C81" s="813" t="s">
        <v>925</v>
      </c>
      <c r="D81" s="590" t="s">
        <v>226</v>
      </c>
      <c r="E81" s="222" t="s">
        <v>204</v>
      </c>
      <c r="F81" s="222"/>
      <c r="G81" s="224">
        <v>210142569.83000001</v>
      </c>
      <c r="H81" s="225">
        <v>86.3097583979783</v>
      </c>
      <c r="I81" s="226">
        <v>212212074.68000001</v>
      </c>
      <c r="J81" s="227">
        <v>86.429069559805626</v>
      </c>
      <c r="K81" s="223">
        <v>-9.7520598350525622E-3</v>
      </c>
      <c r="L81" s="223">
        <v>-1.3804517673855488E-3</v>
      </c>
      <c r="M81" s="872"/>
      <c r="N81" s="872"/>
      <c r="O81" s="872"/>
      <c r="P81" s="872"/>
      <c r="Q81" s="497"/>
      <c r="R81" s="613"/>
      <c r="S81" s="133"/>
      <c r="T81" s="133"/>
    </row>
    <row r="82" spans="1:20" ht="12.75" customHeight="1">
      <c r="A82" s="844" t="s">
        <v>1380</v>
      </c>
      <c r="B82" s="600">
        <v>28173216249</v>
      </c>
      <c r="C82" s="813" t="s">
        <v>926</v>
      </c>
      <c r="D82" s="590" t="s">
        <v>226</v>
      </c>
      <c r="E82" s="222" t="s">
        <v>206</v>
      </c>
      <c r="F82" s="222"/>
      <c r="G82" s="224">
        <v>76976382.390000001</v>
      </c>
      <c r="H82" s="225">
        <v>954.43248894272153</v>
      </c>
      <c r="I82" s="226">
        <v>78251107.060000002</v>
      </c>
      <c r="J82" s="227">
        <v>955.77562525929318</v>
      </c>
      <c r="K82" s="223">
        <v>-1.6290180649106922E-2</v>
      </c>
      <c r="L82" s="223">
        <v>-1.405284128487061E-3</v>
      </c>
      <c r="M82" s="872"/>
      <c r="N82" s="872"/>
      <c r="O82" s="872"/>
      <c r="P82" s="872"/>
      <c r="Q82" s="497"/>
      <c r="R82" s="613"/>
      <c r="S82" s="133"/>
      <c r="T82" s="133"/>
    </row>
    <row r="83" spans="1:20" ht="12.75" customHeight="1">
      <c r="A83" s="221" t="s">
        <v>863</v>
      </c>
      <c r="B83" s="600">
        <v>62937824927</v>
      </c>
      <c r="C83" s="813" t="s">
        <v>927</v>
      </c>
      <c r="D83" s="590" t="s">
        <v>226</v>
      </c>
      <c r="E83" s="222" t="s">
        <v>549</v>
      </c>
      <c r="F83" s="222"/>
      <c r="G83" s="224">
        <v>29887218.870000001</v>
      </c>
      <c r="H83" s="225">
        <v>756.60177924641653</v>
      </c>
      <c r="I83" s="226">
        <v>31501574.359999999</v>
      </c>
      <c r="J83" s="227">
        <v>757.88405871976022</v>
      </c>
      <c r="K83" s="223">
        <v>-5.1246819335159066E-2</v>
      </c>
      <c r="L83" s="223">
        <v>-1.6919203651146741E-3</v>
      </c>
      <c r="M83" s="872"/>
      <c r="N83" s="872"/>
      <c r="O83" s="872"/>
      <c r="P83" s="872"/>
      <c r="Q83" s="497"/>
      <c r="R83" s="613"/>
      <c r="S83" s="133"/>
      <c r="T83" s="133"/>
    </row>
    <row r="84" spans="1:20" ht="12.75" customHeight="1">
      <c r="A84" s="221" t="s">
        <v>228</v>
      </c>
      <c r="B84" s="600">
        <v>52772437018</v>
      </c>
      <c r="C84" s="813" t="s">
        <v>928</v>
      </c>
      <c r="D84" s="590" t="s">
        <v>226</v>
      </c>
      <c r="E84" s="222" t="s">
        <v>205</v>
      </c>
      <c r="F84" s="222"/>
      <c r="G84" s="224">
        <v>210267189.61000001</v>
      </c>
      <c r="H84" s="225">
        <v>117.72669368470694</v>
      </c>
      <c r="I84" s="226">
        <v>208509122.49000001</v>
      </c>
      <c r="J84" s="227">
        <v>117.30881148984713</v>
      </c>
      <c r="K84" s="223">
        <v>8.4316076870176726E-3</v>
      </c>
      <c r="L84" s="223">
        <v>3.5622404621837855E-3</v>
      </c>
      <c r="M84" s="872"/>
      <c r="N84" s="872"/>
      <c r="O84" s="872"/>
      <c r="P84" s="872"/>
      <c r="Q84" s="497"/>
      <c r="R84" s="613"/>
      <c r="S84" s="133"/>
      <c r="T84" s="133"/>
    </row>
    <row r="85" spans="1:20" s="779" customFormat="1" ht="12.75" customHeight="1">
      <c r="A85" s="221" t="s">
        <v>1311</v>
      </c>
      <c r="B85" s="600" t="s">
        <v>1312</v>
      </c>
      <c r="C85" s="813" t="s">
        <v>1313</v>
      </c>
      <c r="D85" s="590" t="s">
        <v>226</v>
      </c>
      <c r="E85" s="222" t="s">
        <v>549</v>
      </c>
      <c r="F85" s="222"/>
      <c r="G85" s="224">
        <v>35884397.759999998</v>
      </c>
      <c r="H85" s="225">
        <v>709.42845288245576</v>
      </c>
      <c r="I85" s="226">
        <v>38239654.590000004</v>
      </c>
      <c r="J85" s="227">
        <v>706.78954285518842</v>
      </c>
      <c r="K85" s="223">
        <v>-6.1592000640505962E-2</v>
      </c>
      <c r="L85" s="223">
        <v>3.7336574287829549E-3</v>
      </c>
      <c r="M85" s="872"/>
      <c r="N85" s="872"/>
      <c r="O85" s="872"/>
      <c r="P85" s="872"/>
      <c r="Q85" s="497"/>
      <c r="R85" s="613"/>
      <c r="S85" s="133"/>
      <c r="T85" s="133"/>
    </row>
    <row r="86" spans="1:20" ht="12.75" customHeight="1">
      <c r="A86" s="221" t="s">
        <v>1072</v>
      </c>
      <c r="B86" s="600">
        <v>31076456551</v>
      </c>
      <c r="C86" s="813" t="s">
        <v>930</v>
      </c>
      <c r="D86" s="590" t="s">
        <v>226</v>
      </c>
      <c r="E86" s="222" t="s">
        <v>214</v>
      </c>
      <c r="F86" s="222"/>
      <c r="G86" s="224">
        <v>294070760.98000002</v>
      </c>
      <c r="H86" s="225">
        <v>104.70315716362981</v>
      </c>
      <c r="I86" s="226">
        <v>301337089.86000001</v>
      </c>
      <c r="J86" s="227">
        <v>104.6710108955605</v>
      </c>
      <c r="K86" s="223">
        <v>-2.4113622665487E-2</v>
      </c>
      <c r="L86" s="223">
        <v>3.0711720269316345E-4</v>
      </c>
      <c r="M86" s="872"/>
      <c r="N86" s="872"/>
      <c r="O86" s="872"/>
      <c r="P86" s="872"/>
      <c r="Q86" s="497"/>
      <c r="R86" s="613"/>
      <c r="S86" s="133"/>
      <c r="T86" s="133"/>
    </row>
    <row r="87" spans="1:20" ht="12.75" customHeight="1">
      <c r="A87" s="844" t="s">
        <v>1381</v>
      </c>
      <c r="B87" s="600">
        <v>66324185184</v>
      </c>
      <c r="C87" s="813" t="s">
        <v>929</v>
      </c>
      <c r="D87" s="590" t="s">
        <v>226</v>
      </c>
      <c r="E87" s="222" t="s">
        <v>206</v>
      </c>
      <c r="F87" s="222"/>
      <c r="G87" s="224">
        <v>738289160.24000001</v>
      </c>
      <c r="H87" s="225">
        <v>143.42961392489147</v>
      </c>
      <c r="I87" s="226">
        <v>739009989.46000004</v>
      </c>
      <c r="J87" s="227">
        <v>143.4209256262827</v>
      </c>
      <c r="K87" s="223">
        <v>-9.7539847942618163E-4</v>
      </c>
      <c r="L87" s="223">
        <v>6.0579016422090959E-5</v>
      </c>
      <c r="M87" s="872"/>
      <c r="N87" s="872"/>
      <c r="O87" s="872"/>
      <c r="P87" s="872"/>
      <c r="Q87" s="497"/>
      <c r="R87" s="613"/>
      <c r="S87" s="133"/>
      <c r="T87" s="133"/>
    </row>
    <row r="88" spans="1:20" ht="12.75" customHeight="1">
      <c r="A88" s="282" t="s">
        <v>229</v>
      </c>
      <c r="B88" s="600">
        <v>51707511570</v>
      </c>
      <c r="C88" s="813" t="s">
        <v>931</v>
      </c>
      <c r="D88" s="590" t="s">
        <v>230</v>
      </c>
      <c r="E88" s="222" t="s">
        <v>204</v>
      </c>
      <c r="F88" s="222"/>
      <c r="G88" s="224">
        <v>14729968.3171</v>
      </c>
      <c r="H88" s="225">
        <v>634.80236312906516</v>
      </c>
      <c r="I88" s="226">
        <v>15247323.3391</v>
      </c>
      <c r="J88" s="227">
        <v>644.27714126177148</v>
      </c>
      <c r="K88" s="223">
        <v>-3.3930874980089287E-2</v>
      </c>
      <c r="L88" s="223">
        <v>-1.470605974651007E-2</v>
      </c>
      <c r="M88" s="872"/>
      <c r="N88" s="872"/>
      <c r="O88" s="872"/>
      <c r="P88" s="872"/>
      <c r="Q88" s="497"/>
      <c r="R88" s="613"/>
      <c r="S88" s="133"/>
      <c r="T88" s="133"/>
    </row>
    <row r="89" spans="1:20" ht="12.75" customHeight="1">
      <c r="A89" s="282" t="s">
        <v>231</v>
      </c>
      <c r="B89" s="600">
        <v>40759487854</v>
      </c>
      <c r="C89" s="813" t="s">
        <v>932</v>
      </c>
      <c r="D89" s="590" t="s">
        <v>230</v>
      </c>
      <c r="E89" s="222" t="s">
        <v>204</v>
      </c>
      <c r="F89" s="222"/>
      <c r="G89" s="224">
        <v>17893727.6019</v>
      </c>
      <c r="H89" s="225">
        <v>98.116888862810015</v>
      </c>
      <c r="I89" s="226">
        <v>18685479.967300002</v>
      </c>
      <c r="J89" s="227">
        <v>101.57596819194464</v>
      </c>
      <c r="K89" s="223">
        <v>-4.2372599836107305E-2</v>
      </c>
      <c r="L89" s="223">
        <v>-3.4054111328755687E-2</v>
      </c>
      <c r="M89" s="872"/>
      <c r="N89" s="872"/>
      <c r="O89" s="872"/>
      <c r="P89" s="872"/>
      <c r="Q89" s="497"/>
      <c r="R89" s="613"/>
      <c r="S89" s="133"/>
      <c r="T89" s="133"/>
    </row>
    <row r="90" spans="1:20" ht="12.75" customHeight="1">
      <c r="A90" s="221" t="s">
        <v>828</v>
      </c>
      <c r="B90" s="600">
        <v>89187481269</v>
      </c>
      <c r="C90" s="813" t="s">
        <v>933</v>
      </c>
      <c r="D90" s="590" t="s">
        <v>232</v>
      </c>
      <c r="E90" s="222" t="s">
        <v>549</v>
      </c>
      <c r="F90" s="222"/>
      <c r="G90" s="224">
        <v>84565132.290700004</v>
      </c>
      <c r="H90" s="225">
        <v>773.05419465259706</v>
      </c>
      <c r="I90" s="226">
        <v>85003428.234500006</v>
      </c>
      <c r="J90" s="227">
        <v>774.24728928602701</v>
      </c>
      <c r="K90" s="223">
        <v>-5.1562149068961061E-3</v>
      </c>
      <c r="L90" s="223">
        <v>-1.5409736009927011E-3</v>
      </c>
      <c r="M90" s="872"/>
      <c r="N90" s="872"/>
      <c r="O90" s="872"/>
      <c r="P90" s="872"/>
      <c r="Q90" s="497"/>
      <c r="R90" s="613"/>
      <c r="S90" s="133"/>
      <c r="T90" s="133"/>
    </row>
    <row r="91" spans="1:20" ht="12.75" customHeight="1">
      <c r="A91" s="221" t="s">
        <v>807</v>
      </c>
      <c r="B91" s="600" t="s">
        <v>1004</v>
      </c>
      <c r="C91" s="813" t="s">
        <v>935</v>
      </c>
      <c r="D91" s="590" t="s">
        <v>232</v>
      </c>
      <c r="E91" s="234" t="s">
        <v>214</v>
      </c>
      <c r="F91" s="234"/>
      <c r="G91" s="224">
        <v>547631754.53540003</v>
      </c>
      <c r="H91" s="225">
        <v>800.65792307622598</v>
      </c>
      <c r="I91" s="226">
        <v>550634664.09099996</v>
      </c>
      <c r="J91" s="227">
        <v>803.38489940930276</v>
      </c>
      <c r="K91" s="223">
        <v>-5.4535425236208468E-3</v>
      </c>
      <c r="L91" s="223">
        <v>-3.3943584638966851E-3</v>
      </c>
      <c r="M91" s="872"/>
      <c r="N91" s="872"/>
      <c r="O91" s="872"/>
      <c r="P91" s="872"/>
      <c r="Q91" s="497"/>
      <c r="R91" s="613"/>
      <c r="S91" s="133"/>
      <c r="T91" s="133"/>
    </row>
    <row r="92" spans="1:20" ht="12.75" customHeight="1">
      <c r="A92" s="221" t="s">
        <v>815</v>
      </c>
      <c r="B92" s="600">
        <v>79265733460</v>
      </c>
      <c r="C92" s="813" t="s">
        <v>936</v>
      </c>
      <c r="D92" s="590" t="s">
        <v>232</v>
      </c>
      <c r="E92" s="234" t="s">
        <v>549</v>
      </c>
      <c r="F92" s="234"/>
      <c r="G92" s="224">
        <v>108578981.50409999</v>
      </c>
      <c r="H92" s="225">
        <v>857.47482926746409</v>
      </c>
      <c r="I92" s="226">
        <v>112321951.5099</v>
      </c>
      <c r="J92" s="227">
        <v>880.08230875286506</v>
      </c>
      <c r="K92" s="223">
        <v>-3.3323584174640208E-2</v>
      </c>
      <c r="L92" s="223">
        <v>-2.5687914937680412E-2</v>
      </c>
      <c r="M92" s="872"/>
      <c r="N92" s="872"/>
      <c r="O92" s="872"/>
      <c r="P92" s="872"/>
      <c r="Q92" s="497"/>
      <c r="R92" s="613"/>
      <c r="S92" s="133"/>
      <c r="T92" s="133"/>
    </row>
    <row r="93" spans="1:20" ht="23.25" customHeight="1">
      <c r="A93" s="845" t="s">
        <v>1382</v>
      </c>
      <c r="B93" s="600">
        <v>20010251059</v>
      </c>
      <c r="C93" s="813" t="s">
        <v>937</v>
      </c>
      <c r="D93" s="590" t="s">
        <v>232</v>
      </c>
      <c r="E93" s="234" t="s">
        <v>206</v>
      </c>
      <c r="F93" s="234"/>
      <c r="G93" s="224">
        <v>111466155.7229</v>
      </c>
      <c r="H93" s="225">
        <v>786.37482738143899</v>
      </c>
      <c r="I93" s="226">
        <v>114284910.2219</v>
      </c>
      <c r="J93" s="227">
        <v>787.12434546781526</v>
      </c>
      <c r="K93" s="223">
        <v>-2.4664275393199264E-2</v>
      </c>
      <c r="L93" s="223">
        <v>-9.5222322964838568E-4</v>
      </c>
      <c r="M93" s="872"/>
      <c r="N93" s="872"/>
      <c r="O93" s="872"/>
      <c r="P93" s="872"/>
      <c r="Q93" s="497"/>
      <c r="R93" s="613"/>
      <c r="S93" s="133"/>
      <c r="T93" s="133"/>
    </row>
    <row r="94" spans="1:20" ht="22.5" customHeight="1">
      <c r="A94" s="845" t="s">
        <v>1383</v>
      </c>
      <c r="B94" s="600" t="s">
        <v>1136</v>
      </c>
      <c r="C94" s="813" t="s">
        <v>1137</v>
      </c>
      <c r="D94" s="590" t="s">
        <v>232</v>
      </c>
      <c r="E94" s="234" t="s">
        <v>206</v>
      </c>
      <c r="F94" s="234"/>
      <c r="G94" s="224">
        <v>106419068.0741</v>
      </c>
      <c r="H94" s="225">
        <v>101.21203667374958</v>
      </c>
      <c r="I94" s="226">
        <v>108133420.05050001</v>
      </c>
      <c r="J94" s="227">
        <v>101.27119768568949</v>
      </c>
      <c r="K94" s="223">
        <v>-1.5854043787752015E-2</v>
      </c>
      <c r="L94" s="223">
        <v>-5.8418398608772737E-4</v>
      </c>
      <c r="M94" s="872"/>
      <c r="N94" s="872"/>
      <c r="O94" s="872"/>
      <c r="P94" s="872"/>
      <c r="Q94" s="497"/>
      <c r="R94" s="613"/>
      <c r="S94" s="133"/>
      <c r="T94" s="133"/>
    </row>
    <row r="95" spans="1:20" ht="12.75" customHeight="1">
      <c r="A95" s="221" t="s">
        <v>1322</v>
      </c>
      <c r="B95" s="600" t="s">
        <v>1323</v>
      </c>
      <c r="C95" s="813" t="s">
        <v>1324</v>
      </c>
      <c r="D95" s="590" t="s">
        <v>232</v>
      </c>
      <c r="E95" s="234" t="s">
        <v>1325</v>
      </c>
      <c r="F95" s="234"/>
      <c r="G95" s="224">
        <v>8706256.2093000002</v>
      </c>
      <c r="H95" s="225">
        <v>718.04173145463756</v>
      </c>
      <c r="I95" s="226">
        <v>8683731.4893999994</v>
      </c>
      <c r="J95" s="227">
        <v>723.5968228317555</v>
      </c>
      <c r="K95" s="223">
        <v>2.5938987090394772E-3</v>
      </c>
      <c r="L95" s="223">
        <v>-7.6770533007295416E-3</v>
      </c>
      <c r="M95" s="872"/>
      <c r="N95" s="872"/>
      <c r="O95" s="872"/>
      <c r="P95" s="872"/>
      <c r="Q95" s="497"/>
      <c r="R95" s="613"/>
      <c r="S95" s="133"/>
      <c r="T95" s="133"/>
    </row>
    <row r="96" spans="1:20" s="779" customFormat="1" ht="12.75" customHeight="1">
      <c r="A96" s="221" t="s">
        <v>1326</v>
      </c>
      <c r="B96" s="600" t="s">
        <v>1327</v>
      </c>
      <c r="C96" s="813" t="s">
        <v>1328</v>
      </c>
      <c r="D96" s="590" t="s">
        <v>232</v>
      </c>
      <c r="E96" s="234" t="s">
        <v>1325</v>
      </c>
      <c r="F96" s="234"/>
      <c r="G96" s="224">
        <v>10346935.4925</v>
      </c>
      <c r="H96" s="225">
        <v>744.48399486860467</v>
      </c>
      <c r="I96" s="226">
        <v>10713379.6173</v>
      </c>
      <c r="J96" s="227">
        <v>744.68357083423382</v>
      </c>
      <c r="K96" s="223">
        <v>-3.4204344276969834E-2</v>
      </c>
      <c r="L96" s="223">
        <v>-2.6800103217738958E-4</v>
      </c>
      <c r="M96" s="872"/>
      <c r="N96" s="872"/>
      <c r="O96" s="872"/>
      <c r="P96" s="872"/>
      <c r="Q96" s="497"/>
      <c r="R96" s="613"/>
      <c r="S96" s="133"/>
      <c r="T96" s="133"/>
    </row>
    <row r="97" spans="1:20" s="779" customFormat="1" ht="12.75" customHeight="1">
      <c r="A97" s="221" t="s">
        <v>816</v>
      </c>
      <c r="B97" s="600">
        <v>79301865686</v>
      </c>
      <c r="C97" s="813" t="s">
        <v>938</v>
      </c>
      <c r="D97" s="590" t="s">
        <v>232</v>
      </c>
      <c r="E97" s="234" t="s">
        <v>549</v>
      </c>
      <c r="F97" s="234"/>
      <c r="G97" s="224">
        <v>135317062.6679</v>
      </c>
      <c r="H97" s="225">
        <v>777.15688909474022</v>
      </c>
      <c r="I97" s="226">
        <v>135928152.1514</v>
      </c>
      <c r="J97" s="227">
        <v>776.89733009038832</v>
      </c>
      <c r="K97" s="223">
        <v>-4.4956800620621351E-3</v>
      </c>
      <c r="L97" s="223">
        <v>3.340969189862264E-4</v>
      </c>
      <c r="M97" s="872"/>
      <c r="N97" s="872"/>
      <c r="O97" s="872"/>
      <c r="P97" s="872"/>
      <c r="Q97" s="497"/>
      <c r="R97" s="613"/>
      <c r="S97" s="133"/>
      <c r="T97" s="133"/>
    </row>
    <row r="98" spans="1:20" ht="21" customHeight="1">
      <c r="A98" s="845" t="s">
        <v>1384</v>
      </c>
      <c r="B98" s="600">
        <v>41253175713</v>
      </c>
      <c r="C98" s="813" t="s">
        <v>934</v>
      </c>
      <c r="D98" s="590" t="s">
        <v>232</v>
      </c>
      <c r="E98" s="234" t="s">
        <v>206</v>
      </c>
      <c r="F98" s="234"/>
      <c r="G98" s="224">
        <v>223873164.27129999</v>
      </c>
      <c r="H98" s="225">
        <v>157.86825302851986</v>
      </c>
      <c r="I98" s="226">
        <v>227815929.77340001</v>
      </c>
      <c r="J98" s="227">
        <v>157.90908457981672</v>
      </c>
      <c r="K98" s="223">
        <v>-1.7306803374205426E-2</v>
      </c>
      <c r="L98" s="223">
        <v>-2.5857632830628141E-4</v>
      </c>
      <c r="M98" s="872"/>
      <c r="N98" s="872"/>
      <c r="O98" s="872"/>
      <c r="P98" s="872"/>
      <c r="Q98" s="497"/>
      <c r="R98" s="613"/>
      <c r="S98" s="133"/>
      <c r="T98" s="133"/>
    </row>
    <row r="99" spans="1:20" s="779" customFormat="1">
      <c r="A99" s="867" t="s">
        <v>1432</v>
      </c>
      <c r="B99" s="600" t="s">
        <v>1433</v>
      </c>
      <c r="C99" s="813" t="s">
        <v>1434</v>
      </c>
      <c r="D99" s="590" t="s">
        <v>232</v>
      </c>
      <c r="E99" s="234" t="s">
        <v>214</v>
      </c>
      <c r="F99" s="234"/>
      <c r="G99" s="224">
        <v>52165895.4833</v>
      </c>
      <c r="H99" s="225">
        <v>653.20925128344709</v>
      </c>
      <c r="I99" s="226">
        <v>0</v>
      </c>
      <c r="J99" s="227">
        <v>0</v>
      </c>
      <c r="K99" s="223" t="s">
        <v>1469</v>
      </c>
      <c r="L99" s="223" t="s">
        <v>1469</v>
      </c>
      <c r="M99" s="872"/>
      <c r="N99" s="872"/>
      <c r="O99" s="872"/>
      <c r="P99" s="872"/>
      <c r="Q99" s="497"/>
      <c r="R99" s="613"/>
      <c r="S99" s="133"/>
      <c r="T99" s="133"/>
    </row>
    <row r="100" spans="1:20" ht="12.75" customHeight="1">
      <c r="A100" s="844" t="s">
        <v>1385</v>
      </c>
      <c r="B100" s="600" t="s">
        <v>1127</v>
      </c>
      <c r="C100" s="813" t="s">
        <v>1128</v>
      </c>
      <c r="D100" s="591" t="s">
        <v>1337</v>
      </c>
      <c r="E100" s="234" t="s">
        <v>206</v>
      </c>
      <c r="F100" s="234"/>
      <c r="G100" s="224">
        <v>13016437.27</v>
      </c>
      <c r="H100" s="225">
        <v>1008.5050918150047</v>
      </c>
      <c r="I100" s="226">
        <v>13039391.130000001</v>
      </c>
      <c r="J100" s="227">
        <v>1007.9589675065314</v>
      </c>
      <c r="K100" s="223">
        <v>-1.7603475324236006E-3</v>
      </c>
      <c r="L100" s="223">
        <v>5.4181204402037331E-4</v>
      </c>
      <c r="M100" s="872"/>
      <c r="N100" s="872"/>
      <c r="O100" s="872"/>
      <c r="P100" s="872"/>
      <c r="Q100" s="497"/>
      <c r="R100" s="613"/>
      <c r="S100" s="133"/>
      <c r="T100" s="133"/>
    </row>
    <row r="101" spans="1:20" ht="12.75" customHeight="1">
      <c r="A101" s="221" t="s">
        <v>1082</v>
      </c>
      <c r="B101" s="600">
        <v>37884602446</v>
      </c>
      <c r="C101" s="813" t="s">
        <v>942</v>
      </c>
      <c r="D101" s="590" t="s">
        <v>233</v>
      </c>
      <c r="E101" s="234" t="s">
        <v>204</v>
      </c>
      <c r="F101" s="234"/>
      <c r="G101" s="228">
        <v>248229814.20680001</v>
      </c>
      <c r="H101" s="229">
        <v>114.80793142637549</v>
      </c>
      <c r="I101" s="226">
        <v>252944902.43169999</v>
      </c>
      <c r="J101" s="227">
        <v>115.77583122158367</v>
      </c>
      <c r="K101" s="223">
        <v>-1.8640771881825668E-2</v>
      </c>
      <c r="L101" s="223">
        <v>-8.3601195948722618E-3</v>
      </c>
      <c r="M101" s="872"/>
      <c r="N101" s="872"/>
      <c r="O101" s="872"/>
      <c r="P101" s="872"/>
      <c r="Q101" s="497"/>
      <c r="R101" s="613"/>
      <c r="S101" s="133"/>
      <c r="T101" s="133"/>
    </row>
    <row r="102" spans="1:20" ht="12.75" customHeight="1">
      <c r="A102" s="221" t="s">
        <v>1083</v>
      </c>
      <c r="B102" s="600">
        <v>94465089647</v>
      </c>
      <c r="C102" s="813" t="s">
        <v>943</v>
      </c>
      <c r="D102" s="590" t="s">
        <v>233</v>
      </c>
      <c r="E102" s="234" t="s">
        <v>214</v>
      </c>
      <c r="F102" s="234"/>
      <c r="G102" s="228">
        <v>1474438250.4780998</v>
      </c>
      <c r="H102" s="229">
        <v>1480.9350582282307</v>
      </c>
      <c r="I102" s="226">
        <v>1452876331.3938</v>
      </c>
      <c r="J102" s="227">
        <v>1484.6053876638657</v>
      </c>
      <c r="K102" s="223">
        <v>1.4840849574316195E-2</v>
      </c>
      <c r="L102" s="223">
        <v>-2.472259272486288E-3</v>
      </c>
      <c r="M102" s="872"/>
      <c r="N102" s="872"/>
      <c r="O102" s="872"/>
      <c r="P102" s="872"/>
      <c r="Q102" s="497"/>
      <c r="R102" s="613"/>
      <c r="S102" s="133"/>
      <c r="T102" s="133"/>
    </row>
    <row r="103" spans="1:20" ht="12.75" customHeight="1">
      <c r="A103" s="221" t="s">
        <v>1084</v>
      </c>
      <c r="B103" s="600">
        <v>78935969676</v>
      </c>
      <c r="C103" s="813" t="s">
        <v>944</v>
      </c>
      <c r="D103" s="590" t="s">
        <v>233</v>
      </c>
      <c r="E103" s="234" t="s">
        <v>204</v>
      </c>
      <c r="F103" s="234"/>
      <c r="G103" s="224">
        <v>80783929.560100004</v>
      </c>
      <c r="H103" s="225">
        <v>778.28903688547564</v>
      </c>
      <c r="I103" s="226">
        <v>78250723.271899998</v>
      </c>
      <c r="J103" s="227">
        <v>749.88294240832249</v>
      </c>
      <c r="K103" s="223">
        <v>3.2372944073600474E-2</v>
      </c>
      <c r="L103" s="223">
        <v>3.7880704934991849E-2</v>
      </c>
      <c r="M103" s="872"/>
      <c r="N103" s="872"/>
      <c r="O103" s="872"/>
      <c r="P103" s="872"/>
      <c r="Q103" s="497"/>
      <c r="R103" s="613"/>
      <c r="S103" s="133"/>
      <c r="T103" s="133"/>
    </row>
    <row r="104" spans="1:20" ht="12.75" customHeight="1">
      <c r="A104" s="221" t="s">
        <v>1079</v>
      </c>
      <c r="B104" s="600" t="s">
        <v>1080</v>
      </c>
      <c r="C104" s="813" t="s">
        <v>1081</v>
      </c>
      <c r="D104" s="590" t="s">
        <v>233</v>
      </c>
      <c r="E104" s="234" t="s">
        <v>549</v>
      </c>
      <c r="F104" s="234"/>
      <c r="G104" s="224">
        <v>66005358.9406</v>
      </c>
      <c r="H104" s="225">
        <v>788.54178169875229</v>
      </c>
      <c r="I104" s="226">
        <v>66209576.773000002</v>
      </c>
      <c r="J104" s="227">
        <v>790.5149648818317</v>
      </c>
      <c r="K104" s="223">
        <v>-3.0844153120048734E-3</v>
      </c>
      <c r="L104" s="223">
        <v>-2.4960731557742699E-3</v>
      </c>
      <c r="M104" s="872"/>
      <c r="N104" s="872"/>
      <c r="O104" s="872"/>
      <c r="P104" s="872"/>
      <c r="Q104" s="497"/>
      <c r="R104" s="613"/>
      <c r="S104" s="133"/>
      <c r="T104" s="133"/>
    </row>
    <row r="105" spans="1:20" s="779" customFormat="1" ht="12.75" customHeight="1">
      <c r="A105" s="221" t="s">
        <v>1336</v>
      </c>
      <c r="B105" s="600" t="s">
        <v>1338</v>
      </c>
      <c r="C105" s="813" t="s">
        <v>1339</v>
      </c>
      <c r="D105" s="590" t="s">
        <v>233</v>
      </c>
      <c r="E105" s="234" t="s">
        <v>549</v>
      </c>
      <c r="F105" s="234"/>
      <c r="G105" s="224">
        <v>94544459.247600004</v>
      </c>
      <c r="H105" s="225">
        <v>651.04720384892346</v>
      </c>
      <c r="I105" s="226">
        <v>94479918.620800003</v>
      </c>
      <c r="J105" s="227">
        <v>650.60276749646891</v>
      </c>
      <c r="K105" s="223">
        <v>6.8311475858728876E-4</v>
      </c>
      <c r="L105" s="223">
        <v>6.8311475858728876E-4</v>
      </c>
      <c r="M105" s="872"/>
      <c r="N105" s="872"/>
      <c r="O105" s="872"/>
      <c r="P105" s="872"/>
      <c r="Q105" s="497"/>
      <c r="R105" s="613"/>
      <c r="S105" s="133"/>
      <c r="T105" s="133"/>
    </row>
    <row r="106" spans="1:20" ht="12.75" customHeight="1">
      <c r="A106" s="221" t="s">
        <v>1397</v>
      </c>
      <c r="B106" s="600">
        <v>35313366580</v>
      </c>
      <c r="C106" s="813" t="s">
        <v>1365</v>
      </c>
      <c r="D106" s="590" t="s">
        <v>233</v>
      </c>
      <c r="E106" s="234" t="s">
        <v>206</v>
      </c>
      <c r="F106" s="234" t="s">
        <v>1138</v>
      </c>
      <c r="G106" s="224">
        <v>121421656.42470001</v>
      </c>
      <c r="H106" s="225">
        <v>1119.2408</v>
      </c>
      <c r="I106" s="226">
        <v>120838255.8855</v>
      </c>
      <c r="J106" s="227">
        <v>1120.6181999999999</v>
      </c>
      <c r="K106" s="223">
        <v>4.8279457107756052E-3</v>
      </c>
      <c r="L106" s="223">
        <v>-1.2291429855412206E-3</v>
      </c>
      <c r="M106" s="872"/>
      <c r="N106" s="872"/>
      <c r="O106" s="872"/>
      <c r="P106" s="872"/>
      <c r="Q106" s="497"/>
      <c r="R106" s="613"/>
      <c r="S106" s="133"/>
      <c r="T106" s="133"/>
    </row>
    <row r="107" spans="1:20" ht="12.75" customHeight="1">
      <c r="A107" s="221"/>
      <c r="B107" s="600"/>
      <c r="C107" s="813"/>
      <c r="D107" s="590"/>
      <c r="E107" s="234"/>
      <c r="F107" s="234" t="s">
        <v>1139</v>
      </c>
      <c r="G107" s="224">
        <v>190838057.18149999</v>
      </c>
      <c r="H107" s="225">
        <v>1119.2408</v>
      </c>
      <c r="I107" s="226">
        <v>181437499.4745</v>
      </c>
      <c r="J107" s="227">
        <v>1120.6180999999999</v>
      </c>
      <c r="K107" s="223">
        <v>5.1811547966803762E-2</v>
      </c>
      <c r="L107" s="223">
        <v>-1.2290538587587108E-3</v>
      </c>
      <c r="M107" s="872"/>
      <c r="N107" s="872"/>
      <c r="O107" s="872"/>
      <c r="P107" s="872"/>
      <c r="Q107" s="497"/>
      <c r="R107" s="613"/>
      <c r="S107" s="133"/>
      <c r="T107" s="133"/>
    </row>
    <row r="108" spans="1:20" ht="12.75" customHeight="1">
      <c r="A108" s="221" t="s">
        <v>1085</v>
      </c>
      <c r="B108" s="600">
        <v>41002460007</v>
      </c>
      <c r="C108" s="813" t="s">
        <v>945</v>
      </c>
      <c r="D108" s="590" t="s">
        <v>233</v>
      </c>
      <c r="E108" s="234" t="s">
        <v>204</v>
      </c>
      <c r="F108" s="234"/>
      <c r="G108" s="224">
        <v>241548422.79319999</v>
      </c>
      <c r="H108" s="225">
        <v>967.02066868185977</v>
      </c>
      <c r="I108" s="226">
        <v>235672264.08270001</v>
      </c>
      <c r="J108" s="227">
        <v>967.93848317177401</v>
      </c>
      <c r="K108" s="223">
        <v>2.4933603168669771E-2</v>
      </c>
      <c r="L108" s="223">
        <v>-9.482157243161371E-4</v>
      </c>
      <c r="M108" s="872"/>
      <c r="N108" s="872"/>
      <c r="O108" s="872"/>
      <c r="P108" s="872"/>
      <c r="Q108" s="497"/>
      <c r="R108" s="613"/>
      <c r="S108" s="133"/>
      <c r="T108" s="133"/>
    </row>
    <row r="109" spans="1:20" ht="12.75" customHeight="1">
      <c r="A109" s="221" t="s">
        <v>1086</v>
      </c>
      <c r="B109" s="600">
        <v>58320210450</v>
      </c>
      <c r="C109" s="813" t="s">
        <v>946</v>
      </c>
      <c r="D109" s="590" t="s">
        <v>233</v>
      </c>
      <c r="E109" s="234" t="s">
        <v>549</v>
      </c>
      <c r="F109" s="234"/>
      <c r="G109" s="224">
        <v>15630761.6894</v>
      </c>
      <c r="H109" s="225">
        <v>787.58889763178013</v>
      </c>
      <c r="I109" s="226">
        <v>15549277.4932</v>
      </c>
      <c r="J109" s="227">
        <v>789.88922313508021</v>
      </c>
      <c r="K109" s="223">
        <v>5.2403847211315302E-3</v>
      </c>
      <c r="L109" s="223">
        <v>-2.9122127963336908E-3</v>
      </c>
      <c r="M109" s="872"/>
      <c r="N109" s="872"/>
      <c r="O109" s="872"/>
      <c r="P109" s="872"/>
      <c r="Q109" s="497"/>
      <c r="R109" s="613"/>
      <c r="S109" s="133"/>
      <c r="T109" s="133"/>
    </row>
    <row r="110" spans="1:20" ht="12.75" customHeight="1">
      <c r="A110" s="221" t="s">
        <v>1087</v>
      </c>
      <c r="B110" s="600">
        <v>31982273976</v>
      </c>
      <c r="C110" s="813" t="s">
        <v>947</v>
      </c>
      <c r="D110" s="590" t="s">
        <v>233</v>
      </c>
      <c r="E110" s="234" t="s">
        <v>549</v>
      </c>
      <c r="F110" s="234"/>
      <c r="G110" s="224">
        <v>7736885.6661999999</v>
      </c>
      <c r="H110" s="225">
        <v>786.56138302083593</v>
      </c>
      <c r="I110" s="226">
        <v>7705633.6138000004</v>
      </c>
      <c r="J110" s="227">
        <v>787.90608029938164</v>
      </c>
      <c r="K110" s="223">
        <v>4.0557407691990122E-3</v>
      </c>
      <c r="L110" s="223">
        <v>-1.7066720414630199E-3</v>
      </c>
      <c r="M110" s="872"/>
      <c r="N110" s="872"/>
      <c r="O110" s="872"/>
      <c r="P110" s="872"/>
      <c r="Q110" s="497"/>
      <c r="R110" s="613"/>
      <c r="S110" s="133"/>
      <c r="T110" s="133"/>
    </row>
    <row r="111" spans="1:20" ht="12.75" customHeight="1">
      <c r="A111" s="221" t="s">
        <v>1088</v>
      </c>
      <c r="B111" s="600" t="s">
        <v>1005</v>
      </c>
      <c r="C111" s="813" t="s">
        <v>948</v>
      </c>
      <c r="D111" s="590" t="s">
        <v>233</v>
      </c>
      <c r="E111" s="234" t="s">
        <v>549</v>
      </c>
      <c r="F111" s="234"/>
      <c r="G111" s="224">
        <v>7584831.9791999999</v>
      </c>
      <c r="H111" s="225">
        <v>788.72010832231797</v>
      </c>
      <c r="I111" s="226">
        <v>7530420.7912999997</v>
      </c>
      <c r="J111" s="227">
        <v>789.87119811814318</v>
      </c>
      <c r="K111" s="223">
        <v>7.2255175916413616E-3</v>
      </c>
      <c r="L111" s="223">
        <v>-1.4573132917969911E-3</v>
      </c>
      <c r="M111" s="872"/>
      <c r="N111" s="872"/>
      <c r="O111" s="872"/>
      <c r="P111" s="872"/>
      <c r="Q111" s="497"/>
      <c r="R111" s="613"/>
      <c r="S111" s="133"/>
      <c r="T111" s="133"/>
    </row>
    <row r="112" spans="1:20" ht="12.75" customHeight="1">
      <c r="A112" s="221" t="s">
        <v>1089</v>
      </c>
      <c r="B112" s="600">
        <v>40820433166</v>
      </c>
      <c r="C112" s="813" t="s">
        <v>949</v>
      </c>
      <c r="D112" s="590" t="s">
        <v>233</v>
      </c>
      <c r="E112" s="234" t="s">
        <v>549</v>
      </c>
      <c r="F112" s="234"/>
      <c r="G112" s="224">
        <v>6450667.7399000004</v>
      </c>
      <c r="H112" s="225">
        <v>790.83247869742354</v>
      </c>
      <c r="I112" s="226">
        <v>6469551.8208999997</v>
      </c>
      <c r="J112" s="227">
        <v>792.30382605406726</v>
      </c>
      <c r="K112" s="223">
        <v>-2.9189164138069268E-3</v>
      </c>
      <c r="L112" s="223">
        <v>-1.8570494149593442E-3</v>
      </c>
      <c r="M112" s="872"/>
      <c r="N112" s="872"/>
      <c r="O112" s="872"/>
      <c r="P112" s="872"/>
      <c r="Q112" s="497"/>
      <c r="R112" s="613"/>
      <c r="S112" s="133"/>
      <c r="T112" s="133"/>
    </row>
    <row r="113" spans="1:20" ht="12.75" customHeight="1">
      <c r="A113" s="221" t="s">
        <v>1090</v>
      </c>
      <c r="B113" s="600">
        <v>84643903663</v>
      </c>
      <c r="C113" s="813" t="s">
        <v>950</v>
      </c>
      <c r="D113" s="590" t="s">
        <v>233</v>
      </c>
      <c r="E113" s="234" t="s">
        <v>205</v>
      </c>
      <c r="F113" s="234"/>
      <c r="G113" s="224">
        <v>357146805.8678</v>
      </c>
      <c r="H113" s="225">
        <v>1235.8218836899737</v>
      </c>
      <c r="I113" s="226">
        <v>360087185.4109</v>
      </c>
      <c r="J113" s="227">
        <v>1233.5067429462867</v>
      </c>
      <c r="K113" s="223">
        <v>-8.1657433594719553E-3</v>
      </c>
      <c r="L113" s="223">
        <v>1.8768772501049913E-3</v>
      </c>
      <c r="M113" s="872"/>
      <c r="N113" s="872"/>
      <c r="O113" s="872"/>
      <c r="P113" s="872"/>
      <c r="Q113" s="497"/>
      <c r="R113" s="613"/>
      <c r="S113" s="133"/>
      <c r="T113" s="133"/>
    </row>
    <row r="114" spans="1:20" ht="12.75" customHeight="1">
      <c r="A114" s="221" t="s">
        <v>1091</v>
      </c>
      <c r="B114" s="600">
        <v>56062339448</v>
      </c>
      <c r="C114" s="813" t="s">
        <v>951</v>
      </c>
      <c r="D114" s="590" t="s">
        <v>233</v>
      </c>
      <c r="E114" s="234" t="s">
        <v>206</v>
      </c>
      <c r="F114" s="234"/>
      <c r="G114" s="224">
        <v>2047798703.0662</v>
      </c>
      <c r="H114" s="225">
        <v>176.02548069445038</v>
      </c>
      <c r="I114" s="226">
        <v>1991068178.4599001</v>
      </c>
      <c r="J114" s="227">
        <v>176.01669916460116</v>
      </c>
      <c r="K114" s="223">
        <v>2.8492507298359504E-2</v>
      </c>
      <c r="L114" s="223">
        <v>4.9890322286971767E-5</v>
      </c>
      <c r="M114" s="872"/>
      <c r="N114" s="872"/>
      <c r="O114" s="872"/>
      <c r="P114" s="872"/>
      <c r="Q114" s="497"/>
      <c r="R114" s="613"/>
      <c r="S114" s="133"/>
      <c r="T114" s="133"/>
    </row>
    <row r="115" spans="1:20" ht="12.75" customHeight="1">
      <c r="A115" s="221" t="s">
        <v>952</v>
      </c>
      <c r="B115" s="600">
        <v>53751385334</v>
      </c>
      <c r="C115" s="813" t="s">
        <v>953</v>
      </c>
      <c r="D115" s="590" t="s">
        <v>233</v>
      </c>
      <c r="E115" s="234" t="s">
        <v>549</v>
      </c>
      <c r="F115" s="234"/>
      <c r="G115" s="224">
        <v>52617903.420599997</v>
      </c>
      <c r="H115" s="225">
        <v>806.34575042887809</v>
      </c>
      <c r="I115" s="226">
        <v>52794829.759099998</v>
      </c>
      <c r="J115" s="227">
        <v>809.05706714646089</v>
      </c>
      <c r="K115" s="223">
        <v>-3.3512057772949744E-3</v>
      </c>
      <c r="L115" s="223">
        <v>-3.3512057772953074E-3</v>
      </c>
      <c r="M115" s="872"/>
      <c r="N115" s="872"/>
      <c r="O115" s="872"/>
      <c r="P115" s="872"/>
      <c r="Q115" s="497"/>
      <c r="R115" s="613"/>
      <c r="S115" s="133"/>
      <c r="T115" s="133"/>
    </row>
    <row r="116" spans="1:20" ht="12.75" customHeight="1">
      <c r="A116" s="220" t="s">
        <v>1092</v>
      </c>
      <c r="B116" s="600">
        <v>88183360964</v>
      </c>
      <c r="C116" s="813" t="s">
        <v>954</v>
      </c>
      <c r="D116" s="590" t="s">
        <v>233</v>
      </c>
      <c r="E116" s="234" t="s">
        <v>204</v>
      </c>
      <c r="F116" s="234"/>
      <c r="G116" s="224">
        <v>123152640.4214</v>
      </c>
      <c r="H116" s="225">
        <v>1324.9802860705911</v>
      </c>
      <c r="I116" s="226">
        <v>120929541.3187</v>
      </c>
      <c r="J116" s="227">
        <v>1312.5277384866356</v>
      </c>
      <c r="K116" s="223">
        <v>1.8383424583090058E-2</v>
      </c>
      <c r="L116" s="223">
        <v>9.4874547933847531E-3</v>
      </c>
      <c r="M116" s="872"/>
      <c r="N116" s="872"/>
      <c r="O116" s="872"/>
      <c r="P116" s="872"/>
      <c r="Q116" s="497"/>
      <c r="R116" s="613"/>
      <c r="S116" s="133"/>
      <c r="T116" s="133"/>
    </row>
    <row r="117" spans="1:20" ht="18.75" customHeight="1">
      <c r="A117" s="396" t="s">
        <v>461</v>
      </c>
      <c r="B117" s="397"/>
      <c r="C117" s="397"/>
      <c r="D117" s="397"/>
      <c r="E117" s="398"/>
      <c r="F117" s="398"/>
      <c r="G117" s="399">
        <f>SUM(G10:G116)</f>
        <v>19361776534.683399</v>
      </c>
      <c r="H117" s="399"/>
      <c r="I117" s="399">
        <f>SUM(I10:I116)</f>
        <v>19288665286.138508</v>
      </c>
      <c r="J117" s="400"/>
      <c r="K117" s="401">
        <v>3.790373644848799E-3</v>
      </c>
      <c r="L117" s="401"/>
      <c r="M117" s="872"/>
      <c r="N117" s="872"/>
      <c r="O117" s="872"/>
      <c r="P117" s="872"/>
      <c r="Q117" s="497"/>
    </row>
    <row r="118" spans="1:20" ht="12.75" customHeight="1">
      <c r="A118" s="36" t="s">
        <v>462</v>
      </c>
      <c r="N118" s="497"/>
      <c r="O118" s="497"/>
      <c r="P118" s="497"/>
      <c r="Q118" s="497"/>
    </row>
    <row r="119" spans="1:20" s="779" customFormat="1" ht="12.75" customHeight="1">
      <c r="A119" s="36"/>
      <c r="F119" s="651" t="s">
        <v>1140</v>
      </c>
      <c r="N119" s="497"/>
      <c r="O119" s="497"/>
      <c r="P119" s="497"/>
      <c r="Q119" s="497"/>
    </row>
    <row r="120" spans="1:20" ht="12.75" customHeight="1">
      <c r="A120" s="76" t="s">
        <v>556</v>
      </c>
      <c r="C120" s="650"/>
      <c r="F120" s="651" t="s">
        <v>1141</v>
      </c>
      <c r="N120" s="497"/>
      <c r="O120" s="497"/>
      <c r="P120" s="497"/>
      <c r="Q120" s="497"/>
    </row>
    <row r="121" spans="1:20" ht="12.75" customHeight="1">
      <c r="A121" s="77" t="s">
        <v>1334</v>
      </c>
      <c r="F121" s="651"/>
      <c r="N121" s="497"/>
      <c r="O121" s="497"/>
      <c r="P121" s="497"/>
      <c r="Q121" s="497"/>
    </row>
    <row r="122" spans="1:20" ht="12.75" customHeight="1">
      <c r="A122" s="51" t="s">
        <v>580</v>
      </c>
      <c r="N122" s="497"/>
      <c r="O122" s="497"/>
      <c r="P122" s="497"/>
      <c r="Q122" s="497"/>
    </row>
    <row r="123" spans="1:20" ht="12.75" customHeight="1">
      <c r="A123" s="477" t="s">
        <v>583</v>
      </c>
    </row>
    <row r="124" spans="1:20" ht="12.75" customHeight="1">
      <c r="A124" s="477" t="s">
        <v>1016</v>
      </c>
    </row>
    <row r="125" spans="1:20" ht="12.75" customHeight="1">
      <c r="A125" s="51" t="s">
        <v>1252</v>
      </c>
    </row>
    <row r="126" spans="1:20" ht="12.75" customHeight="1">
      <c r="A126" s="51" t="s">
        <v>1386</v>
      </c>
    </row>
    <row r="127" spans="1:20" ht="12.75" customHeight="1">
      <c r="A127" s="653" t="s">
        <v>1368</v>
      </c>
    </row>
    <row r="128" spans="1:20" ht="12.75" customHeight="1">
      <c r="B128" s="79"/>
      <c r="C128" s="79"/>
      <c r="D128" s="79"/>
      <c r="E128" s="79"/>
      <c r="F128" s="79"/>
      <c r="G128" s="79"/>
      <c r="H128" s="79"/>
      <c r="I128" s="79"/>
      <c r="J128" s="79"/>
      <c r="K128" s="79"/>
    </row>
    <row r="129" spans="1:12" ht="12.75" customHeight="1">
      <c r="A129" s="122" t="s">
        <v>1094</v>
      </c>
      <c r="B129" s="80"/>
      <c r="C129" s="80"/>
      <c r="E129" s="80"/>
      <c r="F129" s="80"/>
      <c r="G129" s="80"/>
      <c r="H129" s="80"/>
      <c r="I129" s="681"/>
      <c r="J129" s="80"/>
      <c r="K129" s="80"/>
    </row>
    <row r="130" spans="1:12" ht="12.75" customHeight="1">
      <c r="A130" t="s">
        <v>1093</v>
      </c>
    </row>
    <row r="131" spans="1:12" ht="12.75" customHeight="1"/>
    <row r="132" spans="1:12" ht="12.75" customHeight="1">
      <c r="A132" s="72" t="s">
        <v>259</v>
      </c>
      <c r="L132" s="53" t="s">
        <v>343</v>
      </c>
    </row>
    <row r="133" spans="1:12" ht="12.75" customHeight="1"/>
    <row r="134" spans="1:12" ht="12.75" customHeight="1"/>
    <row r="135" spans="1:12" ht="12.75" customHeight="1"/>
    <row r="136" spans="1:12" ht="12.75" customHeight="1"/>
    <row r="137" spans="1:12">
      <c r="A137" s="85"/>
      <c r="B137" s="85"/>
      <c r="C137" s="85"/>
      <c r="D137" s="85"/>
      <c r="E137" s="85"/>
      <c r="F137" s="85"/>
      <c r="G137" s="85"/>
      <c r="H137" s="85"/>
      <c r="I137" s="85"/>
      <c r="J137" s="85"/>
      <c r="K137" s="85"/>
      <c r="L137" s="85"/>
    </row>
    <row r="138" spans="1:12" ht="12.75" customHeight="1"/>
    <row r="139" spans="1:12" ht="12.75" customHeight="1">
      <c r="A139" s="51"/>
    </row>
    <row r="140" spans="1:12" ht="12.75" customHeight="1">
      <c r="A140" s="85"/>
    </row>
    <row r="141" spans="1:12" ht="12.75" customHeight="1">
      <c r="A141" s="51"/>
    </row>
    <row r="142" spans="1:12" ht="12.75" customHeight="1">
      <c r="A142" s="51"/>
    </row>
    <row r="143" spans="1:12" ht="12.75" customHeight="1">
      <c r="A143" s="85"/>
    </row>
    <row r="144" spans="1:12" ht="12.75" customHeight="1"/>
    <row r="145" spans="1:1" ht="12.75" customHeight="1">
      <c r="A145" s="51"/>
    </row>
    <row r="146" spans="1:1" ht="12.75" customHeight="1">
      <c r="A146" s="85"/>
    </row>
    <row r="147" spans="1:1" ht="12.75" customHeight="1">
      <c r="A147" s="91"/>
    </row>
    <row r="148" spans="1:1" ht="12.75" customHeight="1">
      <c r="A148" s="51"/>
    </row>
    <row r="149" spans="1:1" ht="12.75" customHeight="1">
      <c r="A149" s="85"/>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G7:H7"/>
    <mergeCell ref="I7:J7"/>
    <mergeCell ref="K7:L7"/>
    <mergeCell ref="G5:H5"/>
    <mergeCell ref="G6:H6"/>
    <mergeCell ref="I5:J5"/>
    <mergeCell ref="I6:J6"/>
  </mergeCells>
  <hyperlinks>
    <hyperlink ref="A132" location="'2 Sadržaj'!A1" display="Sadržaj / Contents"/>
  </hyperlinks>
  <pageMargins left="0.7" right="0.7" top="0.75" bottom="0.75" header="0.3" footer="0.3"/>
  <pageSetup paperSize="9" scale="44" orientation="portrait" r:id="rId1"/>
  <ignoredErrors>
    <ignoredError sqref="B17 B21 B23 B26 B28:B29 B33:B34 B42 B48:B50 B61:B62 B67:B69 B72 B74:B77 B85 B91 B94:B96 B99:B100 B104:B105 B11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02" t="s">
        <v>720</v>
      </c>
      <c r="O1" s="302" t="str">
        <f>Naslovnica!A20</f>
        <v>Studeni 2018.</v>
      </c>
    </row>
    <row r="2" spans="1:15" ht="12.75" customHeight="1">
      <c r="A2" s="114" t="s">
        <v>721</v>
      </c>
      <c r="O2" s="108" t="str">
        <f>Naslovnica!A24</f>
        <v>November 2018</v>
      </c>
    </row>
    <row r="3" spans="1:15" ht="12.75" customHeight="1">
      <c r="A3" s="18"/>
      <c r="M3" s="19"/>
    </row>
    <row r="4" spans="1:15" ht="12.75" customHeight="1">
      <c r="A4" s="102"/>
      <c r="B4" s="102"/>
      <c r="C4" s="102"/>
      <c r="D4" s="102"/>
      <c r="E4" s="102"/>
      <c r="F4" s="102"/>
      <c r="G4" s="102"/>
      <c r="H4" s="102"/>
      <c r="I4" s="102"/>
      <c r="J4" s="102"/>
      <c r="K4" s="102"/>
      <c r="L4" s="102"/>
      <c r="M4" s="21"/>
      <c r="O4" s="21" t="s">
        <v>376</v>
      </c>
    </row>
    <row r="5" spans="1:15" ht="25.5" customHeight="1">
      <c r="A5" s="970" t="s">
        <v>465</v>
      </c>
      <c r="B5" s="971" t="s">
        <v>564</v>
      </c>
      <c r="C5" s="972"/>
      <c r="D5" s="902" t="s">
        <v>563</v>
      </c>
      <c r="E5" s="943"/>
      <c r="F5" s="902" t="s">
        <v>1340</v>
      </c>
      <c r="G5" s="943"/>
      <c r="H5" s="902" t="s">
        <v>1214</v>
      </c>
      <c r="I5" s="943"/>
      <c r="J5" s="902" t="s">
        <v>565</v>
      </c>
      <c r="K5" s="943"/>
      <c r="L5" s="902" t="s">
        <v>810</v>
      </c>
      <c r="M5" s="943"/>
      <c r="N5" s="902" t="s">
        <v>566</v>
      </c>
      <c r="O5" s="943"/>
    </row>
    <row r="6" spans="1:15" ht="12.75" customHeight="1">
      <c r="A6" s="970"/>
      <c r="B6" s="354" t="s">
        <v>124</v>
      </c>
      <c r="C6" s="354" t="s">
        <v>125</v>
      </c>
      <c r="D6" s="354" t="s">
        <v>124</v>
      </c>
      <c r="E6" s="354" t="s">
        <v>125</v>
      </c>
      <c r="F6" s="354" t="s">
        <v>124</v>
      </c>
      <c r="G6" s="354" t="s">
        <v>125</v>
      </c>
      <c r="H6" s="354" t="s">
        <v>124</v>
      </c>
      <c r="I6" s="354" t="s">
        <v>125</v>
      </c>
      <c r="J6" s="354" t="s">
        <v>124</v>
      </c>
      <c r="K6" s="354" t="s">
        <v>125</v>
      </c>
      <c r="L6" s="354" t="s">
        <v>124</v>
      </c>
      <c r="M6" s="354" t="s">
        <v>125</v>
      </c>
      <c r="N6" s="354" t="s">
        <v>124</v>
      </c>
      <c r="O6" s="354" t="s">
        <v>125</v>
      </c>
    </row>
    <row r="7" spans="1:15" ht="12.75" customHeight="1">
      <c r="A7" s="970"/>
      <c r="B7" s="403" t="s">
        <v>116</v>
      </c>
      <c r="C7" s="403" t="s">
        <v>117</v>
      </c>
      <c r="D7" s="403" t="s">
        <v>116</v>
      </c>
      <c r="E7" s="403" t="s">
        <v>117</v>
      </c>
      <c r="F7" s="403" t="s">
        <v>116</v>
      </c>
      <c r="G7" s="403" t="s">
        <v>117</v>
      </c>
      <c r="H7" s="403" t="s">
        <v>116</v>
      </c>
      <c r="I7" s="403" t="s">
        <v>117</v>
      </c>
      <c r="J7" s="403" t="s">
        <v>116</v>
      </c>
      <c r="K7" s="403" t="s">
        <v>117</v>
      </c>
      <c r="L7" s="403" t="s">
        <v>116</v>
      </c>
      <c r="M7" s="403" t="s">
        <v>117</v>
      </c>
      <c r="N7" s="403" t="s">
        <v>116</v>
      </c>
      <c r="O7" s="403" t="s">
        <v>117</v>
      </c>
    </row>
    <row r="8" spans="1:15" ht="18">
      <c r="A8" s="178" t="s">
        <v>466</v>
      </c>
      <c r="B8" s="236">
        <v>133320.84013</v>
      </c>
      <c r="C8" s="237">
        <v>7.8367646827975077E-2</v>
      </c>
      <c r="D8" s="236">
        <v>88267.108420000004</v>
      </c>
      <c r="E8" s="237">
        <v>0.10010676411442439</v>
      </c>
      <c r="F8" s="236">
        <v>956.56391000000008</v>
      </c>
      <c r="G8" s="237">
        <v>5.0204917111079092E-2</v>
      </c>
      <c r="H8" s="236">
        <v>1666799.3479899999</v>
      </c>
      <c r="I8" s="237">
        <v>0.232910234263492</v>
      </c>
      <c r="J8" s="236">
        <v>1229850.0190000001</v>
      </c>
      <c r="K8" s="237">
        <v>0.14108902350132532</v>
      </c>
      <c r="L8" s="236">
        <v>76395.534750000006</v>
      </c>
      <c r="M8" s="237">
        <v>8.6173530837596699E-2</v>
      </c>
      <c r="N8" s="236">
        <v>3195589.4142</v>
      </c>
      <c r="O8" s="237">
        <v>0.16504629151563111</v>
      </c>
    </row>
    <row r="9" spans="1:15" ht="18">
      <c r="A9" s="178" t="s">
        <v>467</v>
      </c>
      <c r="B9" s="236">
        <v>5608.0510999999997</v>
      </c>
      <c r="C9" s="237">
        <v>3.2964821371474591E-3</v>
      </c>
      <c r="D9" s="236">
        <v>787.09348</v>
      </c>
      <c r="E9" s="237">
        <v>8.9266979227913641E-4</v>
      </c>
      <c r="F9" s="236">
        <v>0</v>
      </c>
      <c r="G9" s="237">
        <v>0</v>
      </c>
      <c r="H9" s="236">
        <v>48936.247750000002</v>
      </c>
      <c r="I9" s="237">
        <v>6.8381073829752691E-3</v>
      </c>
      <c r="J9" s="236">
        <v>36183.972049999997</v>
      </c>
      <c r="K9" s="237">
        <v>4.1510437891319396E-3</v>
      </c>
      <c r="L9" s="236">
        <v>1708.8534299999999</v>
      </c>
      <c r="M9" s="237">
        <v>1.9275725240870557E-3</v>
      </c>
      <c r="N9" s="236">
        <v>93224.217810000002</v>
      </c>
      <c r="O9" s="237">
        <v>4.8148586800966838E-3</v>
      </c>
    </row>
    <row r="10" spans="1:15" ht="18">
      <c r="A10" s="178" t="s">
        <v>468</v>
      </c>
      <c r="B10" s="236">
        <v>1572082.4320499999</v>
      </c>
      <c r="C10" s="237">
        <v>0.92408959243901312</v>
      </c>
      <c r="D10" s="236">
        <v>821579.35421000002</v>
      </c>
      <c r="E10" s="237">
        <v>0.93178140856085823</v>
      </c>
      <c r="F10" s="236">
        <v>18184.029289999999</v>
      </c>
      <c r="G10" s="237">
        <v>0.95438231957745956</v>
      </c>
      <c r="H10" s="236">
        <v>5738021.6568099996</v>
      </c>
      <c r="I10" s="237">
        <v>0.80180255044389759</v>
      </c>
      <c r="J10" s="236">
        <v>8105152.01088</v>
      </c>
      <c r="K10" s="237">
        <v>0.92982718614314419</v>
      </c>
      <c r="L10" s="236">
        <v>827507.92635000008</v>
      </c>
      <c r="M10" s="237">
        <v>0.93342209126532005</v>
      </c>
      <c r="N10" s="236">
        <v>17082527.409590002</v>
      </c>
      <c r="O10" s="237">
        <v>0.88228099208820754</v>
      </c>
    </row>
    <row r="11" spans="1:15" ht="21.75" customHeight="1">
      <c r="A11" s="178" t="s">
        <v>469</v>
      </c>
      <c r="B11" s="238">
        <v>514502.70463999995</v>
      </c>
      <c r="C11" s="239">
        <v>0.30243108436722604</v>
      </c>
      <c r="D11" s="238">
        <v>432392.90674000001</v>
      </c>
      <c r="E11" s="239">
        <v>0.49039167017692459</v>
      </c>
      <c r="F11" s="238">
        <v>0</v>
      </c>
      <c r="G11" s="239">
        <v>0</v>
      </c>
      <c r="H11" s="238">
        <v>5576740.6365499999</v>
      </c>
      <c r="I11" s="239">
        <v>0.77926594442931629</v>
      </c>
      <c r="J11" s="238">
        <v>7060893.9586100001</v>
      </c>
      <c r="K11" s="239">
        <v>0.81002936803360914</v>
      </c>
      <c r="L11" s="238">
        <v>541233.57701000001</v>
      </c>
      <c r="M11" s="239">
        <v>0.61050699483210313</v>
      </c>
      <c r="N11" s="238">
        <v>14125763.78355</v>
      </c>
      <c r="O11" s="239">
        <v>0.72956961145910948</v>
      </c>
    </row>
    <row r="12" spans="1:15" ht="18" customHeight="1">
      <c r="A12" s="179" t="s">
        <v>394</v>
      </c>
      <c r="B12" s="238">
        <v>477949.52120999998</v>
      </c>
      <c r="C12" s="239">
        <v>0.28094466883993718</v>
      </c>
      <c r="D12" s="238">
        <v>71084.574240000002</v>
      </c>
      <c r="E12" s="239">
        <v>8.061946100871227E-2</v>
      </c>
      <c r="F12" s="238">
        <v>0</v>
      </c>
      <c r="G12" s="239">
        <v>0</v>
      </c>
      <c r="H12" s="238">
        <v>0</v>
      </c>
      <c r="I12" s="239">
        <v>0</v>
      </c>
      <c r="J12" s="238">
        <v>0</v>
      </c>
      <c r="K12" s="239">
        <v>0</v>
      </c>
      <c r="L12" s="238">
        <v>5305.3905199999999</v>
      </c>
      <c r="M12" s="239">
        <v>5.9844365914424489E-3</v>
      </c>
      <c r="N12" s="238">
        <v>554339.48597000004</v>
      </c>
      <c r="O12" s="239">
        <v>2.8630610676539058E-2</v>
      </c>
    </row>
    <row r="13" spans="1:15" ht="18" customHeight="1">
      <c r="A13" s="179" t="s">
        <v>470</v>
      </c>
      <c r="B13" s="238">
        <v>23397.464629999999</v>
      </c>
      <c r="C13" s="239">
        <v>1.3753320508676264E-2</v>
      </c>
      <c r="D13" s="238">
        <v>313736.15130000003</v>
      </c>
      <c r="E13" s="239">
        <v>0.35581896195027141</v>
      </c>
      <c r="F13" s="238">
        <v>0</v>
      </c>
      <c r="G13" s="239">
        <v>0</v>
      </c>
      <c r="H13" s="238">
        <v>1562004.4640899999</v>
      </c>
      <c r="I13" s="239">
        <v>0.21826671944078829</v>
      </c>
      <c r="J13" s="238">
        <v>6344378.0020000003</v>
      </c>
      <c r="K13" s="239">
        <v>0.72783029084578921</v>
      </c>
      <c r="L13" s="238">
        <v>450127.11322000006</v>
      </c>
      <c r="M13" s="239">
        <v>0.50773965780640151</v>
      </c>
      <c r="N13" s="238">
        <v>8693643.1952400003</v>
      </c>
      <c r="O13" s="239">
        <v>0.44901061530574388</v>
      </c>
    </row>
    <row r="14" spans="1:15" ht="18" customHeight="1">
      <c r="A14" s="179" t="s">
        <v>471</v>
      </c>
      <c r="B14" s="238">
        <v>0</v>
      </c>
      <c r="C14" s="239">
        <v>0</v>
      </c>
      <c r="D14" s="238">
        <v>0</v>
      </c>
      <c r="E14" s="239">
        <v>0</v>
      </c>
      <c r="F14" s="238">
        <v>0</v>
      </c>
      <c r="G14" s="239">
        <v>0</v>
      </c>
      <c r="H14" s="238">
        <v>0</v>
      </c>
      <c r="I14" s="239">
        <v>0</v>
      </c>
      <c r="J14" s="238">
        <v>0</v>
      </c>
      <c r="K14" s="239">
        <v>0</v>
      </c>
      <c r="L14" s="238">
        <v>0</v>
      </c>
      <c r="M14" s="239">
        <v>0</v>
      </c>
      <c r="N14" s="238">
        <v>0</v>
      </c>
      <c r="O14" s="239">
        <v>0</v>
      </c>
    </row>
    <row r="15" spans="1:15" ht="19.5">
      <c r="A15" s="179" t="s">
        <v>472</v>
      </c>
      <c r="B15" s="238">
        <v>3203.78458</v>
      </c>
      <c r="C15" s="239">
        <v>1.8832243948772997E-3</v>
      </c>
      <c r="D15" s="238">
        <v>13697.37952</v>
      </c>
      <c r="E15" s="239">
        <v>1.553466931384935E-2</v>
      </c>
      <c r="F15" s="238">
        <v>0</v>
      </c>
      <c r="G15" s="239">
        <v>0</v>
      </c>
      <c r="H15" s="238">
        <v>120360.51854999999</v>
      </c>
      <c r="I15" s="239">
        <v>1.6818579036139664E-2</v>
      </c>
      <c r="J15" s="238">
        <v>71426.249200000006</v>
      </c>
      <c r="K15" s="239">
        <v>8.1940558574649415E-3</v>
      </c>
      <c r="L15" s="238">
        <v>2735.6902099999998</v>
      </c>
      <c r="M15" s="239">
        <v>3.0858359123344752E-3</v>
      </c>
      <c r="N15" s="238">
        <v>211423.62205999999</v>
      </c>
      <c r="O15" s="239">
        <v>1.0919639614759797E-2</v>
      </c>
    </row>
    <row r="16" spans="1:15" ht="19.5">
      <c r="A16" s="476" t="s">
        <v>545</v>
      </c>
      <c r="B16" s="238">
        <v>0</v>
      </c>
      <c r="C16" s="239">
        <v>0</v>
      </c>
      <c r="D16" s="238">
        <v>0</v>
      </c>
      <c r="E16" s="239">
        <v>0</v>
      </c>
      <c r="F16" s="238">
        <v>0</v>
      </c>
      <c r="G16" s="239">
        <v>0</v>
      </c>
      <c r="H16" s="238">
        <v>0</v>
      </c>
      <c r="I16" s="239">
        <v>0</v>
      </c>
      <c r="J16" s="238">
        <v>0</v>
      </c>
      <c r="K16" s="239">
        <v>0</v>
      </c>
      <c r="L16" s="238">
        <v>0</v>
      </c>
      <c r="M16" s="239">
        <v>0</v>
      </c>
      <c r="N16" s="238">
        <v>0</v>
      </c>
      <c r="O16" s="239">
        <v>0</v>
      </c>
    </row>
    <row r="17" spans="1:15" ht="18" customHeight="1">
      <c r="A17" s="476" t="s">
        <v>546</v>
      </c>
      <c r="B17" s="238">
        <v>6535.7917500000003</v>
      </c>
      <c r="C17" s="239">
        <v>3.8418196217917368E-3</v>
      </c>
      <c r="D17" s="238">
        <v>1339.1749399999999</v>
      </c>
      <c r="E17" s="239">
        <v>1.5188043680850016E-3</v>
      </c>
      <c r="F17" s="238">
        <v>0</v>
      </c>
      <c r="G17" s="239">
        <v>0</v>
      </c>
      <c r="H17" s="238">
        <v>22397.83627</v>
      </c>
      <c r="I17" s="239">
        <v>3.1297620190047829E-3</v>
      </c>
      <c r="J17" s="238">
        <v>21181.47928</v>
      </c>
      <c r="K17" s="239">
        <v>2.4299501416918342E-3</v>
      </c>
      <c r="L17" s="238">
        <v>29489.44659</v>
      </c>
      <c r="M17" s="239">
        <v>3.3263851656029228E-2</v>
      </c>
      <c r="N17" s="238">
        <v>80943.728830000007</v>
      </c>
      <c r="O17" s="239">
        <v>4.1805941043220191E-3</v>
      </c>
    </row>
    <row r="18" spans="1:15" ht="18" customHeight="1">
      <c r="A18" s="162" t="s">
        <v>555</v>
      </c>
      <c r="B18" s="238">
        <v>0</v>
      </c>
      <c r="C18" s="239">
        <v>0</v>
      </c>
      <c r="D18" s="238">
        <v>0</v>
      </c>
      <c r="E18" s="239">
        <v>0</v>
      </c>
      <c r="F18" s="238">
        <v>0</v>
      </c>
      <c r="G18" s="239">
        <v>0</v>
      </c>
      <c r="H18" s="238">
        <v>1233670.5304700001</v>
      </c>
      <c r="I18" s="239">
        <v>0.17238697183451146</v>
      </c>
      <c r="J18" s="238">
        <v>431431.96824999998</v>
      </c>
      <c r="K18" s="239">
        <v>4.9494096163970776E-2</v>
      </c>
      <c r="L18" s="238">
        <v>0</v>
      </c>
      <c r="M18" s="239">
        <v>0</v>
      </c>
      <c r="N18" s="238">
        <v>1665102.49872</v>
      </c>
      <c r="O18" s="239">
        <v>8.5999468888573238E-2</v>
      </c>
    </row>
    <row r="19" spans="1:15" ht="18" customHeight="1">
      <c r="A19" s="178" t="s">
        <v>490</v>
      </c>
      <c r="B19" s="238">
        <v>3416.1424700000002</v>
      </c>
      <c r="C19" s="239">
        <v>2.0080510019435806E-3</v>
      </c>
      <c r="D19" s="238">
        <v>32535.62674</v>
      </c>
      <c r="E19" s="239">
        <v>3.6899773536006569E-2</v>
      </c>
      <c r="F19" s="238">
        <v>0</v>
      </c>
      <c r="G19" s="239">
        <v>0</v>
      </c>
      <c r="H19" s="238">
        <v>2638307.2871699999</v>
      </c>
      <c r="I19" s="239">
        <v>0.36866391209887217</v>
      </c>
      <c r="J19" s="238">
        <v>192476.25988</v>
      </c>
      <c r="K19" s="239">
        <v>2.2080975024692435E-2</v>
      </c>
      <c r="L19" s="238">
        <v>53575.936470000001</v>
      </c>
      <c r="M19" s="239">
        <v>6.0433212865895501E-2</v>
      </c>
      <c r="N19" s="238">
        <v>2920311.2527299998</v>
      </c>
      <c r="O19" s="239">
        <v>0.1508286828691715</v>
      </c>
    </row>
    <row r="20" spans="1:15" ht="18" customHeight="1">
      <c r="A20" s="179" t="s">
        <v>605</v>
      </c>
      <c r="B20" s="238">
        <v>1057579.7274100001</v>
      </c>
      <c r="C20" s="239">
        <v>0.62165850807178702</v>
      </c>
      <c r="D20" s="238">
        <v>389186.44747000001</v>
      </c>
      <c r="E20" s="239">
        <v>0.44138973838393369</v>
      </c>
      <c r="F20" s="238">
        <v>18184.029289999999</v>
      </c>
      <c r="G20" s="239">
        <v>0.95438231957745956</v>
      </c>
      <c r="H20" s="238">
        <v>161281.02025999999</v>
      </c>
      <c r="I20" s="239">
        <v>2.2536606014581285E-2</v>
      </c>
      <c r="J20" s="238">
        <v>1044258.0522699999</v>
      </c>
      <c r="K20" s="239">
        <v>0.11979781810953503</v>
      </c>
      <c r="L20" s="238">
        <v>286274.34934000002</v>
      </c>
      <c r="M20" s="239">
        <v>0.32291509643321686</v>
      </c>
      <c r="N20" s="238">
        <v>2956763.62604</v>
      </c>
      <c r="O20" s="239">
        <v>0.15271138062909792</v>
      </c>
    </row>
    <row r="21" spans="1:15" ht="18" customHeight="1">
      <c r="A21" s="179" t="s">
        <v>606</v>
      </c>
      <c r="B21" s="238">
        <v>993104.70595000009</v>
      </c>
      <c r="C21" s="239">
        <v>0.58375928911939745</v>
      </c>
      <c r="D21" s="238">
        <v>198522.54131</v>
      </c>
      <c r="E21" s="239">
        <v>0.22515124342527137</v>
      </c>
      <c r="F21" s="238">
        <v>0</v>
      </c>
      <c r="G21" s="239">
        <v>0</v>
      </c>
      <c r="H21" s="238">
        <v>0</v>
      </c>
      <c r="I21" s="239">
        <v>0</v>
      </c>
      <c r="J21" s="238">
        <v>0</v>
      </c>
      <c r="K21" s="239">
        <v>0</v>
      </c>
      <c r="L21" s="238">
        <v>15456.700779999999</v>
      </c>
      <c r="M21" s="239">
        <v>1.7435030537734861E-2</v>
      </c>
      <c r="N21" s="238">
        <v>1207083.9480400002</v>
      </c>
      <c r="O21" s="239">
        <v>6.2343656630845262E-2</v>
      </c>
    </row>
    <row r="22" spans="1:15" ht="18" customHeight="1">
      <c r="A22" s="179" t="s">
        <v>607</v>
      </c>
      <c r="B22" s="238">
        <v>0</v>
      </c>
      <c r="C22" s="239">
        <v>0</v>
      </c>
      <c r="D22" s="238">
        <v>57967.026100000003</v>
      </c>
      <c r="E22" s="239">
        <v>6.5742398409559033E-2</v>
      </c>
      <c r="F22" s="238">
        <v>0</v>
      </c>
      <c r="G22" s="239">
        <v>0</v>
      </c>
      <c r="H22" s="238">
        <v>90388.47537</v>
      </c>
      <c r="I22" s="239">
        <v>1.2630435090182721E-2</v>
      </c>
      <c r="J22" s="238">
        <v>909078.74161999999</v>
      </c>
      <c r="K22" s="239">
        <v>0.10428997841970146</v>
      </c>
      <c r="L22" s="238">
        <v>112091.72137</v>
      </c>
      <c r="M22" s="239">
        <v>0.12643853387147069</v>
      </c>
      <c r="N22" s="238">
        <v>1169525.9644599999</v>
      </c>
      <c r="O22" s="239">
        <v>6.0403856142353586E-2</v>
      </c>
    </row>
    <row r="23" spans="1:15" ht="18" customHeight="1">
      <c r="A23" s="179" t="s">
        <v>471</v>
      </c>
      <c r="B23" s="238">
        <v>0</v>
      </c>
      <c r="C23" s="239">
        <v>0</v>
      </c>
      <c r="D23" s="238">
        <v>0</v>
      </c>
      <c r="E23" s="239">
        <v>0</v>
      </c>
      <c r="F23" s="238">
        <v>0</v>
      </c>
      <c r="G23" s="239">
        <v>0</v>
      </c>
      <c r="H23" s="238">
        <v>0</v>
      </c>
      <c r="I23" s="239">
        <v>0</v>
      </c>
      <c r="J23" s="238">
        <v>0</v>
      </c>
      <c r="K23" s="239">
        <v>0</v>
      </c>
      <c r="L23" s="238">
        <v>0</v>
      </c>
      <c r="M23" s="239">
        <v>0</v>
      </c>
      <c r="N23" s="238">
        <v>0</v>
      </c>
      <c r="O23" s="239">
        <v>0</v>
      </c>
    </row>
    <row r="24" spans="1:15" ht="19.5">
      <c r="A24" s="179" t="s">
        <v>608</v>
      </c>
      <c r="B24" s="238">
        <v>0</v>
      </c>
      <c r="C24" s="239">
        <v>0</v>
      </c>
      <c r="D24" s="238">
        <v>10787.1903</v>
      </c>
      <c r="E24" s="239">
        <v>1.2234123606736667E-2</v>
      </c>
      <c r="F24" s="238">
        <v>0</v>
      </c>
      <c r="G24" s="239">
        <v>0</v>
      </c>
      <c r="H24" s="238">
        <v>18783.841800000002</v>
      </c>
      <c r="I24" s="239">
        <v>2.6247604423904666E-3</v>
      </c>
      <c r="J24" s="238">
        <v>64176.889810000001</v>
      </c>
      <c r="K24" s="239">
        <v>7.3624056387033765E-3</v>
      </c>
      <c r="L24" s="238">
        <v>3869.86562</v>
      </c>
      <c r="M24" s="239">
        <v>4.3651763867314933E-3</v>
      </c>
      <c r="N24" s="238">
        <v>97617.787530000001</v>
      </c>
      <c r="O24" s="239">
        <v>5.0417784419343938E-3</v>
      </c>
    </row>
    <row r="25" spans="1:15" ht="19.5">
      <c r="A25" s="476" t="s">
        <v>545</v>
      </c>
      <c r="B25" s="238">
        <v>0</v>
      </c>
      <c r="C25" s="239">
        <v>0</v>
      </c>
      <c r="D25" s="238">
        <v>0</v>
      </c>
      <c r="E25" s="239">
        <v>0</v>
      </c>
      <c r="F25" s="238">
        <v>0</v>
      </c>
      <c r="G25" s="239">
        <v>0</v>
      </c>
      <c r="H25" s="238">
        <v>0</v>
      </c>
      <c r="I25" s="239">
        <v>0</v>
      </c>
      <c r="J25" s="238">
        <v>0</v>
      </c>
      <c r="K25" s="239">
        <v>0</v>
      </c>
      <c r="L25" s="238">
        <v>0</v>
      </c>
      <c r="M25" s="239">
        <v>0</v>
      </c>
      <c r="N25" s="238">
        <v>0</v>
      </c>
      <c r="O25" s="239">
        <v>0</v>
      </c>
    </row>
    <row r="26" spans="1:15" ht="19.5">
      <c r="A26" s="476" t="s">
        <v>562</v>
      </c>
      <c r="B26" s="238">
        <v>64475.021460000004</v>
      </c>
      <c r="C26" s="239">
        <v>3.7899218952389555E-2</v>
      </c>
      <c r="D26" s="238">
        <v>121909.68976000001</v>
      </c>
      <c r="E26" s="239">
        <v>0.13826197294236661</v>
      </c>
      <c r="F26" s="238">
        <v>18184.029289999999</v>
      </c>
      <c r="G26" s="239">
        <v>0.95438231957745956</v>
      </c>
      <c r="H26" s="238">
        <v>0</v>
      </c>
      <c r="I26" s="239">
        <v>0</v>
      </c>
      <c r="J26" s="238">
        <v>16817.875070000002</v>
      </c>
      <c r="K26" s="239">
        <v>1.9293552338381379E-3</v>
      </c>
      <c r="L26" s="238">
        <v>154285.02036000002</v>
      </c>
      <c r="M26" s="239">
        <v>0.17403222587916628</v>
      </c>
      <c r="N26" s="238">
        <v>375671.63594000007</v>
      </c>
      <c r="O26" s="239">
        <v>1.9402746192607939E-2</v>
      </c>
    </row>
    <row r="27" spans="1:15" ht="18" customHeight="1">
      <c r="A27" s="162" t="s">
        <v>555</v>
      </c>
      <c r="B27" s="238">
        <v>0</v>
      </c>
      <c r="C27" s="239">
        <v>0</v>
      </c>
      <c r="D27" s="238">
        <v>0</v>
      </c>
      <c r="E27" s="239">
        <v>0</v>
      </c>
      <c r="F27" s="238">
        <v>0</v>
      </c>
      <c r="G27" s="239">
        <v>0</v>
      </c>
      <c r="H27" s="238">
        <v>52108.703090000003</v>
      </c>
      <c r="I27" s="239">
        <v>7.2814104820080987E-3</v>
      </c>
      <c r="J27" s="238">
        <v>54184.545770000004</v>
      </c>
      <c r="K27" s="239">
        <v>6.2160788172920846E-3</v>
      </c>
      <c r="L27" s="238">
        <v>571.04120999999998</v>
      </c>
      <c r="M27" s="239">
        <v>6.4412975811355946E-4</v>
      </c>
      <c r="N27" s="238">
        <v>106864.29007</v>
      </c>
      <c r="O27" s="239">
        <v>5.519343221356757E-3</v>
      </c>
    </row>
    <row r="28" spans="1:15" ht="18" customHeight="1">
      <c r="A28" s="179" t="s">
        <v>490</v>
      </c>
      <c r="B28" s="238">
        <v>0</v>
      </c>
      <c r="C28" s="239">
        <v>0</v>
      </c>
      <c r="D28" s="238">
        <v>0</v>
      </c>
      <c r="E28" s="239">
        <v>0</v>
      </c>
      <c r="F28" s="238">
        <v>0</v>
      </c>
      <c r="G28" s="239">
        <v>0</v>
      </c>
      <c r="H28" s="238">
        <v>0</v>
      </c>
      <c r="I28" s="239">
        <v>0</v>
      </c>
      <c r="J28" s="238">
        <v>0</v>
      </c>
      <c r="K28" s="239">
        <v>0</v>
      </c>
      <c r="L28" s="238">
        <v>0</v>
      </c>
      <c r="M28" s="239">
        <v>0</v>
      </c>
      <c r="N28" s="238">
        <v>0</v>
      </c>
      <c r="O28" s="239">
        <v>0</v>
      </c>
    </row>
    <row r="29" spans="1:15" ht="18" customHeight="1">
      <c r="A29" s="179" t="s">
        <v>824</v>
      </c>
      <c r="B29" s="566">
        <v>3127.64111</v>
      </c>
      <c r="C29" s="567">
        <v>1.8384663168499037E-3</v>
      </c>
      <c r="D29" s="566">
        <v>1631.5202199999999</v>
      </c>
      <c r="E29" s="567">
        <v>1.8503632070317885E-3</v>
      </c>
      <c r="F29" s="566">
        <v>0</v>
      </c>
      <c r="G29" s="567">
        <v>0</v>
      </c>
      <c r="H29" s="566">
        <v>212.41605999999999</v>
      </c>
      <c r="I29" s="567">
        <v>2.9681961632387675E-5</v>
      </c>
      <c r="J29" s="566">
        <v>3200.00443</v>
      </c>
      <c r="K29" s="567">
        <v>3.6710614567109673E-4</v>
      </c>
      <c r="L29" s="566">
        <v>11660.290050000001</v>
      </c>
      <c r="M29" s="567">
        <v>1.3152710658904014E-2</v>
      </c>
      <c r="N29" s="566">
        <v>19831.871870000003</v>
      </c>
      <c r="O29" s="567">
        <v>1.0242795558815831E-3</v>
      </c>
    </row>
    <row r="30" spans="1:15" ht="18" customHeight="1">
      <c r="A30" s="178" t="s">
        <v>609</v>
      </c>
      <c r="B30" s="236">
        <v>1714138.9643899999</v>
      </c>
      <c r="C30" s="237">
        <v>1.0075921877209855</v>
      </c>
      <c r="D30" s="236">
        <v>912265.07632999995</v>
      </c>
      <c r="E30" s="237">
        <v>1.0346312056745934</v>
      </c>
      <c r="F30" s="236">
        <v>19140.593199999999</v>
      </c>
      <c r="G30" s="237">
        <v>1.0045872366885387</v>
      </c>
      <c r="H30" s="236">
        <v>7453969.6686099991</v>
      </c>
      <c r="I30" s="237">
        <v>1.0415805740519972</v>
      </c>
      <c r="J30" s="236">
        <v>9374386.00636</v>
      </c>
      <c r="K30" s="237">
        <v>1.0754343595792726</v>
      </c>
      <c r="L30" s="236">
        <v>917272.60458000004</v>
      </c>
      <c r="M30" s="237">
        <v>1.0346759052859078</v>
      </c>
      <c r="N30" s="236">
        <v>20391172.91347</v>
      </c>
      <c r="O30" s="237">
        <v>1.0531664218398167</v>
      </c>
    </row>
    <row r="31" spans="1:15" ht="18" customHeight="1">
      <c r="A31" s="179" t="s">
        <v>825</v>
      </c>
      <c r="B31" s="566">
        <v>12916.004070000001</v>
      </c>
      <c r="C31" s="567">
        <v>7.5921877209854383E-3</v>
      </c>
      <c r="D31" s="566">
        <v>30535.36305</v>
      </c>
      <c r="E31" s="567">
        <v>3.4631205674593463E-2</v>
      </c>
      <c r="F31" s="566">
        <v>87.401499999999999</v>
      </c>
      <c r="G31" s="567">
        <v>4.5872366885386451E-3</v>
      </c>
      <c r="H31" s="566">
        <v>297567.31789000001</v>
      </c>
      <c r="I31" s="567">
        <v>4.1580574051997235E-2</v>
      </c>
      <c r="J31" s="566">
        <v>657549.01592999999</v>
      </c>
      <c r="K31" s="567">
        <v>7.5434359579272484E-2</v>
      </c>
      <c r="L31" s="566">
        <v>30741.27637</v>
      </c>
      <c r="M31" s="567">
        <v>3.4675905285907797E-2</v>
      </c>
      <c r="N31" s="566">
        <v>1029396.37881</v>
      </c>
      <c r="O31" s="567">
        <v>5.3166421839816805E-2</v>
      </c>
    </row>
    <row r="32" spans="1:15" ht="26.25" customHeight="1">
      <c r="A32" s="404" t="s">
        <v>611</v>
      </c>
      <c r="B32" s="405">
        <v>1701222.9603199998</v>
      </c>
      <c r="C32" s="406">
        <v>1</v>
      </c>
      <c r="D32" s="405">
        <v>881729.71327999991</v>
      </c>
      <c r="E32" s="406">
        <v>1</v>
      </c>
      <c r="F32" s="405">
        <v>19053.191699999999</v>
      </c>
      <c r="G32" s="406">
        <v>1</v>
      </c>
      <c r="H32" s="405">
        <v>7156402.3507199995</v>
      </c>
      <c r="I32" s="406">
        <v>1</v>
      </c>
      <c r="J32" s="405">
        <v>8716836.9904299993</v>
      </c>
      <c r="K32" s="406">
        <v>1</v>
      </c>
      <c r="L32" s="405">
        <v>886531.32821000007</v>
      </c>
      <c r="M32" s="406">
        <v>1</v>
      </c>
      <c r="N32" s="405">
        <v>19361776.53466</v>
      </c>
      <c r="O32" s="406">
        <v>1</v>
      </c>
    </row>
    <row r="33" spans="1:15" ht="19.5">
      <c r="A33" s="162" t="s">
        <v>581</v>
      </c>
      <c r="B33" s="238">
        <v>369.10409999999996</v>
      </c>
      <c r="C33" s="239">
        <v>2.1696397744982911E-4</v>
      </c>
      <c r="D33" s="238">
        <v>513.20859999999993</v>
      </c>
      <c r="E33" s="239">
        <v>5.8204752802407448E-4</v>
      </c>
      <c r="F33" s="238">
        <v>0</v>
      </c>
      <c r="G33" s="239">
        <v>0</v>
      </c>
      <c r="H33" s="238">
        <v>2757.3894</v>
      </c>
      <c r="I33" s="239">
        <v>3.8530385309073372E-4</v>
      </c>
      <c r="J33" s="238">
        <v>6678.5455099999999</v>
      </c>
      <c r="K33" s="239">
        <v>7.6616615835907117E-4</v>
      </c>
      <c r="L33" s="238">
        <v>1926.2202199999999</v>
      </c>
      <c r="M33" s="239">
        <v>2.1727604639637959E-3</v>
      </c>
      <c r="N33" s="238">
        <v>12244.46783</v>
      </c>
      <c r="O33" s="239">
        <v>6.324041499023022E-4</v>
      </c>
    </row>
    <row r="34" spans="1:15" ht="19.5">
      <c r="A34" s="162" t="s">
        <v>582</v>
      </c>
      <c r="B34" s="238">
        <v>1760.82494</v>
      </c>
      <c r="C34" s="239">
        <v>1.0350347844287201E-3</v>
      </c>
      <c r="D34" s="238">
        <v>16018.56805</v>
      </c>
      <c r="E34" s="239">
        <v>1.8167209076363725E-2</v>
      </c>
      <c r="F34" s="238">
        <v>0</v>
      </c>
      <c r="G34" s="239">
        <v>0</v>
      </c>
      <c r="H34" s="238">
        <v>322611.38428</v>
      </c>
      <c r="I34" s="239">
        <v>4.5080107080276495E-2</v>
      </c>
      <c r="J34" s="238">
        <v>605591.73524000007</v>
      </c>
      <c r="K34" s="239">
        <v>6.9473793751662946E-2</v>
      </c>
      <c r="L34" s="238">
        <v>27264.900030000001</v>
      </c>
      <c r="M34" s="239">
        <v>3.0754581549927513E-2</v>
      </c>
      <c r="N34" s="238">
        <v>973247.41254000005</v>
      </c>
      <c r="O34" s="239">
        <v>5.0266431429872437E-2</v>
      </c>
    </row>
    <row r="35" spans="1:15" ht="12.75" customHeight="1">
      <c r="A35" s="36" t="s">
        <v>463</v>
      </c>
    </row>
    <row r="36" spans="1:15" ht="12.75" customHeight="1">
      <c r="A36" s="63" t="s">
        <v>464</v>
      </c>
    </row>
    <row r="37" spans="1:15" ht="12.75" customHeight="1"/>
    <row r="38" spans="1:15" ht="12.75" customHeight="1"/>
    <row r="39" spans="1:15" ht="12.75" customHeight="1"/>
    <row r="40" spans="1:15" ht="12.75" customHeight="1"/>
    <row r="41" spans="1:15" ht="12.75" customHeight="1">
      <c r="A41" s="402" t="s">
        <v>722</v>
      </c>
      <c r="H41" s="302" t="str">
        <f>Naslovnica!A20</f>
        <v>Studeni 2018.</v>
      </c>
    </row>
    <row r="42" spans="1:15">
      <c r="A42" s="114" t="s">
        <v>723</v>
      </c>
      <c r="H42" s="108" t="str">
        <f>Naslovnica!A24</f>
        <v>November 2018</v>
      </c>
    </row>
    <row r="43" spans="1:15" ht="12.75" customHeight="1"/>
    <row r="44" spans="1:15">
      <c r="H44" s="21" t="s">
        <v>595</v>
      </c>
    </row>
    <row r="45" spans="1:15" ht="22.5">
      <c r="A45" s="969" t="s">
        <v>585</v>
      </c>
      <c r="B45" s="487" t="s">
        <v>586</v>
      </c>
      <c r="C45" s="487" t="s">
        <v>587</v>
      </c>
      <c r="D45" s="487" t="s">
        <v>1347</v>
      </c>
      <c r="E45" s="807" t="s">
        <v>1215</v>
      </c>
      <c r="F45" s="807" t="s">
        <v>588</v>
      </c>
      <c r="G45" s="807" t="s">
        <v>589</v>
      </c>
      <c r="H45" s="807" t="s">
        <v>590</v>
      </c>
    </row>
    <row r="46" spans="1:15" ht="22.5">
      <c r="A46" s="969"/>
      <c r="B46" s="488" t="s">
        <v>591</v>
      </c>
      <c r="C46" s="488" t="s">
        <v>591</v>
      </c>
      <c r="D46" s="488" t="s">
        <v>591</v>
      </c>
      <c r="E46" s="488" t="s">
        <v>591</v>
      </c>
      <c r="F46" s="488" t="s">
        <v>591</v>
      </c>
      <c r="G46" s="488" t="s">
        <v>591</v>
      </c>
      <c r="H46" s="488" t="s">
        <v>591</v>
      </c>
    </row>
    <row r="47" spans="1:15" ht="22.5">
      <c r="A47" s="182" t="s">
        <v>592</v>
      </c>
      <c r="B47" s="490">
        <v>31958.239169999997</v>
      </c>
      <c r="C47" s="490">
        <v>19313.949400000001</v>
      </c>
      <c r="D47" s="490">
        <v>773.89283999999998</v>
      </c>
      <c r="E47" s="490">
        <v>523095.75975999975</v>
      </c>
      <c r="F47" s="490">
        <v>185554.83171999999</v>
      </c>
      <c r="G47" s="490">
        <v>4755.7676800000036</v>
      </c>
      <c r="H47" s="490">
        <v>765452.44056999986</v>
      </c>
    </row>
    <row r="48" spans="1:15" ht="22.5">
      <c r="A48" s="489" t="s">
        <v>593</v>
      </c>
      <c r="B48" s="490">
        <v>43874.957669999989</v>
      </c>
      <c r="C48" s="490">
        <v>2318.7621200000003</v>
      </c>
      <c r="D48" s="490">
        <v>1009.65452</v>
      </c>
      <c r="E48" s="490">
        <v>484824.64434999943</v>
      </c>
      <c r="F48" s="490">
        <v>186569.14234999989</v>
      </c>
      <c r="G48" s="490">
        <v>10912.85584</v>
      </c>
      <c r="H48" s="490">
        <v>729510.0168499992</v>
      </c>
    </row>
    <row r="49" spans="1:8" ht="33">
      <c r="A49" s="404" t="s">
        <v>594</v>
      </c>
      <c r="B49" s="491">
        <v>-11916.718499999992</v>
      </c>
      <c r="C49" s="491">
        <v>16995.187280000002</v>
      </c>
      <c r="D49" s="491">
        <v>-235.76168000000007</v>
      </c>
      <c r="E49" s="491">
        <v>38271.115410000319</v>
      </c>
      <c r="F49" s="491">
        <v>-1014.3106299999054</v>
      </c>
      <c r="G49" s="491">
        <v>-6157.0881599999966</v>
      </c>
      <c r="H49" s="491">
        <v>35942.423720000661</v>
      </c>
    </row>
    <row r="50" spans="1:8" ht="12.75" customHeight="1">
      <c r="A50" s="36" t="s">
        <v>463</v>
      </c>
    </row>
    <row r="51" spans="1:8" ht="12.75" customHeight="1">
      <c r="A51" s="63" t="s">
        <v>464</v>
      </c>
    </row>
    <row r="52" spans="1:8" ht="12.75" customHeight="1"/>
    <row r="53" spans="1:8" ht="12.75" customHeight="1"/>
    <row r="54" spans="1:8" ht="12.75" customHeight="1"/>
    <row r="55" spans="1:8" ht="12.75" customHeight="1">
      <c r="A55" s="72" t="s">
        <v>259</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08" t="s">
        <v>550</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45" t="s">
        <v>26</v>
      </c>
      <c r="B1" s="446"/>
      <c r="C1" s="446"/>
      <c r="D1" s="446"/>
      <c r="E1" s="446"/>
      <c r="F1" s="446"/>
      <c r="G1" s="446"/>
      <c r="H1" s="446"/>
      <c r="I1" s="446"/>
      <c r="J1" s="446"/>
      <c r="K1" s="446"/>
      <c r="L1" s="446"/>
      <c r="M1" s="446"/>
      <c r="N1" s="446"/>
      <c r="O1" s="446"/>
      <c r="P1" s="446"/>
      <c r="Q1" s="446"/>
    </row>
    <row r="2" spans="1:17" ht="16.5">
      <c r="A2" s="447" t="s">
        <v>27</v>
      </c>
      <c r="B2" s="448"/>
      <c r="C2" s="448"/>
      <c r="D2" s="448"/>
      <c r="E2" s="449"/>
      <c r="F2" s="449"/>
      <c r="G2" s="449"/>
      <c r="H2" s="449"/>
      <c r="I2" s="449"/>
      <c r="J2" s="449"/>
      <c r="K2" s="449"/>
      <c r="L2" s="449"/>
      <c r="M2" s="449"/>
      <c r="N2" s="449"/>
      <c r="O2" s="449"/>
      <c r="P2" s="449"/>
      <c r="Q2" s="449"/>
    </row>
    <row r="3" spans="1:17" ht="12.75" customHeight="1">
      <c r="A3" s="8"/>
      <c r="B3" s="9"/>
      <c r="C3" s="9"/>
      <c r="D3" s="9"/>
      <c r="E3" s="10"/>
      <c r="F3" s="10"/>
    </row>
    <row r="4" spans="1:17" ht="12.75" customHeight="1">
      <c r="A4" s="301" t="s">
        <v>522</v>
      </c>
      <c r="B4" s="11"/>
      <c r="C4" s="11"/>
      <c r="D4" s="12"/>
      <c r="E4" s="13"/>
      <c r="Q4" s="302" t="str">
        <f>Naslovnica!A20</f>
        <v>Studeni 2018.</v>
      </c>
    </row>
    <row r="5" spans="1:17" ht="12.75" customHeight="1">
      <c r="A5" s="107" t="s">
        <v>1192</v>
      </c>
      <c r="B5" s="16"/>
      <c r="C5" s="16"/>
      <c r="D5" s="17"/>
      <c r="E5" s="18"/>
      <c r="Q5" s="108" t="str">
        <f>Naslovnica!A24</f>
        <v>November 2018</v>
      </c>
    </row>
    <row r="6" spans="1:17" ht="12.75" customHeight="1"/>
    <row r="7" spans="1:17" ht="12.75" customHeight="1">
      <c r="A7" s="510"/>
      <c r="B7" s="886" t="s">
        <v>102</v>
      </c>
      <c r="C7" s="886"/>
      <c r="D7" s="886"/>
      <c r="E7" s="886" t="s">
        <v>103</v>
      </c>
      <c r="F7" s="886"/>
      <c r="G7" s="886"/>
      <c r="H7" s="886" t="s">
        <v>104</v>
      </c>
      <c r="I7" s="886"/>
      <c r="J7" s="886"/>
      <c r="K7" s="886" t="s">
        <v>105</v>
      </c>
      <c r="L7" s="886"/>
      <c r="M7" s="886"/>
      <c r="N7" s="886" t="s">
        <v>628</v>
      </c>
      <c r="O7" s="886"/>
      <c r="P7" s="886"/>
      <c r="Q7" s="886" t="s">
        <v>880</v>
      </c>
    </row>
    <row r="8" spans="1:17" ht="15" customHeight="1">
      <c r="A8" s="499"/>
      <c r="B8" s="888" t="s">
        <v>629</v>
      </c>
      <c r="C8" s="889"/>
      <c r="D8" s="889"/>
      <c r="E8" s="888" t="s">
        <v>629</v>
      </c>
      <c r="F8" s="889"/>
      <c r="G8" s="889"/>
      <c r="H8" s="888" t="s">
        <v>629</v>
      </c>
      <c r="I8" s="889"/>
      <c r="J8" s="889"/>
      <c r="K8" s="888" t="s">
        <v>629</v>
      </c>
      <c r="L8" s="889"/>
      <c r="M8" s="889"/>
      <c r="N8" s="888" t="s">
        <v>629</v>
      </c>
      <c r="O8" s="889"/>
      <c r="P8" s="889"/>
      <c r="Q8" s="887"/>
    </row>
    <row r="9" spans="1:17">
      <c r="A9" s="509" t="s">
        <v>627</v>
      </c>
      <c r="B9" s="790" t="s">
        <v>630</v>
      </c>
      <c r="C9" s="790" t="s">
        <v>631</v>
      </c>
      <c r="D9" s="790" t="s">
        <v>632</v>
      </c>
      <c r="E9" s="790" t="s">
        <v>630</v>
      </c>
      <c r="F9" s="790" t="s">
        <v>631</v>
      </c>
      <c r="G9" s="790" t="s">
        <v>632</v>
      </c>
      <c r="H9" s="790" t="s">
        <v>630</v>
      </c>
      <c r="I9" s="790" t="s">
        <v>631</v>
      </c>
      <c r="J9" s="790" t="s">
        <v>632</v>
      </c>
      <c r="K9" s="790" t="s">
        <v>630</v>
      </c>
      <c r="L9" s="790" t="s">
        <v>631</v>
      </c>
      <c r="M9" s="790" t="s">
        <v>632</v>
      </c>
      <c r="N9" s="790" t="s">
        <v>630</v>
      </c>
      <c r="O9" s="790" t="s">
        <v>631</v>
      </c>
      <c r="P9" s="790" t="s">
        <v>632</v>
      </c>
      <c r="Q9" s="887"/>
    </row>
    <row r="10" spans="1:17" ht="22.5" customHeight="1">
      <c r="A10" s="450" t="s">
        <v>365</v>
      </c>
      <c r="B10" s="511">
        <v>2409</v>
      </c>
      <c r="C10" s="511">
        <v>648466</v>
      </c>
      <c r="D10" s="511">
        <v>11561</v>
      </c>
      <c r="E10" s="511">
        <v>914</v>
      </c>
      <c r="F10" s="511">
        <v>319238</v>
      </c>
      <c r="G10" s="511">
        <v>4258</v>
      </c>
      <c r="H10" s="511">
        <v>1141</v>
      </c>
      <c r="I10" s="511">
        <v>355045</v>
      </c>
      <c r="J10" s="511">
        <v>5423</v>
      </c>
      <c r="K10" s="511">
        <v>1724</v>
      </c>
      <c r="L10" s="511">
        <v>562808</v>
      </c>
      <c r="M10" s="511">
        <v>11177</v>
      </c>
      <c r="N10" s="511">
        <v>6188</v>
      </c>
      <c r="O10" s="511">
        <v>1885557</v>
      </c>
      <c r="P10" s="511">
        <v>32419</v>
      </c>
      <c r="Q10" s="511">
        <v>1924164</v>
      </c>
    </row>
    <row r="11" spans="1:17" ht="21.75">
      <c r="A11" s="500" t="s">
        <v>523</v>
      </c>
      <c r="B11" s="516">
        <v>1.2519722851066749E-3</v>
      </c>
      <c r="C11" s="516">
        <v>0.33701181396180369</v>
      </c>
      <c r="D11" s="516">
        <v>6.0083236148270108E-3</v>
      </c>
      <c r="E11" s="516">
        <v>4.7501148550747234E-4</v>
      </c>
      <c r="F11" s="516">
        <v>0.16590997440966571</v>
      </c>
      <c r="G11" s="516">
        <v>2.212909086751441E-3</v>
      </c>
      <c r="H11" s="516">
        <v>5.9298479755363887E-4</v>
      </c>
      <c r="I11" s="516">
        <v>0.18451909504595243</v>
      </c>
      <c r="J11" s="516">
        <v>2.8183668335963045E-3</v>
      </c>
      <c r="K11" s="516">
        <v>8.9597352408630451E-4</v>
      </c>
      <c r="L11" s="516">
        <v>0.29249481852898196</v>
      </c>
      <c r="M11" s="516">
        <v>5.8087564261674164E-3</v>
      </c>
      <c r="N11" s="516">
        <v>3.2159420922540905E-3</v>
      </c>
      <c r="O11" s="516">
        <v>0.97993570194640378</v>
      </c>
      <c r="P11" s="516">
        <v>1.6848355961342171E-2</v>
      </c>
      <c r="Q11" s="516">
        <v>1</v>
      </c>
    </row>
    <row r="12" spans="1:17" ht="22.5">
      <c r="A12" s="177" t="s">
        <v>1197</v>
      </c>
      <c r="B12" s="512">
        <v>6</v>
      </c>
      <c r="C12" s="512">
        <v>20</v>
      </c>
      <c r="D12" s="512">
        <v>1</v>
      </c>
      <c r="E12" s="512">
        <v>2</v>
      </c>
      <c r="F12" s="512">
        <v>13</v>
      </c>
      <c r="G12" s="512">
        <v>0</v>
      </c>
      <c r="H12" s="512">
        <v>8</v>
      </c>
      <c r="I12" s="512">
        <v>26</v>
      </c>
      <c r="J12" s="512">
        <v>1</v>
      </c>
      <c r="K12" s="512">
        <v>6</v>
      </c>
      <c r="L12" s="512">
        <v>22</v>
      </c>
      <c r="M12" s="512">
        <v>1</v>
      </c>
      <c r="N12" s="512">
        <v>22</v>
      </c>
      <c r="O12" s="512">
        <v>81</v>
      </c>
      <c r="P12" s="512">
        <v>3</v>
      </c>
      <c r="Q12" s="512">
        <v>106</v>
      </c>
    </row>
    <row r="13" spans="1:17" ht="22.5">
      <c r="A13" s="177" t="s">
        <v>524</v>
      </c>
      <c r="B13" s="512">
        <v>0</v>
      </c>
      <c r="C13" s="512">
        <v>0</v>
      </c>
      <c r="D13" s="512">
        <v>0</v>
      </c>
      <c r="E13" s="512">
        <v>0</v>
      </c>
      <c r="F13" s="512">
        <v>1</v>
      </c>
      <c r="G13" s="512">
        <v>0</v>
      </c>
      <c r="H13" s="512">
        <v>0</v>
      </c>
      <c r="I13" s="512">
        <v>0</v>
      </c>
      <c r="J13" s="512">
        <v>0</v>
      </c>
      <c r="K13" s="512">
        <v>0</v>
      </c>
      <c r="L13" s="512">
        <v>2</v>
      </c>
      <c r="M13" s="512">
        <v>0</v>
      </c>
      <c r="N13" s="512">
        <v>0</v>
      </c>
      <c r="O13" s="512">
        <v>3</v>
      </c>
      <c r="P13" s="512">
        <v>0</v>
      </c>
      <c r="Q13" s="512">
        <v>3</v>
      </c>
    </row>
    <row r="14" spans="1:17" ht="22.5">
      <c r="A14" s="177" t="s">
        <v>525</v>
      </c>
      <c r="B14" s="512">
        <v>0</v>
      </c>
      <c r="C14" s="512">
        <v>1540</v>
      </c>
      <c r="D14" s="512">
        <v>0</v>
      </c>
      <c r="E14" s="512">
        <v>0</v>
      </c>
      <c r="F14" s="512">
        <v>1541</v>
      </c>
      <c r="G14" s="512">
        <v>0</v>
      </c>
      <c r="H14" s="512">
        <v>0</v>
      </c>
      <c r="I14" s="512">
        <v>1541</v>
      </c>
      <c r="J14" s="512">
        <v>0</v>
      </c>
      <c r="K14" s="512">
        <v>0</v>
      </c>
      <c r="L14" s="512">
        <v>1541</v>
      </c>
      <c r="M14" s="512">
        <v>0</v>
      </c>
      <c r="N14" s="512">
        <v>0</v>
      </c>
      <c r="O14" s="512">
        <v>6163</v>
      </c>
      <c r="P14" s="512">
        <v>0</v>
      </c>
      <c r="Q14" s="512">
        <v>6163</v>
      </c>
    </row>
    <row r="15" spans="1:17" ht="21.75">
      <c r="A15" s="500" t="s">
        <v>526</v>
      </c>
      <c r="B15" s="514">
        <v>6</v>
      </c>
      <c r="C15" s="514">
        <v>1560</v>
      </c>
      <c r="D15" s="514">
        <v>1</v>
      </c>
      <c r="E15" s="514">
        <v>2</v>
      </c>
      <c r="F15" s="514">
        <v>1555</v>
      </c>
      <c r="G15" s="514">
        <v>0</v>
      </c>
      <c r="H15" s="514">
        <v>8</v>
      </c>
      <c r="I15" s="514">
        <v>1567</v>
      </c>
      <c r="J15" s="514">
        <v>1</v>
      </c>
      <c r="K15" s="514">
        <v>6</v>
      </c>
      <c r="L15" s="514">
        <v>1565</v>
      </c>
      <c r="M15" s="514">
        <v>1</v>
      </c>
      <c r="N15" s="514">
        <v>22</v>
      </c>
      <c r="O15" s="514">
        <v>6247</v>
      </c>
      <c r="P15" s="514">
        <v>3</v>
      </c>
      <c r="Q15" s="514">
        <v>6272</v>
      </c>
    </row>
    <row r="16" spans="1:17" ht="22.5">
      <c r="A16" s="501" t="s">
        <v>622</v>
      </c>
      <c r="B16" s="512">
        <v>1</v>
      </c>
      <c r="C16" s="512">
        <v>331</v>
      </c>
      <c r="D16" s="512">
        <v>0</v>
      </c>
      <c r="E16" s="512">
        <v>1</v>
      </c>
      <c r="F16" s="512">
        <v>136</v>
      </c>
      <c r="G16" s="512">
        <v>0</v>
      </c>
      <c r="H16" s="512">
        <v>0</v>
      </c>
      <c r="I16" s="512">
        <v>147</v>
      </c>
      <c r="J16" s="512">
        <v>1</v>
      </c>
      <c r="K16" s="512">
        <v>2</v>
      </c>
      <c r="L16" s="512">
        <v>324</v>
      </c>
      <c r="M16" s="512">
        <v>0</v>
      </c>
      <c r="N16" s="512">
        <v>4</v>
      </c>
      <c r="O16" s="512">
        <v>938</v>
      </c>
      <c r="P16" s="512">
        <v>1</v>
      </c>
      <c r="Q16" s="512">
        <v>943</v>
      </c>
    </row>
    <row r="17" spans="1:17" ht="22.5">
      <c r="A17" s="501" t="s">
        <v>623</v>
      </c>
      <c r="B17" s="513">
        <v>9</v>
      </c>
      <c r="C17" s="512">
        <v>1</v>
      </c>
      <c r="D17" s="512">
        <v>322</v>
      </c>
      <c r="E17" s="512">
        <v>2</v>
      </c>
      <c r="F17" s="512">
        <v>1</v>
      </c>
      <c r="G17" s="512">
        <v>134</v>
      </c>
      <c r="H17" s="512">
        <v>5</v>
      </c>
      <c r="I17" s="512">
        <v>1</v>
      </c>
      <c r="J17" s="512">
        <v>142</v>
      </c>
      <c r="K17" s="512">
        <v>7</v>
      </c>
      <c r="L17" s="512">
        <v>2</v>
      </c>
      <c r="M17" s="512">
        <v>317</v>
      </c>
      <c r="N17" s="512">
        <v>23</v>
      </c>
      <c r="O17" s="512">
        <v>5</v>
      </c>
      <c r="P17" s="512">
        <v>915</v>
      </c>
      <c r="Q17" s="512">
        <v>943</v>
      </c>
    </row>
    <row r="18" spans="1:17" ht="22.5">
      <c r="A18" s="502" t="s">
        <v>624</v>
      </c>
      <c r="B18" s="512">
        <v>1</v>
      </c>
      <c r="C18" s="512">
        <v>10</v>
      </c>
      <c r="D18" s="512">
        <v>0</v>
      </c>
      <c r="E18" s="512">
        <v>2</v>
      </c>
      <c r="F18" s="512">
        <v>10</v>
      </c>
      <c r="G18" s="512">
        <v>0</v>
      </c>
      <c r="H18" s="512">
        <v>1</v>
      </c>
      <c r="I18" s="512">
        <v>9</v>
      </c>
      <c r="J18" s="512">
        <v>0</v>
      </c>
      <c r="K18" s="512">
        <v>0</v>
      </c>
      <c r="L18" s="512">
        <v>10</v>
      </c>
      <c r="M18" s="512">
        <v>0</v>
      </c>
      <c r="N18" s="512">
        <v>4</v>
      </c>
      <c r="O18" s="512">
        <v>39</v>
      </c>
      <c r="P18" s="512">
        <v>0</v>
      </c>
      <c r="Q18" s="512">
        <v>43</v>
      </c>
    </row>
    <row r="19" spans="1:17" ht="22.5">
      <c r="A19" s="502" t="s">
        <v>625</v>
      </c>
      <c r="B19" s="512">
        <v>1</v>
      </c>
      <c r="C19" s="512">
        <v>6</v>
      </c>
      <c r="D19" s="512">
        <v>0</v>
      </c>
      <c r="E19" s="512">
        <v>0</v>
      </c>
      <c r="F19" s="512">
        <v>15</v>
      </c>
      <c r="G19" s="512">
        <v>0</v>
      </c>
      <c r="H19" s="512">
        <v>0</v>
      </c>
      <c r="I19" s="512">
        <v>8</v>
      </c>
      <c r="J19" s="512">
        <v>0</v>
      </c>
      <c r="K19" s="512">
        <v>3</v>
      </c>
      <c r="L19" s="512">
        <v>10</v>
      </c>
      <c r="M19" s="512">
        <v>0</v>
      </c>
      <c r="N19" s="512">
        <v>4</v>
      </c>
      <c r="O19" s="512">
        <v>39</v>
      </c>
      <c r="P19" s="512">
        <v>0</v>
      </c>
      <c r="Q19" s="512">
        <v>43</v>
      </c>
    </row>
    <row r="20" spans="1:17" ht="22.5" customHeight="1">
      <c r="A20" s="500" t="s">
        <v>527</v>
      </c>
      <c r="B20" s="514">
        <v>8</v>
      </c>
      <c r="C20" s="514">
        <v>-334</v>
      </c>
      <c r="D20" s="514">
        <v>322</v>
      </c>
      <c r="E20" s="514">
        <v>-1</v>
      </c>
      <c r="F20" s="514">
        <v>-130</v>
      </c>
      <c r="G20" s="514">
        <v>134</v>
      </c>
      <c r="H20" s="514">
        <v>4</v>
      </c>
      <c r="I20" s="514">
        <v>-147</v>
      </c>
      <c r="J20" s="514">
        <v>141</v>
      </c>
      <c r="K20" s="514">
        <v>8</v>
      </c>
      <c r="L20" s="514">
        <v>-322</v>
      </c>
      <c r="M20" s="514">
        <v>317</v>
      </c>
      <c r="N20" s="514">
        <v>19</v>
      </c>
      <c r="O20" s="514">
        <v>-933</v>
      </c>
      <c r="P20" s="514">
        <v>914</v>
      </c>
      <c r="Q20" s="514">
        <v>0</v>
      </c>
    </row>
    <row r="21" spans="1:17" ht="22.5" customHeight="1">
      <c r="A21" s="500" t="s">
        <v>528</v>
      </c>
      <c r="B21" s="514">
        <v>0</v>
      </c>
      <c r="C21" s="514">
        <v>160</v>
      </c>
      <c r="D21" s="514">
        <v>114</v>
      </c>
      <c r="E21" s="514">
        <v>0</v>
      </c>
      <c r="F21" s="514">
        <v>61</v>
      </c>
      <c r="G21" s="514">
        <v>60</v>
      </c>
      <c r="H21" s="514">
        <v>0</v>
      </c>
      <c r="I21" s="514">
        <v>91</v>
      </c>
      <c r="J21" s="514">
        <v>61</v>
      </c>
      <c r="K21" s="514">
        <v>0</v>
      </c>
      <c r="L21" s="514">
        <v>145</v>
      </c>
      <c r="M21" s="514">
        <v>119</v>
      </c>
      <c r="N21" s="514">
        <v>0</v>
      </c>
      <c r="O21" s="514">
        <v>457</v>
      </c>
      <c r="P21" s="514">
        <v>354</v>
      </c>
      <c r="Q21" s="514">
        <v>811</v>
      </c>
    </row>
    <row r="22" spans="1:17" ht="21.75">
      <c r="A22" s="450" t="s">
        <v>506</v>
      </c>
      <c r="B22" s="511">
        <v>2423</v>
      </c>
      <c r="C22" s="511">
        <v>649532</v>
      </c>
      <c r="D22" s="511">
        <v>11770</v>
      </c>
      <c r="E22" s="511">
        <v>915</v>
      </c>
      <c r="F22" s="511">
        <v>320602</v>
      </c>
      <c r="G22" s="511">
        <v>4332</v>
      </c>
      <c r="H22" s="515">
        <v>1153</v>
      </c>
      <c r="I22" s="511">
        <v>356374</v>
      </c>
      <c r="J22" s="511">
        <v>5504</v>
      </c>
      <c r="K22" s="511">
        <v>1738</v>
      </c>
      <c r="L22" s="511">
        <v>563906</v>
      </c>
      <c r="M22" s="511">
        <v>11376</v>
      </c>
      <c r="N22" s="511">
        <v>6229</v>
      </c>
      <c r="O22" s="511">
        <v>1890414</v>
      </c>
      <c r="P22" s="511">
        <v>32982</v>
      </c>
      <c r="Q22" s="511">
        <v>1929625</v>
      </c>
    </row>
    <row r="23" spans="1:17" ht="22.5">
      <c r="A23" s="500" t="s">
        <v>529</v>
      </c>
      <c r="B23" s="516">
        <v>5.811540058115401E-3</v>
      </c>
      <c r="C23" s="516">
        <v>1.6438795557515737E-3</v>
      </c>
      <c r="D23" s="516">
        <v>1.8078020932445291E-2</v>
      </c>
      <c r="E23" s="516">
        <v>1.0940919037199124E-3</v>
      </c>
      <c r="F23" s="516">
        <v>4.272674305690425E-3</v>
      </c>
      <c r="G23" s="516">
        <v>1.737905119774542E-2</v>
      </c>
      <c r="H23" s="516">
        <v>1.0517090271691499E-2</v>
      </c>
      <c r="I23" s="516">
        <v>3.7431874832767678E-3</v>
      </c>
      <c r="J23" s="516">
        <v>1.4936382076341508E-2</v>
      </c>
      <c r="K23" s="516">
        <v>8.1206496519721574E-3</v>
      </c>
      <c r="L23" s="516">
        <v>1.9509317564782307E-3</v>
      </c>
      <c r="M23" s="516">
        <v>1.7804419790641495E-2</v>
      </c>
      <c r="N23" s="516">
        <v>6.625727213962508E-3</v>
      </c>
      <c r="O23" s="516">
        <v>2.5758966713814537E-3</v>
      </c>
      <c r="P23" s="516">
        <v>1.7366359233782658E-2</v>
      </c>
      <c r="Q23" s="516">
        <v>2.8381156699740771E-3</v>
      </c>
    </row>
    <row r="24" spans="1:17" ht="21.75">
      <c r="A24" s="500" t="s">
        <v>523</v>
      </c>
      <c r="B24" s="516">
        <v>1.2556843946362635E-3</v>
      </c>
      <c r="C24" s="516">
        <v>0.33661048131113558</v>
      </c>
      <c r="D24" s="516">
        <v>6.0996307572714903E-3</v>
      </c>
      <c r="E24" s="516">
        <v>4.7418539871736735E-4</v>
      </c>
      <c r="F24" s="516">
        <v>0.16614730841484746</v>
      </c>
      <c r="G24" s="516">
        <v>2.2449957893373065E-3</v>
      </c>
      <c r="H24" s="516">
        <v>5.9752542592472627E-4</v>
      </c>
      <c r="I24" s="516">
        <v>0.18468562544535855</v>
      </c>
      <c r="J24" s="516">
        <v>2.8523676880222843E-3</v>
      </c>
      <c r="K24" s="516">
        <v>9.0069313985878085E-4</v>
      </c>
      <c r="L24" s="516">
        <v>0.29223605622854182</v>
      </c>
      <c r="M24" s="516">
        <v>5.895446006348384E-3</v>
      </c>
      <c r="N24" s="516">
        <v>3.228088359137138E-3</v>
      </c>
      <c r="O24" s="516">
        <v>0.97967947139988343</v>
      </c>
      <c r="P24" s="516">
        <v>1.7092440240979466E-2</v>
      </c>
      <c r="Q24" s="516">
        <v>1</v>
      </c>
    </row>
    <row r="25" spans="1:17">
      <c r="A25" s="36" t="s">
        <v>530</v>
      </c>
    </row>
    <row r="26" spans="1:17" ht="12.75" customHeight="1">
      <c r="A26" s="508" t="s">
        <v>626</v>
      </c>
      <c r="B26" s="506"/>
      <c r="C26" s="506"/>
      <c r="D26" s="506"/>
      <c r="E26" s="506"/>
      <c r="F26" s="507"/>
    </row>
    <row r="27" spans="1:17" ht="12.75" customHeight="1">
      <c r="A27" s="503" t="s">
        <v>1198</v>
      </c>
      <c r="B27" s="505"/>
      <c r="C27" s="505"/>
      <c r="D27" s="505"/>
      <c r="E27" s="505"/>
      <c r="F27" s="505"/>
    </row>
    <row r="28" spans="1:17" ht="12.75" customHeight="1">
      <c r="A28" s="504"/>
      <c r="B28" s="503"/>
      <c r="C28" s="503"/>
      <c r="D28" s="503"/>
      <c r="E28" s="503"/>
      <c r="F28" s="503"/>
    </row>
    <row r="29" spans="1:17" ht="12.75" customHeight="1">
      <c r="A29" s="452" t="s">
        <v>657</v>
      </c>
      <c r="F29" s="302" t="str">
        <f>Naslovnica!A20</f>
        <v>Studeni 2018.</v>
      </c>
    </row>
    <row r="30" spans="1:17" ht="12.75" customHeight="1">
      <c r="A30" s="107" t="s">
        <v>1199</v>
      </c>
      <c r="F30" s="108" t="str">
        <f>Naslovnica!A24</f>
        <v>November 2018</v>
      </c>
    </row>
    <row r="31" spans="1:17" ht="12.75" customHeight="1"/>
    <row r="32" spans="1:17" ht="12.75" customHeight="1">
      <c r="G32" s="83"/>
    </row>
    <row r="33" spans="1:8" ht="12.75" customHeight="1"/>
    <row r="34" spans="1:8" ht="12.75" customHeight="1">
      <c r="G34" s="83"/>
      <c r="H34" s="74"/>
    </row>
    <row r="35" spans="1:8" ht="12.75" customHeight="1">
      <c r="A35" s="574"/>
      <c r="F35" s="83"/>
      <c r="G35" s="83"/>
    </row>
    <row r="36" spans="1:8" ht="12.75" customHeight="1">
      <c r="F36" s="83"/>
      <c r="G36" s="83"/>
    </row>
    <row r="37" spans="1:8" ht="12.75" customHeight="1">
      <c r="F37" s="74"/>
      <c r="G37" s="74"/>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51"/>
    </row>
    <row r="50" spans="1:17" ht="12.75" customHeight="1">
      <c r="A50" s="532"/>
    </row>
    <row r="51" spans="1:17" ht="12.75" customHeight="1">
      <c r="A51" s="532" t="s">
        <v>530</v>
      </c>
      <c r="Q51" s="21" t="s">
        <v>28</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89" t="s">
        <v>842</v>
      </c>
      <c r="F1" s="801" t="s">
        <v>1329</v>
      </c>
      <c r="G1" s="480" t="s">
        <v>1356</v>
      </c>
    </row>
    <row r="2" spans="1:13">
      <c r="A2" s="117" t="s">
        <v>724</v>
      </c>
      <c r="F2" s="802" t="s">
        <v>1330</v>
      </c>
      <c r="G2" s="856" t="s">
        <v>1357</v>
      </c>
    </row>
    <row r="3" spans="1:13" ht="12.75" customHeight="1"/>
    <row r="4" spans="1:13" ht="12.75" customHeight="1">
      <c r="C4" s="596"/>
      <c r="G4" s="478" t="s">
        <v>596</v>
      </c>
    </row>
    <row r="5" spans="1:13" ht="22.5" customHeight="1">
      <c r="A5" s="375" t="s">
        <v>557</v>
      </c>
      <c r="B5" s="375" t="s">
        <v>988</v>
      </c>
      <c r="C5" s="375" t="s">
        <v>989</v>
      </c>
      <c r="D5" s="375" t="s">
        <v>558</v>
      </c>
      <c r="E5" s="375"/>
      <c r="F5" s="375" t="s">
        <v>559</v>
      </c>
      <c r="G5" s="375" t="s">
        <v>575</v>
      </c>
    </row>
    <row r="6" spans="1:13" ht="12.75" customHeight="1">
      <c r="A6" s="221" t="s">
        <v>212</v>
      </c>
      <c r="B6" s="600">
        <v>47572962490</v>
      </c>
      <c r="C6" s="813" t="s">
        <v>955</v>
      </c>
      <c r="D6" s="221" t="s">
        <v>211</v>
      </c>
      <c r="E6" s="221"/>
      <c r="F6" s="226">
        <v>10157434.49</v>
      </c>
      <c r="G6" s="227">
        <v>117.69463040332073</v>
      </c>
      <c r="H6" s="854"/>
      <c r="I6" s="855"/>
      <c r="J6" s="78"/>
      <c r="K6" s="78"/>
      <c r="L6" s="78"/>
      <c r="M6" s="496"/>
    </row>
    <row r="7" spans="1:13" ht="12.75" customHeight="1">
      <c r="A7" s="221" t="s">
        <v>612</v>
      </c>
      <c r="B7" s="600">
        <v>97433886648</v>
      </c>
      <c r="C7" s="813" t="s">
        <v>958</v>
      </c>
      <c r="D7" s="221" t="s">
        <v>543</v>
      </c>
      <c r="E7" s="221"/>
      <c r="F7" s="226">
        <v>6986015.7300000004</v>
      </c>
      <c r="G7" s="227">
        <v>1189.8357006826348</v>
      </c>
      <c r="H7" s="854"/>
      <c r="I7" s="855"/>
      <c r="J7" s="78"/>
      <c r="K7" s="78"/>
      <c r="L7" s="78"/>
      <c r="M7" s="496"/>
    </row>
    <row r="8" spans="1:13" ht="12.75" customHeight="1">
      <c r="A8" s="221" t="s">
        <v>1051</v>
      </c>
      <c r="B8" s="600">
        <v>93273216321</v>
      </c>
      <c r="C8" s="813" t="s">
        <v>957</v>
      </c>
      <c r="D8" s="221" t="s">
        <v>543</v>
      </c>
      <c r="E8" s="221"/>
      <c r="F8" s="226">
        <v>536697047.81999999</v>
      </c>
      <c r="G8" s="227">
        <v>821.45393378937695</v>
      </c>
      <c r="H8" s="854"/>
      <c r="I8" s="855"/>
      <c r="J8" s="78"/>
      <c r="K8" s="78"/>
      <c r="L8" s="78"/>
      <c r="M8" s="496"/>
    </row>
    <row r="9" spans="1:13" ht="12.75" customHeight="1">
      <c r="A9" s="221" t="s">
        <v>802</v>
      </c>
      <c r="B9" s="600">
        <v>57255663752</v>
      </c>
      <c r="C9" s="813" t="s">
        <v>956</v>
      </c>
      <c r="D9" s="221" t="s">
        <v>1097</v>
      </c>
      <c r="E9" s="221"/>
      <c r="F9" s="226">
        <v>15411097.310000001</v>
      </c>
      <c r="G9" s="227">
        <v>122.54333248721106</v>
      </c>
      <c r="H9" s="846"/>
      <c r="I9" s="847"/>
      <c r="J9" s="803"/>
      <c r="K9" s="803"/>
      <c r="L9" s="803"/>
      <c r="M9" s="496"/>
    </row>
    <row r="10" spans="1:13" ht="12.75" customHeight="1">
      <c r="A10" s="221" t="s">
        <v>1098</v>
      </c>
      <c r="B10" s="600">
        <v>13264226136</v>
      </c>
      <c r="C10" s="813" t="s">
        <v>959</v>
      </c>
      <c r="D10" s="282" t="s">
        <v>613</v>
      </c>
      <c r="E10" s="282"/>
      <c r="F10" s="230">
        <v>22379432.420000002</v>
      </c>
      <c r="G10" s="227">
        <v>0.99747895953194188</v>
      </c>
      <c r="H10" s="854"/>
      <c r="I10" s="855"/>
      <c r="J10" s="78"/>
      <c r="K10" s="78"/>
      <c r="L10" s="78"/>
      <c r="M10" s="496"/>
    </row>
    <row r="11" spans="1:13" ht="12.75" customHeight="1">
      <c r="A11" s="221" t="s">
        <v>1183</v>
      </c>
      <c r="B11" s="600" t="s">
        <v>1225</v>
      </c>
      <c r="C11" s="813" t="s">
        <v>1226</v>
      </c>
      <c r="D11" s="282" t="s">
        <v>613</v>
      </c>
      <c r="E11" s="282"/>
      <c r="F11" s="230">
        <v>75312076.090000004</v>
      </c>
      <c r="G11" s="227">
        <v>7.534999771618212</v>
      </c>
      <c r="H11" s="854"/>
      <c r="I11" s="855"/>
      <c r="J11" s="78"/>
      <c r="K11" s="78"/>
      <c r="L11" s="78"/>
      <c r="M11" s="496"/>
    </row>
    <row r="12" spans="1:13" ht="12.75" customHeight="1">
      <c r="A12" s="221" t="s">
        <v>1050</v>
      </c>
      <c r="B12" s="600">
        <v>75398635234</v>
      </c>
      <c r="C12" s="813" t="s">
        <v>960</v>
      </c>
      <c r="D12" s="221" t="s">
        <v>856</v>
      </c>
      <c r="E12" s="221"/>
      <c r="F12" s="226">
        <v>45787879.060000002</v>
      </c>
      <c r="G12" s="227">
        <v>5920.3359032755134</v>
      </c>
      <c r="H12" s="854"/>
      <c r="I12" s="855"/>
      <c r="J12" s="78"/>
      <c r="K12" s="78"/>
      <c r="L12" s="78"/>
      <c r="M12" s="496"/>
    </row>
    <row r="13" spans="1:13" ht="12.75" customHeight="1">
      <c r="A13" s="221" t="s">
        <v>857</v>
      </c>
      <c r="B13" s="600">
        <v>45897406091</v>
      </c>
      <c r="C13" s="814" t="s">
        <v>961</v>
      </c>
      <c r="D13" s="221" t="s">
        <v>856</v>
      </c>
      <c r="E13" s="221"/>
      <c r="F13" s="226">
        <v>3764553.56</v>
      </c>
      <c r="G13" s="227">
        <v>35.98205930704497</v>
      </c>
      <c r="H13" s="854"/>
      <c r="I13" s="855"/>
      <c r="J13" s="78"/>
      <c r="K13" s="78"/>
      <c r="L13" s="78"/>
      <c r="M13" s="496"/>
    </row>
    <row r="14" spans="1:13" ht="12.75" customHeight="1">
      <c r="A14" s="221" t="s">
        <v>615</v>
      </c>
      <c r="B14" s="600">
        <v>48815690681</v>
      </c>
      <c r="C14" s="813" t="s">
        <v>962</v>
      </c>
      <c r="D14" s="221" t="s">
        <v>856</v>
      </c>
      <c r="E14" s="221"/>
      <c r="F14" s="232">
        <v>7540146.7300000004</v>
      </c>
      <c r="G14" s="233">
        <v>921.3923015212049</v>
      </c>
      <c r="H14" s="854"/>
      <c r="I14" s="855"/>
      <c r="J14" s="78"/>
      <c r="K14" s="78"/>
      <c r="L14" s="78"/>
      <c r="M14" s="496"/>
    </row>
    <row r="15" spans="1:13" ht="12.75" customHeight="1">
      <c r="A15" s="221" t="s">
        <v>847</v>
      </c>
      <c r="B15" s="600">
        <v>81393286204</v>
      </c>
      <c r="C15" s="813" t="s">
        <v>963</v>
      </c>
      <c r="D15" s="221" t="s">
        <v>233</v>
      </c>
      <c r="E15" s="221"/>
      <c r="F15" s="230">
        <v>9043574.8992999997</v>
      </c>
      <c r="G15" s="235">
        <v>64.547877671796783</v>
      </c>
      <c r="H15" s="854"/>
      <c r="I15" s="855"/>
      <c r="J15" s="78"/>
      <c r="K15" s="78"/>
      <c r="L15" s="78"/>
      <c r="M15" s="496"/>
    </row>
    <row r="16" spans="1:13" ht="18.75" customHeight="1">
      <c r="A16" s="396" t="s">
        <v>461</v>
      </c>
      <c r="B16" s="414"/>
      <c r="C16" s="415"/>
      <c r="D16" s="397"/>
      <c r="E16" s="397"/>
      <c r="F16" s="399">
        <f>SUM(F6:F15)</f>
        <v>733079258.10929978</v>
      </c>
      <c r="G16" s="400"/>
    </row>
    <row r="17" spans="1:13" ht="12.75" customHeight="1">
      <c r="A17" s="36" t="s">
        <v>462</v>
      </c>
    </row>
    <row r="18" spans="1:13" ht="12.75" customHeight="1">
      <c r="A18" s="76" t="s">
        <v>1216</v>
      </c>
    </row>
    <row r="19" spans="1:13" ht="12.75" customHeight="1">
      <c r="A19" s="85"/>
    </row>
    <row r="20" spans="1:13" ht="12.75" customHeight="1">
      <c r="A20" s="389" t="s">
        <v>843</v>
      </c>
      <c r="G20" s="480" t="s">
        <v>1356</v>
      </c>
    </row>
    <row r="21" spans="1:13" ht="12.75" customHeight="1">
      <c r="A21" s="117" t="s">
        <v>844</v>
      </c>
      <c r="G21" s="856" t="s">
        <v>1357</v>
      </c>
    </row>
    <row r="22" spans="1:13" ht="12.75" customHeight="1">
      <c r="A22" s="85"/>
    </row>
    <row r="23" spans="1:13" ht="12.75" customHeight="1">
      <c r="A23" s="85"/>
      <c r="G23" s="572" t="s">
        <v>596</v>
      </c>
    </row>
    <row r="24" spans="1:13" ht="22.5">
      <c r="A24" s="375" t="s">
        <v>841</v>
      </c>
      <c r="B24" s="375" t="s">
        <v>988</v>
      </c>
      <c r="C24" s="375" t="s">
        <v>989</v>
      </c>
      <c r="D24" s="375" t="s">
        <v>558</v>
      </c>
      <c r="E24" s="375" t="s">
        <v>1101</v>
      </c>
      <c r="F24" s="375" t="s">
        <v>559</v>
      </c>
      <c r="G24" s="375" t="s">
        <v>575</v>
      </c>
    </row>
    <row r="25" spans="1:13">
      <c r="A25" s="221" t="s">
        <v>1230</v>
      </c>
      <c r="B25" s="600" t="s">
        <v>1236</v>
      </c>
      <c r="C25" s="813" t="s">
        <v>1237</v>
      </c>
      <c r="D25" s="221" t="s">
        <v>211</v>
      </c>
      <c r="E25" s="222"/>
      <c r="F25" s="230">
        <v>4953545.18</v>
      </c>
      <c r="G25" s="227">
        <v>85.104033229671828</v>
      </c>
      <c r="H25" s="848"/>
      <c r="I25" s="849"/>
      <c r="J25" s="853"/>
      <c r="K25" s="853"/>
      <c r="L25" s="803"/>
      <c r="M25" s="803"/>
    </row>
    <row r="26" spans="1:13">
      <c r="A26" s="221" t="s">
        <v>1231</v>
      </c>
      <c r="B26" s="600" t="s">
        <v>1238</v>
      </c>
      <c r="C26" s="813" t="s">
        <v>1239</v>
      </c>
      <c r="D26" s="221" t="s">
        <v>1234</v>
      </c>
      <c r="E26" s="222"/>
      <c r="F26" s="230">
        <v>76211504.293500006</v>
      </c>
      <c r="G26" s="227">
        <v>810.44975147752746</v>
      </c>
      <c r="H26" s="848"/>
      <c r="I26" s="849"/>
      <c r="J26" s="853"/>
      <c r="K26" s="853"/>
      <c r="L26" s="803"/>
      <c r="M26" s="803"/>
    </row>
    <row r="27" spans="1:13">
      <c r="A27" s="221" t="s">
        <v>1232</v>
      </c>
      <c r="B27" s="600" t="s">
        <v>1240</v>
      </c>
      <c r="C27" s="813" t="s">
        <v>1241</v>
      </c>
      <c r="D27" s="221" t="s">
        <v>1234</v>
      </c>
      <c r="E27" s="222"/>
      <c r="F27" s="230">
        <v>135528439.57120001</v>
      </c>
      <c r="G27" s="227">
        <v>815.63980112235117</v>
      </c>
      <c r="H27" s="848"/>
      <c r="I27" s="849"/>
      <c r="J27" s="853"/>
      <c r="K27" s="853"/>
      <c r="L27" s="803"/>
      <c r="M27" s="803"/>
    </row>
    <row r="28" spans="1:13">
      <c r="A28" s="221" t="s">
        <v>1233</v>
      </c>
      <c r="B28" s="600" t="s">
        <v>1242</v>
      </c>
      <c r="C28" s="813" t="s">
        <v>1243</v>
      </c>
      <c r="D28" s="221" t="s">
        <v>1234</v>
      </c>
      <c r="E28" s="222"/>
      <c r="F28" s="230">
        <v>13739121.738299999</v>
      </c>
      <c r="G28" s="227">
        <v>124.33051138362165</v>
      </c>
      <c r="H28" s="848"/>
      <c r="I28" s="849"/>
      <c r="J28" s="853"/>
      <c r="K28" s="853"/>
      <c r="L28" s="803"/>
      <c r="M28" s="803"/>
    </row>
    <row r="29" spans="1:13" ht="12.75" customHeight="1">
      <c r="A29" s="221" t="s">
        <v>1100</v>
      </c>
      <c r="B29" s="600" t="s">
        <v>1102</v>
      </c>
      <c r="C29" s="813" t="s">
        <v>1103</v>
      </c>
      <c r="D29" s="221" t="s">
        <v>1097</v>
      </c>
      <c r="E29" s="222" t="s">
        <v>630</v>
      </c>
      <c r="F29" s="230">
        <v>14089347.117000001</v>
      </c>
      <c r="G29" s="227">
        <v>118.94629999999999</v>
      </c>
      <c r="H29" s="848"/>
      <c r="I29" s="850"/>
      <c r="J29" s="853"/>
      <c r="K29" s="853"/>
      <c r="L29" s="803"/>
      <c r="M29" s="803"/>
    </row>
    <row r="30" spans="1:13" ht="12.75" customHeight="1">
      <c r="A30" s="221"/>
      <c r="B30" s="600"/>
      <c r="C30" s="813"/>
      <c r="D30" s="221"/>
      <c r="E30" s="222" t="s">
        <v>631</v>
      </c>
      <c r="F30" s="230">
        <v>1179665.5330000001</v>
      </c>
      <c r="G30" s="227">
        <v>116.7629</v>
      </c>
      <c r="H30" s="848"/>
      <c r="I30" s="850"/>
      <c r="J30" s="853"/>
      <c r="K30" s="853"/>
      <c r="L30" s="803"/>
      <c r="M30" s="803"/>
    </row>
    <row r="31" spans="1:13" ht="12.75" customHeight="1">
      <c r="A31" s="221" t="s">
        <v>1394</v>
      </c>
      <c r="B31" s="600" t="s">
        <v>1104</v>
      </c>
      <c r="C31" s="813" t="s">
        <v>1105</v>
      </c>
      <c r="D31" s="221" t="s">
        <v>1097</v>
      </c>
      <c r="E31" s="221"/>
      <c r="F31" s="230">
        <v>1293353.1399999999</v>
      </c>
      <c r="G31" s="235">
        <v>11.750754996100259</v>
      </c>
      <c r="H31" s="848"/>
      <c r="I31" s="849"/>
      <c r="J31" s="853"/>
      <c r="K31" s="853"/>
      <c r="L31" s="803"/>
      <c r="M31" s="803"/>
    </row>
    <row r="32" spans="1:13" s="779" customFormat="1" ht="12.75" customHeight="1">
      <c r="A32" s="221" t="s">
        <v>1348</v>
      </c>
      <c r="B32" s="600" t="s">
        <v>1349</v>
      </c>
      <c r="C32" s="813" t="s">
        <v>1350</v>
      </c>
      <c r="D32" s="282" t="s">
        <v>613</v>
      </c>
      <c r="E32" s="221"/>
      <c r="F32" s="230">
        <v>0</v>
      </c>
      <c r="G32" s="227">
        <v>0</v>
      </c>
      <c r="H32" s="848"/>
      <c r="I32" s="849"/>
      <c r="J32" s="853"/>
      <c r="K32" s="853"/>
      <c r="L32" s="803"/>
      <c r="M32" s="803"/>
    </row>
    <row r="33" spans="1:13" ht="12.75" customHeight="1">
      <c r="A33" s="221" t="s">
        <v>1332</v>
      </c>
      <c r="B33" s="600" t="s">
        <v>1227</v>
      </c>
      <c r="C33" s="813" t="s">
        <v>1228</v>
      </c>
      <c r="D33" s="282" t="s">
        <v>613</v>
      </c>
      <c r="E33" s="282"/>
      <c r="F33" s="230">
        <v>44028563.009999998</v>
      </c>
      <c r="G33" s="227">
        <v>7.335157422946657</v>
      </c>
      <c r="H33" s="851"/>
      <c r="I33" s="852"/>
      <c r="J33" s="853"/>
      <c r="K33" s="853"/>
      <c r="L33" s="78"/>
      <c r="M33" s="496"/>
    </row>
    <row r="34" spans="1:13" ht="12.75" customHeight="1">
      <c r="A34" s="221" t="s">
        <v>1099</v>
      </c>
      <c r="B34" s="600" t="s">
        <v>1010</v>
      </c>
      <c r="C34" s="813" t="s">
        <v>964</v>
      </c>
      <c r="D34" s="221" t="s">
        <v>613</v>
      </c>
      <c r="E34" s="221"/>
      <c r="F34" s="230">
        <v>43120176.869999997</v>
      </c>
      <c r="G34" s="227">
        <v>1.0398010135335174</v>
      </c>
      <c r="H34" s="848"/>
      <c r="I34" s="849"/>
      <c r="J34" s="853"/>
      <c r="K34" s="853"/>
      <c r="L34" s="803"/>
      <c r="M34" s="803"/>
    </row>
    <row r="35" spans="1:13" ht="12.75" customHeight="1">
      <c r="A35" s="221" t="s">
        <v>1106</v>
      </c>
      <c r="B35" s="600" t="s">
        <v>1107</v>
      </c>
      <c r="C35" s="813" t="s">
        <v>1108</v>
      </c>
      <c r="D35" s="221" t="s">
        <v>613</v>
      </c>
      <c r="E35" s="221"/>
      <c r="F35" s="230">
        <v>45304141.619999997</v>
      </c>
      <c r="G35" s="227">
        <v>7.6180328080120043</v>
      </c>
      <c r="H35" s="848"/>
      <c r="I35" s="849"/>
      <c r="J35" s="853"/>
      <c r="K35" s="853"/>
      <c r="L35" s="803"/>
      <c r="M35" s="803"/>
    </row>
    <row r="36" spans="1:13" ht="12.75" customHeight="1">
      <c r="A36" s="221" t="s">
        <v>614</v>
      </c>
      <c r="B36" s="600">
        <v>34464772270</v>
      </c>
      <c r="C36" s="813" t="s">
        <v>965</v>
      </c>
      <c r="D36" s="221" t="s">
        <v>856</v>
      </c>
      <c r="E36" s="221"/>
      <c r="F36" s="230">
        <v>18569993.489999998</v>
      </c>
      <c r="G36" s="227">
        <v>1190.209542456116</v>
      </c>
      <c r="H36" s="848"/>
      <c r="I36" s="849"/>
      <c r="J36" s="853"/>
      <c r="K36" s="853"/>
      <c r="L36" s="803"/>
      <c r="M36" s="803"/>
    </row>
    <row r="37" spans="1:13" ht="12.75" customHeight="1">
      <c r="A37" s="221" t="s">
        <v>616</v>
      </c>
      <c r="B37" s="600">
        <v>23551463350</v>
      </c>
      <c r="C37" s="813" t="s">
        <v>966</v>
      </c>
      <c r="D37" s="221" t="s">
        <v>856</v>
      </c>
      <c r="E37" s="221"/>
      <c r="F37" s="230">
        <v>13180614.140000001</v>
      </c>
      <c r="G37" s="227">
        <v>548.86665669785816</v>
      </c>
      <c r="H37" s="848"/>
      <c r="I37" s="849"/>
      <c r="J37" s="853"/>
      <c r="K37" s="853"/>
      <c r="L37" s="803"/>
      <c r="M37" s="803"/>
    </row>
    <row r="38" spans="1:13" ht="12.75" customHeight="1">
      <c r="A38" s="221" t="s">
        <v>855</v>
      </c>
      <c r="B38" s="600">
        <v>84595320778</v>
      </c>
      <c r="C38" s="813" t="s">
        <v>967</v>
      </c>
      <c r="D38" s="221" t="s">
        <v>856</v>
      </c>
      <c r="E38" s="221"/>
      <c r="F38" s="226">
        <v>3947585.07</v>
      </c>
      <c r="G38" s="227">
        <v>2234.0809500301616</v>
      </c>
      <c r="H38" s="848"/>
      <c r="I38" s="849"/>
      <c r="J38" s="853"/>
      <c r="K38" s="853"/>
      <c r="L38" s="803"/>
      <c r="M38" s="803"/>
    </row>
    <row r="39" spans="1:13" ht="12.75" customHeight="1">
      <c r="A39" s="221" t="s">
        <v>1235</v>
      </c>
      <c r="B39" s="600" t="s">
        <v>1245</v>
      </c>
      <c r="C39" s="813" t="s">
        <v>1244</v>
      </c>
      <c r="D39" s="221" t="s">
        <v>1337</v>
      </c>
      <c r="E39" s="221"/>
      <c r="F39" s="226">
        <v>1870200.02</v>
      </c>
      <c r="G39" s="227">
        <v>688.23988961371231</v>
      </c>
      <c r="H39" s="848"/>
      <c r="I39" s="849"/>
      <c r="J39" s="853"/>
      <c r="K39" s="853"/>
      <c r="L39" s="803"/>
      <c r="M39" s="803"/>
    </row>
    <row r="40" spans="1:13" ht="12.75" customHeight="1">
      <c r="A40" s="221" t="s">
        <v>1331</v>
      </c>
      <c r="B40" s="600">
        <v>34988643147</v>
      </c>
      <c r="C40" s="813" t="s">
        <v>968</v>
      </c>
      <c r="D40" s="282" t="s">
        <v>1337</v>
      </c>
      <c r="E40" s="221"/>
      <c r="F40" s="226">
        <v>32305045.210000001</v>
      </c>
      <c r="G40" s="227">
        <v>1623.6629890311651</v>
      </c>
      <c r="H40" s="846"/>
      <c r="I40" s="847"/>
      <c r="J40" s="853"/>
      <c r="K40" s="853"/>
      <c r="L40" s="803"/>
      <c r="M40" s="803"/>
    </row>
    <row r="41" spans="1:13" ht="18.75" customHeight="1">
      <c r="A41" s="396" t="s">
        <v>461</v>
      </c>
      <c r="B41" s="414"/>
      <c r="C41" s="415"/>
      <c r="D41" s="397"/>
      <c r="E41" s="397"/>
      <c r="F41" s="399">
        <f>SUM(F25:F40)</f>
        <v>449321296.00299996</v>
      </c>
      <c r="G41" s="400"/>
      <c r="H41" s="846"/>
      <c r="I41" s="803"/>
      <c r="J41" s="803"/>
      <c r="K41" s="803"/>
      <c r="L41" s="803"/>
      <c r="M41" s="803"/>
    </row>
    <row r="42" spans="1:13" ht="12.75" customHeight="1">
      <c r="A42" s="36" t="s">
        <v>462</v>
      </c>
    </row>
    <row r="43" spans="1:13" ht="12.75" customHeight="1">
      <c r="A43" s="76" t="s">
        <v>556</v>
      </c>
    </row>
    <row r="44" spans="1:13" ht="12.75" customHeight="1">
      <c r="A44" s="804" t="s">
        <v>1395</v>
      </c>
    </row>
    <row r="45" spans="1:13" ht="12.75" customHeight="1">
      <c r="A45" s="804" t="s">
        <v>1396</v>
      </c>
    </row>
    <row r="46" spans="1:13" s="779" customFormat="1" ht="12.75" customHeight="1">
      <c r="A46" s="804"/>
    </row>
    <row r="47" spans="1:13" ht="12.75" customHeight="1">
      <c r="A47" s="389" t="s">
        <v>1034</v>
      </c>
      <c r="G47" s="480" t="s">
        <v>1356</v>
      </c>
    </row>
    <row r="48" spans="1:13" ht="12.75" customHeight="1">
      <c r="A48" s="117" t="s">
        <v>1033</v>
      </c>
      <c r="G48" s="856" t="s">
        <v>1357</v>
      </c>
    </row>
    <row r="49" spans="1:7" ht="12.75" customHeight="1">
      <c r="A49" s="117"/>
    </row>
    <row r="50" spans="1:7" ht="12.75" customHeight="1">
      <c r="A50" s="76"/>
      <c r="G50" s="607" t="s">
        <v>596</v>
      </c>
    </row>
    <row r="51" spans="1:7" ht="47.25" customHeight="1">
      <c r="A51" s="411" t="s">
        <v>1344</v>
      </c>
      <c r="B51" s="375" t="s">
        <v>991</v>
      </c>
      <c r="C51" s="375" t="s">
        <v>989</v>
      </c>
      <c r="D51" s="411" t="s">
        <v>599</v>
      </c>
      <c r="E51" s="411"/>
      <c r="F51" s="411" t="s">
        <v>598</v>
      </c>
      <c r="G51" s="411" t="s">
        <v>600</v>
      </c>
    </row>
    <row r="52" spans="1:7">
      <c r="A52" s="240" t="s">
        <v>851</v>
      </c>
      <c r="B52" s="221">
        <v>8269700991</v>
      </c>
      <c r="C52" s="813" t="s">
        <v>980</v>
      </c>
      <c r="D52" s="240" t="s">
        <v>542</v>
      </c>
      <c r="E52" s="240"/>
      <c r="F52" s="241">
        <v>1312896590.1300001</v>
      </c>
      <c r="G52" s="227">
        <v>341.41106454789633</v>
      </c>
    </row>
    <row r="53" spans="1:7">
      <c r="A53" s="36" t="s">
        <v>462</v>
      </c>
      <c r="G53" s="647"/>
    </row>
    <row r="54" spans="1:7">
      <c r="A54" s="473" t="s">
        <v>1018</v>
      </c>
    </row>
    <row r="55" spans="1:7" ht="12.75" customHeight="1">
      <c r="A55" s="483" t="s">
        <v>578</v>
      </c>
      <c r="B55" s="573"/>
      <c r="C55" s="573"/>
      <c r="D55" s="573"/>
      <c r="E55" s="646"/>
      <c r="F55" s="573"/>
      <c r="G55" s="573"/>
    </row>
    <row r="56" spans="1:7" ht="21.75" customHeight="1">
      <c r="A56" s="973" t="s">
        <v>579</v>
      </c>
      <c r="B56" s="973"/>
      <c r="C56" s="973"/>
      <c r="D56" s="973"/>
      <c r="E56" s="973"/>
      <c r="F56" s="973"/>
      <c r="G56" s="973"/>
    </row>
    <row r="57" spans="1:7" ht="12.75" customHeight="1">
      <c r="A57" s="85"/>
    </row>
    <row r="58" spans="1:7" ht="12.75" customHeight="1">
      <c r="A58" s="416" t="s">
        <v>725</v>
      </c>
      <c r="F58" s="417"/>
      <c r="G58" s="480" t="s">
        <v>1356</v>
      </c>
    </row>
    <row r="59" spans="1:7" ht="12.75" customHeight="1">
      <c r="A59" s="481" t="s">
        <v>726</v>
      </c>
      <c r="F59" s="86"/>
      <c r="G59" s="856" t="s">
        <v>1357</v>
      </c>
    </row>
    <row r="60" spans="1:7" ht="12.75" customHeight="1"/>
    <row r="61" spans="1:7" ht="12.75" customHeight="1">
      <c r="G61" s="478" t="s">
        <v>596</v>
      </c>
    </row>
    <row r="62" spans="1:7" ht="35.25" customHeight="1">
      <c r="A62" s="411" t="s">
        <v>1345</v>
      </c>
      <c r="B62" s="375" t="s">
        <v>988</v>
      </c>
      <c r="C62" s="375" t="s">
        <v>989</v>
      </c>
      <c r="D62" s="411" t="s">
        <v>599</v>
      </c>
      <c r="E62" s="411"/>
      <c r="F62" s="411" t="s">
        <v>598</v>
      </c>
      <c r="G62" s="375" t="s">
        <v>575</v>
      </c>
    </row>
    <row r="63" spans="1:7" ht="12.75" customHeight="1">
      <c r="A63" s="244" t="s">
        <v>1443</v>
      </c>
      <c r="B63" s="600">
        <v>40266711905</v>
      </c>
      <c r="C63" s="815" t="s">
        <v>969</v>
      </c>
      <c r="D63" s="244" t="s">
        <v>1097</v>
      </c>
      <c r="E63" s="244"/>
      <c r="F63" s="245">
        <v>6216822.0300000003</v>
      </c>
      <c r="G63" s="246">
        <v>32.751075521821789</v>
      </c>
    </row>
    <row r="64" spans="1:7" ht="12.75" customHeight="1">
      <c r="A64" s="65" t="s">
        <v>262</v>
      </c>
    </row>
    <row r="65" spans="1:9" s="779" customFormat="1" ht="12.75" customHeight="1">
      <c r="A65" s="65" t="s">
        <v>1445</v>
      </c>
    </row>
    <row r="66" spans="1:9" ht="12.75" customHeight="1">
      <c r="A66" s="76" t="s">
        <v>556</v>
      </c>
    </row>
    <row r="67" spans="1:9" ht="12.75" customHeight="1"/>
    <row r="68" spans="1:9" ht="12.75" customHeight="1">
      <c r="A68" s="416" t="s">
        <v>788</v>
      </c>
      <c r="F68" s="417"/>
      <c r="I68" s="480" t="s">
        <v>1356</v>
      </c>
    </row>
    <row r="69" spans="1:9" ht="12.75" customHeight="1">
      <c r="A69" s="481" t="s">
        <v>975</v>
      </c>
      <c r="F69" s="86"/>
      <c r="I69" s="856" t="s">
        <v>1357</v>
      </c>
    </row>
    <row r="70" spans="1:9" ht="12.75" customHeight="1">
      <c r="A70" s="482"/>
    </row>
    <row r="71" spans="1:9" ht="12.75" customHeight="1">
      <c r="I71" s="478" t="s">
        <v>597</v>
      </c>
    </row>
    <row r="72" spans="1:9" ht="66.75" customHeight="1">
      <c r="A72" s="411" t="s">
        <v>1346</v>
      </c>
      <c r="B72" s="375" t="s">
        <v>988</v>
      </c>
      <c r="C72" s="375" t="s">
        <v>989</v>
      </c>
      <c r="D72" s="411" t="s">
        <v>599</v>
      </c>
      <c r="E72" s="411"/>
      <c r="F72" s="411" t="s">
        <v>560</v>
      </c>
      <c r="G72" s="411" t="s">
        <v>976</v>
      </c>
      <c r="H72" s="411" t="s">
        <v>598</v>
      </c>
      <c r="I72" s="375" t="s">
        <v>575</v>
      </c>
    </row>
    <row r="73" spans="1:9" ht="12.75" customHeight="1">
      <c r="A73" s="244" t="s">
        <v>237</v>
      </c>
      <c r="B73" s="600">
        <v>50454412454</v>
      </c>
      <c r="C73" s="815" t="s">
        <v>970</v>
      </c>
      <c r="D73" s="247" t="s">
        <v>238</v>
      </c>
      <c r="E73" s="247"/>
      <c r="F73" s="251">
        <v>155000000</v>
      </c>
      <c r="G73" s="251">
        <v>77500000</v>
      </c>
      <c r="H73" s="249">
        <v>9901805.0999999996</v>
      </c>
      <c r="I73" s="250">
        <v>0.61000041721929732</v>
      </c>
    </row>
    <row r="74" spans="1:9" ht="12.75" customHeight="1">
      <c r="A74" s="244" t="s">
        <v>239</v>
      </c>
      <c r="B74" s="600">
        <v>79640747340</v>
      </c>
      <c r="C74" s="815" t="s">
        <v>971</v>
      </c>
      <c r="D74" s="244" t="s">
        <v>1097</v>
      </c>
      <c r="E74" s="244"/>
      <c r="F74" s="248">
        <v>380000000</v>
      </c>
      <c r="G74" s="248">
        <v>190000000</v>
      </c>
      <c r="H74" s="249">
        <v>244477343.24000001</v>
      </c>
      <c r="I74" s="250">
        <v>109.38750249235731</v>
      </c>
    </row>
    <row r="75" spans="1:9" ht="12.75" customHeight="1">
      <c r="A75" s="244" t="s">
        <v>858</v>
      </c>
      <c r="B75" s="600">
        <v>37735093339</v>
      </c>
      <c r="C75" s="815" t="s">
        <v>972</v>
      </c>
      <c r="D75" s="244" t="s">
        <v>241</v>
      </c>
      <c r="E75" s="244"/>
      <c r="F75" s="248">
        <v>600000000</v>
      </c>
      <c r="G75" s="248">
        <v>300000000</v>
      </c>
      <c r="H75" s="249">
        <v>120208666.45999999</v>
      </c>
      <c r="I75" s="250">
        <v>8.0365655467752273</v>
      </c>
    </row>
    <row r="76" spans="1:9" ht="12.75" customHeight="1">
      <c r="A76" s="244" t="s">
        <v>240</v>
      </c>
      <c r="B76" s="600">
        <v>61196386099</v>
      </c>
      <c r="C76" s="815" t="s">
        <v>973</v>
      </c>
      <c r="D76" s="244" t="s">
        <v>241</v>
      </c>
      <c r="E76" s="244"/>
      <c r="F76" s="248">
        <v>340000000</v>
      </c>
      <c r="G76" s="248">
        <v>170000000</v>
      </c>
      <c r="H76" s="249">
        <v>256288563.34999999</v>
      </c>
      <c r="I76" s="250">
        <v>3.588935618843768</v>
      </c>
    </row>
    <row r="77" spans="1:9" ht="12.75" customHeight="1">
      <c r="A77" s="244" t="s">
        <v>1335</v>
      </c>
      <c r="B77" s="600">
        <v>48379655657</v>
      </c>
      <c r="C77" s="815" t="s">
        <v>974</v>
      </c>
      <c r="D77" s="247" t="s">
        <v>236</v>
      </c>
      <c r="E77" s="247"/>
      <c r="F77" s="251">
        <v>325000000</v>
      </c>
      <c r="G77" s="251">
        <v>162500000</v>
      </c>
      <c r="H77" s="249">
        <v>332721928.3574</v>
      </c>
      <c r="I77" s="250">
        <v>250.79209630645062</v>
      </c>
    </row>
    <row r="78" spans="1:9" ht="18.75" customHeight="1">
      <c r="A78" s="396" t="s">
        <v>461</v>
      </c>
      <c r="B78" s="414"/>
      <c r="C78" s="415"/>
      <c r="D78" s="414"/>
      <c r="E78" s="414"/>
      <c r="F78" s="415"/>
      <c r="G78" s="415"/>
      <c r="H78" s="412">
        <f>SUM(H73:H77)</f>
        <v>963598306.50740004</v>
      </c>
      <c r="I78" s="413"/>
    </row>
    <row r="79" spans="1:9" ht="12.75" customHeight="1">
      <c r="A79" s="65" t="s">
        <v>262</v>
      </c>
    </row>
    <row r="80" spans="1:9" ht="12.75" customHeight="1">
      <c r="A80" s="76" t="s">
        <v>556</v>
      </c>
      <c r="F80" s="75"/>
    </row>
    <row r="81" spans="1:9" ht="12.75" customHeight="1">
      <c r="A81" s="477" t="s">
        <v>990</v>
      </c>
    </row>
    <row r="82" spans="1:9" ht="12.75" customHeight="1"/>
    <row r="83" spans="1:9">
      <c r="A83" s="483" t="s">
        <v>577</v>
      </c>
    </row>
    <row r="84" spans="1:9" ht="21" customHeight="1">
      <c r="A84" s="974" t="s">
        <v>576</v>
      </c>
      <c r="B84" s="974"/>
      <c r="C84" s="974"/>
      <c r="D84" s="974"/>
      <c r="E84" s="974"/>
      <c r="F84" s="974"/>
      <c r="G84" s="974"/>
    </row>
    <row r="85" spans="1:9" ht="12.75" customHeight="1">
      <c r="A85" s="484"/>
    </row>
    <row r="86" spans="1:9" ht="12.75" customHeight="1">
      <c r="A86" s="72" t="s">
        <v>259</v>
      </c>
    </row>
    <row r="87" spans="1:9" ht="12.75" customHeight="1">
      <c r="I87" s="53" t="s">
        <v>551</v>
      </c>
    </row>
    <row r="88" spans="1:9" ht="12.75" customHeight="1"/>
    <row r="89" spans="1:9" ht="12.75" customHeight="1">
      <c r="A89" s="485"/>
    </row>
    <row r="90" spans="1:9" ht="12.75" customHeight="1">
      <c r="A90" s="483"/>
    </row>
    <row r="91" spans="1:9" ht="12.75" customHeight="1">
      <c r="A91" s="483"/>
    </row>
    <row r="92" spans="1:9" ht="12.75" customHeight="1">
      <c r="A92" s="483"/>
    </row>
    <row r="93" spans="1:9" ht="12.75" customHeight="1">
      <c r="A93" s="484"/>
    </row>
    <row r="94" spans="1:9" ht="12.75" customHeight="1">
      <c r="A94" s="484"/>
    </row>
    <row r="95" spans="1:9" ht="12.75" customHeight="1">
      <c r="A95" s="484"/>
    </row>
    <row r="96" spans="1:9" ht="12.75" customHeight="1">
      <c r="A96" s="484"/>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style="102" customWidth="1"/>
    <col min="2" max="2" width="10.42578125" style="102" bestFit="1" customWidth="1"/>
    <col min="3" max="3" width="13.42578125" style="102" bestFit="1" customWidth="1"/>
    <col min="4" max="4" width="31.5703125" style="102" customWidth="1"/>
    <col min="5" max="5" width="13.140625" style="102" bestFit="1" customWidth="1"/>
    <col min="6" max="16384" width="9.140625" style="102"/>
  </cols>
  <sheetData>
    <row r="1" spans="1:6" ht="12.75" customHeight="1">
      <c r="A1" s="402" t="s">
        <v>727</v>
      </c>
      <c r="F1" s="409" t="str">
        <f>Naslovnica!A20</f>
        <v>Studeni 2018.</v>
      </c>
    </row>
    <row r="2" spans="1:6" ht="12.75" customHeight="1">
      <c r="A2" s="107" t="s">
        <v>870</v>
      </c>
      <c r="F2" s="494" t="str">
        <f>Naslovnica!A24</f>
        <v>November 2018</v>
      </c>
    </row>
    <row r="3" spans="1:6" ht="12.75" customHeight="1"/>
    <row r="4" spans="1:6" ht="12.75" customHeight="1">
      <c r="F4" s="21" t="s">
        <v>596</v>
      </c>
    </row>
    <row r="5" spans="1:6" ht="54.75">
      <c r="A5" s="411" t="s">
        <v>1342</v>
      </c>
      <c r="B5" s="375" t="s">
        <v>991</v>
      </c>
      <c r="C5" s="375" t="s">
        <v>989</v>
      </c>
      <c r="D5" s="411" t="s">
        <v>599</v>
      </c>
      <c r="E5" s="411" t="s">
        <v>598</v>
      </c>
      <c r="F5" s="411" t="s">
        <v>600</v>
      </c>
    </row>
    <row r="6" spans="1:6">
      <c r="A6" s="240" t="s">
        <v>1406</v>
      </c>
      <c r="B6" s="600" t="s">
        <v>1407</v>
      </c>
      <c r="C6" s="813" t="s">
        <v>1408</v>
      </c>
      <c r="D6" s="240" t="s">
        <v>211</v>
      </c>
      <c r="E6" s="241">
        <v>0</v>
      </c>
      <c r="F6" s="498">
        <v>0</v>
      </c>
    </row>
    <row r="7" spans="1:6" ht="12.75" customHeight="1">
      <c r="A7" s="240" t="s">
        <v>848</v>
      </c>
      <c r="B7" s="600">
        <v>66839822146</v>
      </c>
      <c r="C7" s="813" t="s">
        <v>977</v>
      </c>
      <c r="D7" s="240" t="s">
        <v>222</v>
      </c>
      <c r="E7" s="241">
        <v>21531184.100000001</v>
      </c>
      <c r="F7" s="498">
        <v>753.1113338949749</v>
      </c>
    </row>
    <row r="8" spans="1:6">
      <c r="A8" s="396" t="s">
        <v>1341</v>
      </c>
      <c r="B8" s="375"/>
      <c r="C8" s="375"/>
      <c r="D8" s="580"/>
      <c r="E8" s="407">
        <f>SUM(E6:E7)</f>
        <v>21531184.100000001</v>
      </c>
      <c r="F8" s="581"/>
    </row>
    <row r="9" spans="1:6" ht="12.75" customHeight="1">
      <c r="A9" s="36" t="s">
        <v>463</v>
      </c>
    </row>
    <row r="10" spans="1:6" ht="12.75" customHeight="1">
      <c r="A10" s="36"/>
    </row>
    <row r="11" spans="1:6" ht="12.75" customHeight="1">
      <c r="A11" s="402" t="s">
        <v>1031</v>
      </c>
      <c r="F11" s="409" t="str">
        <f>'5 Tablica 3,4'!A8</f>
        <v>Listopad 2018.</v>
      </c>
    </row>
    <row r="12" spans="1:6" ht="12.75" customHeight="1">
      <c r="A12" s="107" t="s">
        <v>1032</v>
      </c>
      <c r="F12" s="494" t="str">
        <f>'5 Tablica 3,4'!B8</f>
        <v>October 2018</v>
      </c>
    </row>
    <row r="13" spans="1:6" ht="12.75" customHeight="1"/>
    <row r="14" spans="1:6" ht="12.75" customHeight="1">
      <c r="F14" s="21" t="s">
        <v>596</v>
      </c>
    </row>
    <row r="15" spans="1:6" ht="54.75">
      <c r="A15" s="411" t="s">
        <v>1343</v>
      </c>
      <c r="B15" s="375" t="s">
        <v>991</v>
      </c>
      <c r="C15" s="375" t="s">
        <v>989</v>
      </c>
      <c r="D15" s="411" t="s">
        <v>599</v>
      </c>
      <c r="E15" s="411" t="s">
        <v>598</v>
      </c>
      <c r="F15" s="411" t="s">
        <v>600</v>
      </c>
    </row>
    <row r="16" spans="1:6" ht="12.75" customHeight="1">
      <c r="A16" s="240" t="s">
        <v>849</v>
      </c>
      <c r="B16" s="600" t="s">
        <v>1009</v>
      </c>
      <c r="C16" s="813" t="s">
        <v>978</v>
      </c>
      <c r="D16" s="240" t="s">
        <v>261</v>
      </c>
      <c r="E16" s="241">
        <v>123606468.92</v>
      </c>
      <c r="F16" s="498">
        <v>40.574362717132061</v>
      </c>
    </row>
    <row r="17" spans="1:6" ht="12.75" customHeight="1">
      <c r="A17" s="240" t="s">
        <v>803</v>
      </c>
      <c r="B17" s="600">
        <v>75111210338</v>
      </c>
      <c r="C17" s="813" t="s">
        <v>979</v>
      </c>
      <c r="D17" s="809" t="s">
        <v>811</v>
      </c>
      <c r="E17" s="241">
        <v>22899778.977000002</v>
      </c>
      <c r="F17" s="498">
        <v>45.256480191699602</v>
      </c>
    </row>
    <row r="18" spans="1:6">
      <c r="A18" s="396" t="s">
        <v>1341</v>
      </c>
      <c r="B18" s="375"/>
      <c r="C18" s="375"/>
      <c r="D18" s="580"/>
      <c r="E18" s="407">
        <f>SUM(E16:E17)</f>
        <v>146506247.89700001</v>
      </c>
      <c r="F18" s="581"/>
    </row>
    <row r="19" spans="1:6" ht="12.75" customHeight="1">
      <c r="A19" s="36" t="s">
        <v>463</v>
      </c>
    </row>
    <row r="20" spans="1:6" ht="12.75" customHeight="1"/>
    <row r="21" spans="1:6" ht="12.75" customHeight="1">
      <c r="A21" s="408" t="s">
        <v>728</v>
      </c>
      <c r="F21" s="409" t="str">
        <f>'5 Tablica 3,4'!A8</f>
        <v>Listopad 2018.</v>
      </c>
    </row>
    <row r="22" spans="1:6" ht="12.75" customHeight="1">
      <c r="A22" s="493" t="s">
        <v>871</v>
      </c>
      <c r="F22" s="494" t="str">
        <f>'5 Tablica 3,4'!B8</f>
        <v>October 2018</v>
      </c>
    </row>
    <row r="23" spans="1:6" ht="12.75" customHeight="1"/>
    <row r="24" spans="1:6" ht="12.75" customHeight="1">
      <c r="F24" s="21" t="s">
        <v>596</v>
      </c>
    </row>
    <row r="25" spans="1:6" ht="54.75">
      <c r="A25" s="411" t="s">
        <v>1343</v>
      </c>
      <c r="B25" s="375" t="s">
        <v>991</v>
      </c>
      <c r="C25" s="375" t="s">
        <v>989</v>
      </c>
      <c r="D25" s="411" t="s">
        <v>599</v>
      </c>
      <c r="E25" s="411" t="s">
        <v>598</v>
      </c>
      <c r="F25" s="411" t="s">
        <v>600</v>
      </c>
    </row>
    <row r="26" spans="1:6" ht="12.75" customHeight="1">
      <c r="A26" s="240" t="s">
        <v>850</v>
      </c>
      <c r="B26" s="600">
        <v>56903349567</v>
      </c>
      <c r="C26" s="813" t="s">
        <v>981</v>
      </c>
      <c r="D26" s="818" t="s">
        <v>222</v>
      </c>
      <c r="E26" s="241">
        <v>75301245.650000006</v>
      </c>
      <c r="F26" s="498">
        <v>37.591003493459375</v>
      </c>
    </row>
    <row r="27" spans="1:6" ht="12.75" customHeight="1">
      <c r="A27" s="36" t="s">
        <v>463</v>
      </c>
    </row>
    <row r="28" spans="1:6" ht="12.75" customHeight="1">
      <c r="A28" s="51"/>
    </row>
    <row r="29" spans="1:6" ht="19.5" customHeight="1">
      <c r="A29" s="975" t="s">
        <v>578</v>
      </c>
      <c r="B29" s="975"/>
      <c r="C29" s="975"/>
      <c r="D29" s="975"/>
    </row>
    <row r="30" spans="1:6" ht="21.75" customHeight="1">
      <c r="A30" s="973" t="s">
        <v>579</v>
      </c>
      <c r="B30" s="973"/>
      <c r="C30" s="973"/>
      <c r="D30" s="973"/>
      <c r="E30" s="85"/>
      <c r="F30" s="85"/>
    </row>
    <row r="31" spans="1:6" ht="12.75" customHeight="1">
      <c r="A31" s="51"/>
    </row>
    <row r="32" spans="1:6" ht="12.75" customHeight="1"/>
    <row r="33" spans="1:5" ht="12.75" customHeight="1">
      <c r="A33" s="410" t="s">
        <v>729</v>
      </c>
      <c r="E33" s="302" t="str">
        <f>Naslovnica!A20</f>
        <v>Studeni 2018.</v>
      </c>
    </row>
    <row r="34" spans="1:5" ht="12.75" customHeight="1">
      <c r="A34" s="493" t="s">
        <v>730</v>
      </c>
      <c r="E34" s="108" t="str">
        <f>Naslovnica!A24</f>
        <v>November 2018</v>
      </c>
    </row>
    <row r="35" spans="1:5" ht="12.75" customHeight="1"/>
    <row r="36" spans="1:5" ht="12.75" customHeight="1">
      <c r="E36" s="21" t="s">
        <v>597</v>
      </c>
    </row>
    <row r="37" spans="1:5" ht="22.5" customHeight="1">
      <c r="A37" s="411" t="s">
        <v>601</v>
      </c>
      <c r="B37" s="375" t="s">
        <v>991</v>
      </c>
      <c r="C37" s="375" t="s">
        <v>989</v>
      </c>
      <c r="D37" s="411" t="s">
        <v>599</v>
      </c>
      <c r="E37" s="411" t="s">
        <v>598</v>
      </c>
    </row>
    <row r="38" spans="1:5" ht="22.5" customHeight="1">
      <c r="A38" s="242" t="s">
        <v>235</v>
      </c>
      <c r="B38" s="600">
        <v>39146857475</v>
      </c>
      <c r="C38" s="813" t="s">
        <v>982</v>
      </c>
      <c r="D38" s="721" t="s">
        <v>613</v>
      </c>
      <c r="E38" s="243">
        <v>719742735.50999999</v>
      </c>
    </row>
    <row r="39" spans="1:5" ht="12.75" customHeight="1">
      <c r="A39" s="36" t="s">
        <v>463</v>
      </c>
      <c r="B39" s="795"/>
      <c r="C39" s="796"/>
      <c r="D39" s="797"/>
      <c r="E39" s="798"/>
    </row>
    <row r="40" spans="1:5" ht="12.75" customHeight="1">
      <c r="A40" s="477" t="s">
        <v>992</v>
      </c>
    </row>
    <row r="41" spans="1:5" ht="12.75" customHeight="1">
      <c r="A41" s="477"/>
    </row>
    <row r="42" spans="1:5" ht="12.75" customHeight="1">
      <c r="A42" s="799"/>
      <c r="B42" s="579"/>
      <c r="C42" s="579"/>
      <c r="D42" s="579"/>
    </row>
    <row r="43" spans="1:5" ht="12.75" customHeight="1">
      <c r="A43" s="810"/>
      <c r="B43" s="85"/>
      <c r="C43" s="85"/>
      <c r="D43" s="85"/>
    </row>
    <row r="44" spans="1:5" ht="12.75" customHeight="1">
      <c r="A44" s="518"/>
    </row>
    <row r="45" spans="1:5" ht="12.75" customHeight="1"/>
    <row r="46" spans="1:5" ht="12.75" customHeight="1"/>
    <row r="47" spans="1:5" ht="12.75" customHeight="1">
      <c r="A47" s="122" t="s">
        <v>1094</v>
      </c>
    </row>
    <row r="48" spans="1:5" ht="12.75" customHeight="1">
      <c r="A48" s="811" t="s">
        <v>1071</v>
      </c>
    </row>
    <row r="49" spans="1:6" ht="12.75" customHeight="1"/>
    <row r="50" spans="1:6" ht="12.75" customHeight="1"/>
    <row r="51" spans="1:6" ht="12.75" customHeight="1">
      <c r="A51" s="72" t="s">
        <v>259</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c r="F64" s="53" t="s">
        <v>561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79"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33" t="s">
        <v>1389</v>
      </c>
      <c r="B1" s="434"/>
      <c r="C1" s="434"/>
      <c r="D1" s="434"/>
      <c r="E1" s="462"/>
      <c r="F1" s="444"/>
      <c r="G1" s="435" t="s">
        <v>1419</v>
      </c>
    </row>
    <row r="2" spans="1:7" ht="15" customHeight="1">
      <c r="A2" s="436" t="s">
        <v>1390</v>
      </c>
      <c r="B2" s="434"/>
      <c r="C2" s="434"/>
      <c r="D2" s="434"/>
      <c r="E2" s="463"/>
      <c r="F2" s="444"/>
      <c r="G2" s="437" t="s">
        <v>1420</v>
      </c>
    </row>
    <row r="3" spans="1:7" ht="12.75" customHeight="1">
      <c r="A3" s="66" t="s">
        <v>1217</v>
      </c>
    </row>
    <row r="4" spans="1:7" ht="12.75" customHeight="1"/>
    <row r="5" spans="1:7" ht="12.75" customHeight="1">
      <c r="A5" s="419" t="s">
        <v>731</v>
      </c>
    </row>
    <row r="6" spans="1:7" ht="12.75" customHeight="1">
      <c r="A6" s="67" t="s">
        <v>732</v>
      </c>
    </row>
    <row r="7" spans="1:7" ht="12.75" customHeight="1"/>
    <row r="8" spans="1:7" ht="34.5" customHeight="1">
      <c r="A8" s="418" t="s">
        <v>242</v>
      </c>
      <c r="B8" s="979" t="s">
        <v>479</v>
      </c>
      <c r="C8" s="979"/>
    </row>
    <row r="9" spans="1:7" ht="12.75" customHeight="1">
      <c r="A9" s="577" t="s">
        <v>1333</v>
      </c>
      <c r="B9" s="252">
        <v>18</v>
      </c>
      <c r="C9" s="253"/>
      <c r="D9" s="74"/>
      <c r="F9" s="74"/>
    </row>
    <row r="10" spans="1:7" ht="12.75" customHeight="1">
      <c r="A10" s="576" t="s">
        <v>1315</v>
      </c>
      <c r="B10" s="252">
        <v>17</v>
      </c>
      <c r="C10" s="253"/>
      <c r="F10" s="83"/>
    </row>
    <row r="11" spans="1:7" ht="12.75" customHeight="1">
      <c r="A11" s="578" t="s">
        <v>1352</v>
      </c>
      <c r="B11" s="252">
        <v>17</v>
      </c>
      <c r="C11" s="253"/>
      <c r="F11" s="83"/>
    </row>
    <row r="12" spans="1:7" ht="12.75" customHeight="1">
      <c r="A12" s="578" t="s">
        <v>1391</v>
      </c>
      <c r="B12" s="252">
        <v>17</v>
      </c>
      <c r="C12" s="253"/>
    </row>
    <row r="13" spans="1:7" ht="12.75" customHeight="1">
      <c r="A13" s="578" t="s">
        <v>1436</v>
      </c>
      <c r="B13" s="252">
        <v>16</v>
      </c>
      <c r="C13" s="253"/>
    </row>
    <row r="14" spans="1:7" ht="12.75" customHeight="1">
      <c r="A14" s="27" t="s">
        <v>246</v>
      </c>
    </row>
    <row r="15" spans="1:7" ht="12.75" customHeight="1"/>
    <row r="16" spans="1:7" ht="12.75" customHeight="1">
      <c r="A16" s="419" t="s">
        <v>733</v>
      </c>
    </row>
    <row r="17" spans="1:16" ht="12.75" customHeight="1">
      <c r="A17" s="67" t="s">
        <v>734</v>
      </c>
    </row>
    <row r="18" spans="1:16" ht="12.75" customHeight="1">
      <c r="E18" s="981" t="s">
        <v>481</v>
      </c>
      <c r="F18" s="981"/>
      <c r="G18" s="981"/>
    </row>
    <row r="19" spans="1:16" ht="73.5" customHeight="1">
      <c r="A19" s="979" t="s">
        <v>495</v>
      </c>
      <c r="B19" s="979" t="s">
        <v>476</v>
      </c>
      <c r="C19" s="980"/>
      <c r="D19" s="980"/>
      <c r="E19" s="979" t="s">
        <v>1039</v>
      </c>
      <c r="F19" s="948"/>
      <c r="G19" s="948"/>
    </row>
    <row r="20" spans="1:16" ht="27.75" customHeight="1">
      <c r="A20" s="979"/>
      <c r="B20" s="469" t="s">
        <v>1250</v>
      </c>
      <c r="C20" s="469" t="s">
        <v>1400</v>
      </c>
      <c r="D20" s="357" t="s">
        <v>837</v>
      </c>
      <c r="E20" s="469" t="s">
        <v>1250</v>
      </c>
      <c r="F20" s="469" t="s">
        <v>1400</v>
      </c>
      <c r="G20" s="570" t="s">
        <v>837</v>
      </c>
    </row>
    <row r="21" spans="1:16" ht="16.5" customHeight="1">
      <c r="A21" s="254" t="s">
        <v>243</v>
      </c>
      <c r="B21" s="255">
        <v>49181</v>
      </c>
      <c r="C21" s="255">
        <v>50026</v>
      </c>
      <c r="D21" s="256">
        <v>1.7181431853764664E-2</v>
      </c>
      <c r="E21" s="255">
        <v>2792492.9714200003</v>
      </c>
      <c r="F21" s="255">
        <v>2712689.6529199998</v>
      </c>
      <c r="G21" s="257">
        <v>-2.8577804605688956E-2</v>
      </c>
      <c r="H21" s="74"/>
      <c r="I21" s="133"/>
    </row>
    <row r="22" spans="1:16" ht="16.5" customHeight="1">
      <c r="A22" s="254" t="s">
        <v>244</v>
      </c>
      <c r="B22" s="255">
        <v>72371</v>
      </c>
      <c r="C22" s="255">
        <v>91169</v>
      </c>
      <c r="D22" s="256">
        <v>0.25974492545356564</v>
      </c>
      <c r="E22" s="255">
        <v>10476879.670550002</v>
      </c>
      <c r="F22" s="255">
        <v>12557972.385669999</v>
      </c>
      <c r="G22" s="257">
        <v>0.19863669151129484</v>
      </c>
    </row>
    <row r="23" spans="1:16" ht="16.5" customHeight="1">
      <c r="A23" s="254" t="s">
        <v>245</v>
      </c>
      <c r="B23" s="255">
        <v>430</v>
      </c>
      <c r="C23" s="255">
        <v>217</v>
      </c>
      <c r="D23" s="256">
        <v>-0.49534883720930234</v>
      </c>
      <c r="E23" s="255">
        <v>26530.452659999999</v>
      </c>
      <c r="F23" s="255">
        <v>17298.383460000001</v>
      </c>
      <c r="G23" s="257">
        <v>-0.34798008606612285</v>
      </c>
    </row>
    <row r="24" spans="1:16" ht="16.5" customHeight="1">
      <c r="A24" s="739" t="s">
        <v>123</v>
      </c>
      <c r="B24" s="740">
        <v>121982</v>
      </c>
      <c r="C24" s="740">
        <v>141412</v>
      </c>
      <c r="D24" s="741">
        <v>0.15928579626502271</v>
      </c>
      <c r="E24" s="740">
        <v>13295903.094630001</v>
      </c>
      <c r="F24" s="740">
        <v>15287960.422049999</v>
      </c>
      <c r="G24" s="742">
        <v>0.14982489818420516</v>
      </c>
    </row>
    <row r="25" spans="1:16" ht="12.75" customHeight="1">
      <c r="A25" s="27" t="s">
        <v>246</v>
      </c>
    </row>
    <row r="26" spans="1:16" ht="69" customHeight="1">
      <c r="A26" s="976" t="s">
        <v>1038</v>
      </c>
      <c r="B26" s="976"/>
      <c r="C26" s="976"/>
      <c r="D26" s="976"/>
      <c r="E26" s="976"/>
      <c r="F26" s="976"/>
      <c r="G26" s="976"/>
    </row>
    <row r="27" spans="1:16" ht="23.25" customHeight="1">
      <c r="A27" s="977" t="s">
        <v>1095</v>
      </c>
      <c r="B27" s="978"/>
      <c r="C27" s="978"/>
      <c r="D27" s="978"/>
      <c r="E27" s="978"/>
      <c r="F27" s="978"/>
      <c r="G27" s="978"/>
      <c r="J27" s="475"/>
      <c r="K27" s="125"/>
      <c r="L27" s="125"/>
      <c r="M27" s="125"/>
      <c r="N27" s="125"/>
      <c r="O27" s="125"/>
      <c r="P27" s="125"/>
    </row>
    <row r="28" spans="1:16" ht="12.75" customHeight="1"/>
    <row r="29" spans="1:16" ht="12.75" customHeight="1">
      <c r="A29" s="419" t="s">
        <v>735</v>
      </c>
    </row>
    <row r="30" spans="1:16" ht="12.75" customHeight="1">
      <c r="A30" s="67" t="s">
        <v>736</v>
      </c>
    </row>
    <row r="31" spans="1:16" ht="12.75" customHeight="1">
      <c r="E31" s="981" t="s">
        <v>481</v>
      </c>
      <c r="F31" s="981"/>
      <c r="G31" s="981"/>
    </row>
    <row r="32" spans="1:16" ht="78" customHeight="1">
      <c r="A32" s="979" t="s">
        <v>495</v>
      </c>
      <c r="B32" s="979" t="s">
        <v>477</v>
      </c>
      <c r="C32" s="980"/>
      <c r="D32" s="420"/>
      <c r="E32" s="979" t="s">
        <v>1040</v>
      </c>
      <c r="F32" s="948"/>
      <c r="G32" s="948"/>
    </row>
    <row r="33" spans="1:9" ht="32.25" customHeight="1">
      <c r="A33" s="979"/>
      <c r="B33" s="469" t="s">
        <v>1437</v>
      </c>
      <c r="C33" s="469" t="s">
        <v>1438</v>
      </c>
      <c r="D33" s="570" t="s">
        <v>837</v>
      </c>
      <c r="E33" s="469" t="s">
        <v>1437</v>
      </c>
      <c r="F33" s="469" t="s">
        <v>1438</v>
      </c>
      <c r="G33" s="570" t="s">
        <v>837</v>
      </c>
    </row>
    <row r="34" spans="1:9" ht="16.5" customHeight="1">
      <c r="A34" s="254" t="s">
        <v>243</v>
      </c>
      <c r="B34" s="255">
        <v>17598</v>
      </c>
      <c r="C34" s="255">
        <v>17391</v>
      </c>
      <c r="D34" s="256">
        <v>-1.1762700306853051E-2</v>
      </c>
      <c r="E34" s="255">
        <v>1111606.61454</v>
      </c>
      <c r="F34" s="255">
        <v>1135171.7979000001</v>
      </c>
      <c r="G34" s="258">
        <v>2.1199211170357942E-2</v>
      </c>
      <c r="H34" s="74"/>
      <c r="I34" s="74"/>
    </row>
    <row r="35" spans="1:9" ht="16.5" customHeight="1">
      <c r="A35" s="254" t="s">
        <v>244</v>
      </c>
      <c r="B35" s="255">
        <v>22089</v>
      </c>
      <c r="C35" s="255">
        <v>32318</v>
      </c>
      <c r="D35" s="256">
        <v>0.46308117162388518</v>
      </c>
      <c r="E35" s="255">
        <v>4113291.2017600001</v>
      </c>
      <c r="F35" s="255">
        <v>5757351.2452600002</v>
      </c>
      <c r="G35" s="258">
        <v>0.3996945421215346</v>
      </c>
      <c r="H35" s="74"/>
    </row>
    <row r="36" spans="1:9" ht="16.5" customHeight="1">
      <c r="A36" s="739" t="s">
        <v>123</v>
      </c>
      <c r="B36" s="740">
        <v>39687</v>
      </c>
      <c r="C36" s="740">
        <v>49709</v>
      </c>
      <c r="D36" s="741">
        <v>0.25252601607579306</v>
      </c>
      <c r="E36" s="740">
        <v>5224897.8163000001</v>
      </c>
      <c r="F36" s="740">
        <v>6892523.0431600008</v>
      </c>
      <c r="G36" s="743">
        <v>0.31916896473219947</v>
      </c>
    </row>
    <row r="37" spans="1:9" ht="12.75" customHeight="1">
      <c r="A37" s="27" t="s">
        <v>246</v>
      </c>
    </row>
    <row r="38" spans="1:9" ht="70.5" customHeight="1">
      <c r="A38" s="976" t="s">
        <v>1041</v>
      </c>
      <c r="B38" s="976"/>
      <c r="C38" s="976"/>
      <c r="D38" s="976"/>
      <c r="E38" s="976"/>
      <c r="F38" s="976"/>
      <c r="G38" s="976"/>
    </row>
    <row r="39" spans="1:9" ht="24.75" customHeight="1">
      <c r="A39" s="977" t="s">
        <v>1096</v>
      </c>
      <c r="B39" s="978"/>
      <c r="C39" s="978"/>
      <c r="D39" s="978"/>
      <c r="E39" s="978"/>
      <c r="F39" s="978"/>
      <c r="G39" s="978"/>
    </row>
    <row r="40" spans="1:9" ht="12.75" customHeight="1"/>
    <row r="41" spans="1:9" ht="12.75" customHeight="1"/>
    <row r="42" spans="1:9" ht="12.75" customHeight="1"/>
    <row r="43" spans="1:9" ht="12.75" customHeight="1"/>
    <row r="44" spans="1:9" ht="12.75" customHeight="1">
      <c r="A44" s="72" t="s">
        <v>259</v>
      </c>
    </row>
    <row r="45" spans="1:9" ht="12.75" customHeight="1">
      <c r="G45" s="53" t="s">
        <v>184</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22" t="s">
        <v>737</v>
      </c>
    </row>
    <row r="2" spans="1:6" ht="12.75" customHeight="1">
      <c r="A2" s="52" t="s">
        <v>738</v>
      </c>
    </row>
    <row r="3" spans="1:6" ht="12.75" customHeight="1"/>
    <row r="4" spans="1:6" ht="12.75" customHeight="1">
      <c r="E4" s="103" t="s">
        <v>370</v>
      </c>
      <c r="F4" s="128"/>
    </row>
    <row r="5" spans="1:6" ht="22.5" customHeight="1">
      <c r="A5" s="979" t="s">
        <v>282</v>
      </c>
      <c r="B5" s="421" t="s">
        <v>478</v>
      </c>
      <c r="C5" s="421" t="s">
        <v>478</v>
      </c>
      <c r="D5" s="983" t="s">
        <v>280</v>
      </c>
      <c r="E5" s="983" t="s">
        <v>281</v>
      </c>
    </row>
    <row r="6" spans="1:6" ht="22.5" customHeight="1">
      <c r="A6" s="982"/>
      <c r="B6" s="470" t="s">
        <v>1250</v>
      </c>
      <c r="C6" s="470" t="s">
        <v>1400</v>
      </c>
      <c r="D6" s="983"/>
      <c r="E6" s="983"/>
    </row>
    <row r="7" spans="1:6" ht="12.75" customHeight="1">
      <c r="A7" s="765" t="s">
        <v>323</v>
      </c>
      <c r="B7" s="745">
        <v>13082620.901310001</v>
      </c>
      <c r="C7" s="745">
        <v>13948222.390650002</v>
      </c>
      <c r="D7" s="746">
        <v>6.6164226256325023E-2</v>
      </c>
      <c r="E7" s="745">
        <v>865601.48934000172</v>
      </c>
      <c r="F7" s="74"/>
    </row>
    <row r="8" spans="1:6" ht="12.75" customHeight="1">
      <c r="A8" s="259" t="s">
        <v>312</v>
      </c>
      <c r="B8" s="260">
        <v>12113.93921</v>
      </c>
      <c r="C8" s="260">
        <v>17687.569669999997</v>
      </c>
      <c r="D8" s="261">
        <v>0.46010058028019413</v>
      </c>
      <c r="E8" s="260">
        <v>5573.6304599999967</v>
      </c>
      <c r="F8" s="83"/>
    </row>
    <row r="9" spans="1:6" ht="12.75" customHeight="1">
      <c r="A9" s="259" t="s">
        <v>313</v>
      </c>
      <c r="B9" s="260">
        <v>5331173.4387700008</v>
      </c>
      <c r="C9" s="260">
        <v>5112341.0311999992</v>
      </c>
      <c r="D9" s="261">
        <v>-4.1047699926358108E-2</v>
      </c>
      <c r="E9" s="260">
        <v>-218832.40757000167</v>
      </c>
      <c r="F9" s="83"/>
    </row>
    <row r="10" spans="1:6" ht="12.75" customHeight="1">
      <c r="A10" s="259" t="s">
        <v>314</v>
      </c>
      <c r="B10" s="260">
        <v>180529.48893000002</v>
      </c>
      <c r="C10" s="260">
        <v>349932.04076</v>
      </c>
      <c r="D10" s="261">
        <v>0.93836498864562512</v>
      </c>
      <c r="E10" s="260">
        <v>169402.55182999998</v>
      </c>
    </row>
    <row r="11" spans="1:6" ht="12.75" customHeight="1">
      <c r="A11" s="259" t="s">
        <v>315</v>
      </c>
      <c r="B11" s="260">
        <v>7452067.540289999</v>
      </c>
      <c r="C11" s="260">
        <v>8356821.4059499986</v>
      </c>
      <c r="D11" s="261">
        <v>0.12140977799361047</v>
      </c>
      <c r="E11" s="260">
        <v>904753.86565999966</v>
      </c>
    </row>
    <row r="12" spans="1:6" ht="12.75" customHeight="1">
      <c r="A12" s="259" t="s">
        <v>316</v>
      </c>
      <c r="B12" s="260">
        <v>106736.49410999999</v>
      </c>
      <c r="C12" s="260">
        <v>111440.34306999999</v>
      </c>
      <c r="D12" s="261">
        <v>4.4069734529151132E-2</v>
      </c>
      <c r="E12" s="260">
        <v>4703.848960000003</v>
      </c>
    </row>
    <row r="13" spans="1:6" ht="12.75" customHeight="1">
      <c r="A13" s="765" t="s">
        <v>324</v>
      </c>
      <c r="B13" s="745">
        <v>4635843.2890699999</v>
      </c>
      <c r="C13" s="745">
        <v>5933405.81697</v>
      </c>
      <c r="D13" s="746">
        <v>0.27989784101617143</v>
      </c>
      <c r="E13" s="745">
        <v>1297562.5279000001</v>
      </c>
    </row>
    <row r="14" spans="1:6" ht="12.75" customHeight="1">
      <c r="A14" s="259" t="s">
        <v>317</v>
      </c>
      <c r="B14" s="260">
        <v>231310.52479999996</v>
      </c>
      <c r="C14" s="260">
        <v>236176.42333000005</v>
      </c>
      <c r="D14" s="261">
        <v>2.103621758762312E-2</v>
      </c>
      <c r="E14" s="260">
        <v>4865.8985300000932</v>
      </c>
    </row>
    <row r="15" spans="1:6" ht="12.75" customHeight="1">
      <c r="A15" s="259" t="s">
        <v>318</v>
      </c>
      <c r="B15" s="260">
        <v>3907176.663399999</v>
      </c>
      <c r="C15" s="260">
        <v>5249515.0053600008</v>
      </c>
      <c r="D15" s="261">
        <v>0.34355711491988383</v>
      </c>
      <c r="E15" s="260">
        <v>1342338.3419600017</v>
      </c>
    </row>
    <row r="16" spans="1:6" ht="12.75" customHeight="1">
      <c r="A16" s="259" t="s">
        <v>319</v>
      </c>
      <c r="B16" s="260">
        <v>193156.79729000002</v>
      </c>
      <c r="C16" s="260">
        <v>137186.17303000001</v>
      </c>
      <c r="D16" s="261">
        <v>-0.28976782098932474</v>
      </c>
      <c r="E16" s="260">
        <v>-55970.624260000011</v>
      </c>
    </row>
    <row r="17" spans="1:7" ht="12.75" customHeight="1">
      <c r="A17" s="259" t="s">
        <v>320</v>
      </c>
      <c r="B17" s="260">
        <v>304199.30358000001</v>
      </c>
      <c r="C17" s="260">
        <v>310528.21525000001</v>
      </c>
      <c r="D17" s="261">
        <v>2.0805148452075893E-2</v>
      </c>
      <c r="E17" s="260">
        <v>6328.9116700000013</v>
      </c>
    </row>
    <row r="18" spans="1:7" ht="22.5">
      <c r="A18" s="262" t="s">
        <v>1440</v>
      </c>
      <c r="B18" s="260">
        <v>88718.539409999998</v>
      </c>
      <c r="C18" s="260">
        <v>95339.798280000032</v>
      </c>
      <c r="D18" s="261">
        <v>7.463218977716525E-2</v>
      </c>
      <c r="E18" s="260">
        <v>6621.2588700000342</v>
      </c>
    </row>
    <row r="19" spans="1:7" ht="12.75" customHeight="1">
      <c r="A19" s="744" t="s">
        <v>326</v>
      </c>
      <c r="B19" s="745">
        <v>17807182.729790002</v>
      </c>
      <c r="C19" s="745">
        <v>19976968.005900003</v>
      </c>
      <c r="D19" s="746">
        <v>0.1218488802543775</v>
      </c>
      <c r="E19" s="745">
        <v>2169785.2761100009</v>
      </c>
    </row>
    <row r="20" spans="1:7" ht="12.75" customHeight="1">
      <c r="A20" s="259" t="s">
        <v>321</v>
      </c>
      <c r="B20" s="260">
        <v>22924036.124370001</v>
      </c>
      <c r="C20" s="260">
        <v>25529499.442379996</v>
      </c>
      <c r="D20" s="261">
        <v>0.11365639557862101</v>
      </c>
      <c r="E20" s="260">
        <v>2605463.3180099949</v>
      </c>
    </row>
    <row r="21" spans="1:7" ht="12.75" customHeight="1">
      <c r="A21" s="658" t="s">
        <v>1149</v>
      </c>
      <c r="B21" s="660">
        <v>2061896.3835</v>
      </c>
      <c r="C21" s="660">
        <v>2400871.3788400004</v>
      </c>
      <c r="D21" s="661">
        <v>0.16439962650528619</v>
      </c>
      <c r="E21" s="660">
        <v>338974.99534000037</v>
      </c>
    </row>
    <row r="22" spans="1:7" ht="12.75" customHeight="1">
      <c r="A22" s="658" t="s">
        <v>1150</v>
      </c>
      <c r="B22" s="660">
        <v>97974.600500000015</v>
      </c>
      <c r="C22" s="660">
        <v>81635.138059999997</v>
      </c>
      <c r="D22" s="661">
        <v>-0.16677243241221498</v>
      </c>
      <c r="E22" s="660">
        <v>-16339.462440000018</v>
      </c>
    </row>
    <row r="23" spans="1:7" ht="12.75" customHeight="1">
      <c r="A23" s="658" t="s">
        <v>1151</v>
      </c>
      <c r="B23" s="660">
        <v>10232751.513999999</v>
      </c>
      <c r="C23" s="660">
        <v>11504728.843310002</v>
      </c>
      <c r="D23" s="661">
        <v>0.12430452626253462</v>
      </c>
      <c r="E23" s="660">
        <v>1271977.3293100037</v>
      </c>
    </row>
    <row r="24" spans="1:7" ht="12.75" customHeight="1">
      <c r="A24" s="658" t="s">
        <v>1152</v>
      </c>
      <c r="B24" s="660">
        <v>5049766.9888800001</v>
      </c>
      <c r="C24" s="660">
        <v>5565671.7629999993</v>
      </c>
      <c r="D24" s="661">
        <v>0.10216407514565796</v>
      </c>
      <c r="E24" s="660">
        <v>515904.77411999926</v>
      </c>
    </row>
    <row r="25" spans="1:7" ht="22.5">
      <c r="A25" s="659" t="s">
        <v>1441</v>
      </c>
      <c r="B25" s="660">
        <v>364793.24290999997</v>
      </c>
      <c r="C25" s="660">
        <v>424060.88268999994</v>
      </c>
      <c r="D25" s="661">
        <v>0.16246912718891066</v>
      </c>
      <c r="E25" s="660">
        <v>59267.639779999969</v>
      </c>
    </row>
    <row r="26" spans="1:7">
      <c r="A26" s="744" t="s">
        <v>327</v>
      </c>
      <c r="B26" s="745">
        <v>17807182.729790002</v>
      </c>
      <c r="C26" s="745">
        <v>19976968.005900003</v>
      </c>
      <c r="D26" s="746">
        <v>0.1218488802543775</v>
      </c>
      <c r="E26" s="745">
        <v>2169785.2761100009</v>
      </c>
    </row>
    <row r="27" spans="1:7" ht="12.75" customHeight="1">
      <c r="A27" s="259" t="s">
        <v>322</v>
      </c>
      <c r="B27" s="260">
        <v>22924036.124370001</v>
      </c>
      <c r="C27" s="260">
        <v>25529499.442379996</v>
      </c>
      <c r="D27" s="261">
        <v>0.11365639557862101</v>
      </c>
      <c r="E27" s="260">
        <v>2605463.3180099949</v>
      </c>
    </row>
    <row r="28" spans="1:7" ht="12.75" customHeight="1">
      <c r="A28" s="36" t="s">
        <v>234</v>
      </c>
    </row>
    <row r="29" spans="1:7" ht="12.75" customHeight="1">
      <c r="F29" s="125"/>
      <c r="G29" s="125"/>
    </row>
    <row r="30" spans="1:7" ht="26.25" customHeight="1">
      <c r="A30" s="977" t="s">
        <v>1095</v>
      </c>
      <c r="B30" s="977"/>
      <c r="C30" s="977"/>
      <c r="D30" s="977"/>
      <c r="E30" s="977"/>
      <c r="F30" s="125"/>
      <c r="G30" s="125"/>
    </row>
    <row r="31" spans="1:7" ht="12.75" customHeight="1"/>
    <row r="32" spans="1:7" ht="12.75" customHeight="1">
      <c r="A32" s="72" t="s">
        <v>259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306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10" t="s">
        <v>739</v>
      </c>
    </row>
    <row r="2" spans="1:8" ht="12.75" customHeight="1">
      <c r="A2" s="64" t="s">
        <v>740</v>
      </c>
    </row>
    <row r="3" spans="1:8" ht="12.75" customHeight="1">
      <c r="E3" s="981" t="s">
        <v>481</v>
      </c>
      <c r="F3" s="981"/>
    </row>
    <row r="4" spans="1:8" ht="84.75" customHeight="1">
      <c r="A4" s="421" t="s">
        <v>247</v>
      </c>
      <c r="B4" s="983" t="s">
        <v>1042</v>
      </c>
      <c r="C4" s="983"/>
      <c r="D4" s="571" t="s">
        <v>838</v>
      </c>
      <c r="E4" s="979" t="s">
        <v>1043</v>
      </c>
      <c r="F4" s="980"/>
      <c r="G4" s="571" t="s">
        <v>838</v>
      </c>
    </row>
    <row r="5" spans="1:8" ht="15" customHeight="1" thickBot="1">
      <c r="A5" s="423"/>
      <c r="B5" s="469" t="s">
        <v>1250</v>
      </c>
      <c r="C5" s="469" t="s">
        <v>1400</v>
      </c>
      <c r="D5" s="471"/>
      <c r="E5" s="469" t="s">
        <v>1250</v>
      </c>
      <c r="F5" s="469" t="s">
        <v>1400</v>
      </c>
      <c r="G5" s="424"/>
    </row>
    <row r="6" spans="1:8" ht="12.75" customHeight="1">
      <c r="A6" s="425" t="s">
        <v>248</v>
      </c>
      <c r="B6" s="426"/>
      <c r="C6" s="426"/>
      <c r="D6" s="427"/>
      <c r="E6" s="426"/>
      <c r="F6" s="426"/>
      <c r="G6" s="427"/>
    </row>
    <row r="7" spans="1:8" ht="12.75" customHeight="1">
      <c r="A7" s="263" t="s">
        <v>492</v>
      </c>
      <c r="B7" s="264">
        <v>42</v>
      </c>
      <c r="C7" s="264">
        <v>35</v>
      </c>
      <c r="D7" s="265">
        <v>-0.16666666666666666</v>
      </c>
      <c r="E7" s="264">
        <v>287190.82089000003</v>
      </c>
      <c r="F7" s="266">
        <v>139734.40119</v>
      </c>
      <c r="G7" s="265">
        <v>-0.51344405522096703</v>
      </c>
      <c r="H7" s="74"/>
    </row>
    <row r="8" spans="1:8" ht="12.75" customHeight="1">
      <c r="A8" s="263" t="s">
        <v>491</v>
      </c>
      <c r="B8" s="264">
        <v>41920</v>
      </c>
      <c r="C8" s="264">
        <v>42766</v>
      </c>
      <c r="D8" s="265">
        <v>2.0181297709923666E-2</v>
      </c>
      <c r="E8" s="264">
        <v>1873182.1620299998</v>
      </c>
      <c r="F8" s="266">
        <v>2048887.2586600003</v>
      </c>
      <c r="G8" s="265">
        <v>9.380032555914683E-2</v>
      </c>
      <c r="H8" s="74"/>
    </row>
    <row r="9" spans="1:8" ht="12.75" customHeight="1">
      <c r="A9" s="267" t="s">
        <v>493</v>
      </c>
      <c r="B9" s="264">
        <v>6015</v>
      </c>
      <c r="C9" s="264">
        <v>6246</v>
      </c>
      <c r="D9" s="265">
        <v>3.8403990024937655E-2</v>
      </c>
      <c r="E9" s="264">
        <v>406723.27291999996</v>
      </c>
      <c r="F9" s="266">
        <v>396315.35918000009</v>
      </c>
      <c r="G9" s="265">
        <v>-2.5589668536245887E-2</v>
      </c>
    </row>
    <row r="10" spans="1:8" ht="12.75" customHeight="1">
      <c r="A10" s="263" t="s">
        <v>480</v>
      </c>
      <c r="B10" s="264">
        <v>232</v>
      </c>
      <c r="C10" s="264">
        <v>155</v>
      </c>
      <c r="D10" s="265">
        <v>-0.33189655172413796</v>
      </c>
      <c r="E10" s="264">
        <v>134529.05616000004</v>
      </c>
      <c r="F10" s="266">
        <v>70574.324599999993</v>
      </c>
      <c r="G10" s="265">
        <v>-0.47539716240881436</v>
      </c>
    </row>
    <row r="11" spans="1:8" ht="12.75" customHeight="1">
      <c r="A11" s="268" t="s">
        <v>538</v>
      </c>
      <c r="B11" s="264">
        <v>0</v>
      </c>
      <c r="C11" s="264">
        <v>0</v>
      </c>
      <c r="D11" s="265" t="s">
        <v>808</v>
      </c>
      <c r="E11" s="264">
        <v>0</v>
      </c>
      <c r="F11" s="266">
        <v>0</v>
      </c>
      <c r="G11" s="265" t="s">
        <v>808</v>
      </c>
    </row>
    <row r="12" spans="1:8" ht="29.25">
      <c r="A12" s="267" t="s">
        <v>539</v>
      </c>
      <c r="B12" s="264">
        <v>930</v>
      </c>
      <c r="C12" s="264">
        <v>786</v>
      </c>
      <c r="D12" s="265">
        <v>-0.15483870967741936</v>
      </c>
      <c r="E12" s="264">
        <v>90867.659419999996</v>
      </c>
      <c r="F12" s="266">
        <v>57178.309290000005</v>
      </c>
      <c r="G12" s="265">
        <v>-0.37075182022994813</v>
      </c>
      <c r="H12" s="83"/>
    </row>
    <row r="13" spans="1:8" ht="12.75" customHeight="1">
      <c r="A13" s="263" t="s">
        <v>1218</v>
      </c>
      <c r="B13" s="264">
        <v>42</v>
      </c>
      <c r="C13" s="264">
        <v>38</v>
      </c>
      <c r="D13" s="265">
        <v>-9.5238095238095233E-2</v>
      </c>
      <c r="E13" s="264">
        <v>0</v>
      </c>
      <c r="F13" s="266">
        <v>0</v>
      </c>
      <c r="G13" s="265" t="s">
        <v>808</v>
      </c>
      <c r="H13" s="83"/>
    </row>
    <row r="14" spans="1:8" ht="22.5" customHeight="1">
      <c r="A14" s="747" t="s">
        <v>249</v>
      </c>
      <c r="B14" s="748">
        <v>49181</v>
      </c>
      <c r="C14" s="748">
        <v>50026</v>
      </c>
      <c r="D14" s="749">
        <v>1.7181431853764664E-2</v>
      </c>
      <c r="E14" s="748">
        <v>2792492.9714200003</v>
      </c>
      <c r="F14" s="748">
        <v>2712689.6529199998</v>
      </c>
      <c r="G14" s="749">
        <v>-2.8577804605688956E-2</v>
      </c>
    </row>
    <row r="15" spans="1:8" ht="15" customHeight="1">
      <c r="A15" s="428" t="s">
        <v>250</v>
      </c>
      <c r="B15" s="429"/>
      <c r="C15" s="429"/>
      <c r="D15" s="430"/>
      <c r="E15" s="429"/>
      <c r="F15" s="429"/>
      <c r="G15" s="431"/>
    </row>
    <row r="16" spans="1:8" ht="12.75" customHeight="1">
      <c r="A16" s="263" t="s">
        <v>492</v>
      </c>
      <c r="B16" s="264">
        <v>445</v>
      </c>
      <c r="C16" s="264">
        <v>357</v>
      </c>
      <c r="D16" s="265">
        <v>-0.19775280898876405</v>
      </c>
      <c r="E16" s="264">
        <v>1099575.0896100001</v>
      </c>
      <c r="F16" s="264">
        <v>861235.01338000013</v>
      </c>
      <c r="G16" s="265">
        <v>-0.21675652575444848</v>
      </c>
    </row>
    <row r="17" spans="1:7" ht="12.75" customHeight="1">
      <c r="A17" s="263" t="s">
        <v>491</v>
      </c>
      <c r="B17" s="264">
        <v>44973</v>
      </c>
      <c r="C17" s="264">
        <v>61188</v>
      </c>
      <c r="D17" s="265">
        <v>0.36054966313121206</v>
      </c>
      <c r="E17" s="264">
        <v>3607543.5900099999</v>
      </c>
      <c r="F17" s="264">
        <v>5170103.4252299992</v>
      </c>
      <c r="G17" s="265">
        <v>0.43313678580268189</v>
      </c>
    </row>
    <row r="18" spans="1:7" ht="12.75" customHeight="1">
      <c r="A18" s="267" t="s">
        <v>493</v>
      </c>
      <c r="B18" s="264">
        <v>18442</v>
      </c>
      <c r="C18" s="264">
        <v>20624</v>
      </c>
      <c r="D18" s="265">
        <v>0.11831688537035029</v>
      </c>
      <c r="E18" s="264">
        <v>3211939.9854200003</v>
      </c>
      <c r="F18" s="264">
        <v>3635046.1884900001</v>
      </c>
      <c r="G18" s="265">
        <v>0.13172917457692582</v>
      </c>
    </row>
    <row r="19" spans="1:7" ht="12.75" customHeight="1">
      <c r="A19" s="263" t="s">
        <v>480</v>
      </c>
      <c r="B19" s="264">
        <v>836</v>
      </c>
      <c r="C19" s="264">
        <v>1154</v>
      </c>
      <c r="D19" s="265">
        <v>0.38038277511961721</v>
      </c>
      <c r="E19" s="264">
        <v>465949.88448000001</v>
      </c>
      <c r="F19" s="264">
        <v>798492.45736</v>
      </c>
      <c r="G19" s="265">
        <v>0.71368742424116582</v>
      </c>
    </row>
    <row r="20" spans="1:7" ht="12.75" customHeight="1">
      <c r="A20" s="268" t="s">
        <v>538</v>
      </c>
      <c r="B20" s="264">
        <v>1</v>
      </c>
      <c r="C20" s="264">
        <v>1</v>
      </c>
      <c r="D20" s="265">
        <v>0</v>
      </c>
      <c r="E20" s="264">
        <v>519.00233000000003</v>
      </c>
      <c r="F20" s="264">
        <v>348.34082000000001</v>
      </c>
      <c r="G20" s="265">
        <v>-0.32882609602157281</v>
      </c>
    </row>
    <row r="21" spans="1:7" ht="29.25">
      <c r="A21" s="267" t="s">
        <v>539</v>
      </c>
      <c r="B21" s="264">
        <v>6920</v>
      </c>
      <c r="C21" s="264">
        <v>7336</v>
      </c>
      <c r="D21" s="265">
        <v>6.0115606936416183E-2</v>
      </c>
      <c r="E21" s="264">
        <v>2037866.18619</v>
      </c>
      <c r="F21" s="264">
        <v>2054893.6</v>
      </c>
      <c r="G21" s="265">
        <v>8.3555112329698911E-3</v>
      </c>
    </row>
    <row r="22" spans="1:7" ht="12.75" customHeight="1">
      <c r="A22" s="263" t="s">
        <v>1218</v>
      </c>
      <c r="B22" s="264">
        <v>754</v>
      </c>
      <c r="C22" s="264">
        <v>509</v>
      </c>
      <c r="D22" s="265">
        <v>-0.32493368700265252</v>
      </c>
      <c r="E22" s="264">
        <v>53485.932509999991</v>
      </c>
      <c r="F22" s="264">
        <v>37853.360390000002</v>
      </c>
      <c r="G22" s="265">
        <v>-0.29227446145913688</v>
      </c>
    </row>
    <row r="23" spans="1:7" ht="22.5" customHeight="1">
      <c r="A23" s="747" t="s">
        <v>249</v>
      </c>
      <c r="B23" s="748">
        <v>72371</v>
      </c>
      <c r="C23" s="750">
        <v>91169</v>
      </c>
      <c r="D23" s="749">
        <v>0.25974492545356564</v>
      </c>
      <c r="E23" s="748">
        <v>10476879.670550002</v>
      </c>
      <c r="F23" s="748">
        <v>12557972.385669999</v>
      </c>
      <c r="G23" s="749">
        <v>0.19863669151129484</v>
      </c>
    </row>
    <row r="24" spans="1:7" ht="15" customHeight="1">
      <c r="A24" s="428" t="s">
        <v>251</v>
      </c>
      <c r="B24" s="429"/>
      <c r="C24" s="429"/>
      <c r="D24" s="430"/>
      <c r="E24" s="429"/>
      <c r="F24" s="429"/>
      <c r="G24" s="432"/>
    </row>
    <row r="25" spans="1:7" ht="12.75" customHeight="1">
      <c r="A25" s="263" t="s">
        <v>492</v>
      </c>
      <c r="B25" s="264">
        <v>126</v>
      </c>
      <c r="C25" s="264">
        <v>96</v>
      </c>
      <c r="D25" s="265">
        <v>-0.23809523809523808</v>
      </c>
      <c r="E25" s="264">
        <v>26468.34431</v>
      </c>
      <c r="F25" s="264">
        <v>17298.383309999997</v>
      </c>
      <c r="G25" s="265">
        <v>-0.34645011764243605</v>
      </c>
    </row>
    <row r="26" spans="1:7" ht="12.75" customHeight="1">
      <c r="A26" s="263" t="s">
        <v>491</v>
      </c>
      <c r="B26" s="264">
        <v>82</v>
      </c>
      <c r="C26" s="264">
        <v>35</v>
      </c>
      <c r="D26" s="265">
        <v>-0.57317073170731703</v>
      </c>
      <c r="E26" s="264">
        <v>0</v>
      </c>
      <c r="F26" s="264">
        <v>1.4999999999999999E-4</v>
      </c>
      <c r="G26" s="265" t="s">
        <v>808</v>
      </c>
    </row>
    <row r="27" spans="1:7" ht="12.75" customHeight="1">
      <c r="A27" s="267" t="s">
        <v>493</v>
      </c>
      <c r="B27" s="264">
        <v>99</v>
      </c>
      <c r="C27" s="264">
        <v>40</v>
      </c>
      <c r="D27" s="265">
        <v>-0.59595959595959591</v>
      </c>
      <c r="E27" s="264">
        <v>14.6723</v>
      </c>
      <c r="F27" s="264">
        <v>0</v>
      </c>
      <c r="G27" s="265">
        <v>-1</v>
      </c>
    </row>
    <row r="28" spans="1:7" ht="12.75" customHeight="1">
      <c r="A28" s="263" t="s">
        <v>480</v>
      </c>
      <c r="B28" s="264">
        <v>14</v>
      </c>
      <c r="C28" s="264">
        <v>5</v>
      </c>
      <c r="D28" s="265">
        <v>-0.6428571428571429</v>
      </c>
      <c r="E28" s="264">
        <v>0</v>
      </c>
      <c r="F28" s="264">
        <v>0</v>
      </c>
      <c r="G28" s="265" t="s">
        <v>808</v>
      </c>
    </row>
    <row r="29" spans="1:7" ht="12.75" customHeight="1">
      <c r="A29" s="268" t="s">
        <v>540</v>
      </c>
      <c r="B29" s="264">
        <v>0</v>
      </c>
      <c r="C29" s="264">
        <v>0</v>
      </c>
      <c r="D29" s="265" t="s">
        <v>808</v>
      </c>
      <c r="E29" s="264">
        <v>0</v>
      </c>
      <c r="F29" s="264">
        <v>0</v>
      </c>
      <c r="G29" s="265" t="s">
        <v>808</v>
      </c>
    </row>
    <row r="30" spans="1:7" ht="29.25">
      <c r="A30" s="267" t="s">
        <v>539</v>
      </c>
      <c r="B30" s="264">
        <v>109</v>
      </c>
      <c r="C30" s="264">
        <v>41</v>
      </c>
      <c r="D30" s="265">
        <v>-0.62385321100917435</v>
      </c>
      <c r="E30" s="264">
        <v>47.436050000000002</v>
      </c>
      <c r="F30" s="264">
        <v>0</v>
      </c>
      <c r="G30" s="265">
        <v>-1</v>
      </c>
    </row>
    <row r="31" spans="1:7" ht="12.75" customHeight="1">
      <c r="A31" s="263" t="s">
        <v>1218</v>
      </c>
      <c r="B31" s="264">
        <v>0</v>
      </c>
      <c r="C31" s="264">
        <v>0</v>
      </c>
      <c r="D31" s="265" t="s">
        <v>808</v>
      </c>
      <c r="E31" s="264">
        <v>0</v>
      </c>
      <c r="F31" s="264">
        <v>0</v>
      </c>
      <c r="G31" s="265" t="s">
        <v>808</v>
      </c>
    </row>
    <row r="32" spans="1:7" ht="22.5" customHeight="1">
      <c r="A32" s="747" t="s">
        <v>249</v>
      </c>
      <c r="B32" s="748">
        <v>430</v>
      </c>
      <c r="C32" s="748">
        <v>217</v>
      </c>
      <c r="D32" s="749">
        <v>-0.49534883720930234</v>
      </c>
      <c r="E32" s="748">
        <v>26530.452659999999</v>
      </c>
      <c r="F32" s="748">
        <v>17298.383460000001</v>
      </c>
      <c r="G32" s="749">
        <v>-0.34798008606612285</v>
      </c>
    </row>
    <row r="33" spans="1:8" ht="12.75" customHeight="1">
      <c r="A33" s="27" t="s">
        <v>253</v>
      </c>
    </row>
    <row r="34" spans="1:8" ht="72.75" customHeight="1">
      <c r="A34" s="985" t="s">
        <v>1044</v>
      </c>
      <c r="B34" s="985"/>
      <c r="C34" s="985"/>
      <c r="D34" s="985"/>
      <c r="E34" s="985"/>
      <c r="F34" s="985"/>
      <c r="G34" s="985"/>
    </row>
    <row r="35" spans="1:8" ht="25.5" customHeight="1">
      <c r="A35" s="977" t="s">
        <v>1095</v>
      </c>
      <c r="B35" s="977"/>
      <c r="C35" s="977"/>
      <c r="D35" s="977"/>
      <c r="E35" s="977"/>
      <c r="F35" s="125"/>
      <c r="G35" s="125"/>
    </row>
    <row r="36" spans="1:8" ht="12.75" customHeight="1"/>
    <row r="37" spans="1:8" ht="12.75" customHeight="1"/>
    <row r="38" spans="1:8" ht="12.75" customHeight="1">
      <c r="A38" s="410" t="s">
        <v>741</v>
      </c>
    </row>
    <row r="39" spans="1:8" ht="12.75" customHeight="1">
      <c r="A39" s="64" t="s">
        <v>742</v>
      </c>
    </row>
    <row r="40" spans="1:8" ht="12.75" customHeight="1">
      <c r="E40" s="981" t="s">
        <v>481</v>
      </c>
      <c r="F40" s="981"/>
    </row>
    <row r="41" spans="1:8" ht="85.5" customHeight="1">
      <c r="A41" s="421" t="s">
        <v>252</v>
      </c>
      <c r="B41" s="983" t="s">
        <v>1045</v>
      </c>
      <c r="C41" s="983"/>
      <c r="D41" s="571" t="s">
        <v>838</v>
      </c>
      <c r="E41" s="979" t="s">
        <v>1046</v>
      </c>
      <c r="F41" s="980"/>
      <c r="G41" s="571" t="s">
        <v>838</v>
      </c>
    </row>
    <row r="42" spans="1:8" ht="27" customHeight="1" thickBot="1">
      <c r="A42" s="423"/>
      <c r="B42" s="469" t="s">
        <v>1437</v>
      </c>
      <c r="C42" s="469" t="s">
        <v>1438</v>
      </c>
      <c r="D42" s="471"/>
      <c r="E42" s="469" t="s">
        <v>1437</v>
      </c>
      <c r="F42" s="469" t="s">
        <v>1438</v>
      </c>
      <c r="G42" s="424"/>
    </row>
    <row r="43" spans="1:8" ht="15" customHeight="1">
      <c r="A43" s="425" t="s">
        <v>248</v>
      </c>
      <c r="B43" s="426"/>
      <c r="C43" s="426"/>
      <c r="D43" s="427"/>
      <c r="E43" s="426"/>
      <c r="F43" s="426"/>
      <c r="G43" s="427"/>
    </row>
    <row r="44" spans="1:8" ht="12.75" customHeight="1">
      <c r="A44" s="263" t="s">
        <v>492</v>
      </c>
      <c r="B44" s="264">
        <v>4</v>
      </c>
      <c r="C44" s="264">
        <v>1</v>
      </c>
      <c r="D44" s="265">
        <v>-0.75</v>
      </c>
      <c r="E44" s="264">
        <v>655.24509999999998</v>
      </c>
      <c r="F44" s="266">
        <v>1073.35349</v>
      </c>
      <c r="G44" s="265">
        <v>0.63809464580505826</v>
      </c>
      <c r="H44" s="74"/>
    </row>
    <row r="45" spans="1:8" ht="12.75" customHeight="1">
      <c r="A45" s="263" t="s">
        <v>491</v>
      </c>
      <c r="B45" s="264">
        <v>16288</v>
      </c>
      <c r="C45" s="264">
        <v>16401</v>
      </c>
      <c r="D45" s="265">
        <v>6.9376227897838903E-3</v>
      </c>
      <c r="E45" s="264">
        <v>913172.41998999997</v>
      </c>
      <c r="F45" s="266">
        <v>1032097.59051</v>
      </c>
      <c r="G45" s="265">
        <v>0.13023298548734355</v>
      </c>
      <c r="H45" s="74"/>
    </row>
    <row r="46" spans="1:8" ht="12.75" customHeight="1">
      <c r="A46" s="267" t="s">
        <v>493</v>
      </c>
      <c r="B46" s="264">
        <v>1218</v>
      </c>
      <c r="C46" s="264">
        <v>905</v>
      </c>
      <c r="D46" s="265">
        <v>-0.25697865353037769</v>
      </c>
      <c r="E46" s="264">
        <v>140230.87542</v>
      </c>
      <c r="F46" s="266">
        <v>88216.621120000011</v>
      </c>
      <c r="G46" s="265">
        <v>-0.37091870206339461</v>
      </c>
    </row>
    <row r="47" spans="1:8" ht="12.75" customHeight="1">
      <c r="A47" s="263" t="s">
        <v>480</v>
      </c>
      <c r="B47" s="264">
        <v>22</v>
      </c>
      <c r="C47" s="264">
        <v>5</v>
      </c>
      <c r="D47" s="265">
        <v>-0.77272727272727271</v>
      </c>
      <c r="E47" s="264">
        <v>48205.279539999996</v>
      </c>
      <c r="F47" s="266">
        <v>4621.3294100000003</v>
      </c>
      <c r="G47" s="265">
        <v>-0.90413229724836897</v>
      </c>
    </row>
    <row r="48" spans="1:8" ht="12.75" customHeight="1">
      <c r="A48" s="268" t="s">
        <v>540</v>
      </c>
      <c r="B48" s="264">
        <v>0</v>
      </c>
      <c r="C48" s="264">
        <v>0</v>
      </c>
      <c r="D48" s="265"/>
      <c r="E48" s="264">
        <v>0</v>
      </c>
      <c r="F48" s="266">
        <v>0</v>
      </c>
      <c r="G48" s="265"/>
    </row>
    <row r="49" spans="1:16" ht="34.5" customHeight="1">
      <c r="A49" s="267" t="s">
        <v>541</v>
      </c>
      <c r="B49" s="264">
        <v>66</v>
      </c>
      <c r="C49" s="264">
        <v>79</v>
      </c>
      <c r="D49" s="265">
        <v>0.19696969696969696</v>
      </c>
      <c r="E49" s="264">
        <v>9342.7944900000002</v>
      </c>
      <c r="F49" s="266">
        <v>9162.90337</v>
      </c>
      <c r="G49" s="265">
        <v>-1.925453034341551E-2</v>
      </c>
    </row>
    <row r="50" spans="1:16" ht="12.75" customHeight="1">
      <c r="A50" s="263" t="s">
        <v>1218</v>
      </c>
      <c r="B50" s="264">
        <v>0</v>
      </c>
      <c r="C50" s="264">
        <v>0</v>
      </c>
      <c r="D50" s="265"/>
      <c r="E50" s="264">
        <v>0</v>
      </c>
      <c r="F50" s="266">
        <v>0</v>
      </c>
      <c r="G50" s="265"/>
    </row>
    <row r="51" spans="1:16" ht="22.5" customHeight="1">
      <c r="A51" s="747" t="s">
        <v>249</v>
      </c>
      <c r="B51" s="748">
        <v>17598</v>
      </c>
      <c r="C51" s="748">
        <v>17391</v>
      </c>
      <c r="D51" s="751">
        <v>-1.1762700306853051E-2</v>
      </c>
      <c r="E51" s="748">
        <v>1111606.61454</v>
      </c>
      <c r="F51" s="748">
        <v>1135171.7978999999</v>
      </c>
      <c r="G51" s="751">
        <v>2.119921117035773E-2</v>
      </c>
    </row>
    <row r="52" spans="1:16" ht="15" customHeight="1">
      <c r="A52" s="428" t="s">
        <v>250</v>
      </c>
      <c r="B52" s="429"/>
      <c r="C52" s="429"/>
      <c r="D52" s="430"/>
      <c r="E52" s="429"/>
      <c r="F52" s="429"/>
      <c r="G52" s="431"/>
    </row>
    <row r="53" spans="1:16" ht="12.75" customHeight="1">
      <c r="A53" s="263" t="s">
        <v>492</v>
      </c>
      <c r="B53" s="264">
        <v>15</v>
      </c>
      <c r="C53" s="264">
        <v>12</v>
      </c>
      <c r="D53" s="265">
        <v>-0.2</v>
      </c>
      <c r="E53" s="264">
        <v>8673.7801199999994</v>
      </c>
      <c r="F53" s="266">
        <v>38078.670920000004</v>
      </c>
      <c r="G53" s="265">
        <v>3.390089487304182</v>
      </c>
    </row>
    <row r="54" spans="1:16">
      <c r="A54" s="263" t="s">
        <v>491</v>
      </c>
      <c r="B54" s="264">
        <v>15653</v>
      </c>
      <c r="C54" s="264">
        <v>25503</v>
      </c>
      <c r="D54" s="265">
        <v>0.62927234395962439</v>
      </c>
      <c r="E54" s="264">
        <v>2018764.43331</v>
      </c>
      <c r="F54" s="266">
        <v>3270126.4639099999</v>
      </c>
      <c r="G54" s="265">
        <v>0.61986530471425327</v>
      </c>
    </row>
    <row r="55" spans="1:16" ht="12.75" customHeight="1">
      <c r="A55" s="267" t="s">
        <v>493</v>
      </c>
      <c r="B55" s="264">
        <v>4478</v>
      </c>
      <c r="C55" s="264">
        <v>4831</v>
      </c>
      <c r="D55" s="265">
        <v>7.8829834747655203E-2</v>
      </c>
      <c r="E55" s="264">
        <v>1311767.72848</v>
      </c>
      <c r="F55" s="266">
        <v>1449111.62665</v>
      </c>
      <c r="G55" s="265">
        <v>0.10470138515234403</v>
      </c>
    </row>
    <row r="56" spans="1:16" ht="12.75" customHeight="1">
      <c r="A56" s="263" t="s">
        <v>480</v>
      </c>
      <c r="B56" s="264">
        <v>334</v>
      </c>
      <c r="C56" s="264">
        <v>436</v>
      </c>
      <c r="D56" s="265">
        <v>0.30538922155688625</v>
      </c>
      <c r="E56" s="264">
        <v>308312.81814999995</v>
      </c>
      <c r="F56" s="266">
        <v>496746.94806000002</v>
      </c>
      <c r="G56" s="265">
        <v>0.61117838382679035</v>
      </c>
    </row>
    <row r="57" spans="1:16" ht="12.75" customHeight="1">
      <c r="A57" s="268" t="s">
        <v>540</v>
      </c>
      <c r="B57" s="264">
        <v>0</v>
      </c>
      <c r="C57" s="264">
        <v>0</v>
      </c>
      <c r="D57" s="265"/>
      <c r="E57" s="264">
        <v>0</v>
      </c>
      <c r="F57" s="266">
        <v>0</v>
      </c>
      <c r="G57" s="265"/>
    </row>
    <row r="58" spans="1:16" ht="29.25">
      <c r="A58" s="267" t="s">
        <v>541</v>
      </c>
      <c r="B58" s="264">
        <v>1519</v>
      </c>
      <c r="C58" s="264">
        <v>1464</v>
      </c>
      <c r="D58" s="265">
        <v>-3.6208031599736672E-2</v>
      </c>
      <c r="E58" s="264">
        <v>451581.73295999999</v>
      </c>
      <c r="F58" s="266">
        <v>492886.44404000003</v>
      </c>
      <c r="G58" s="265">
        <v>9.1466744700363478E-2</v>
      </c>
    </row>
    <row r="59" spans="1:16" ht="12.75" customHeight="1">
      <c r="A59" s="263" t="s">
        <v>1218</v>
      </c>
      <c r="B59" s="264">
        <v>90</v>
      </c>
      <c r="C59" s="264">
        <v>72</v>
      </c>
      <c r="D59" s="265">
        <v>-0.2</v>
      </c>
      <c r="E59" s="264">
        <v>14190.70874</v>
      </c>
      <c r="F59" s="266">
        <v>10401.09168</v>
      </c>
      <c r="G59" s="265">
        <v>-0.26704917488145136</v>
      </c>
    </row>
    <row r="60" spans="1:16" ht="22.5" customHeight="1">
      <c r="A60" s="747" t="s">
        <v>249</v>
      </c>
      <c r="B60" s="748">
        <v>22089</v>
      </c>
      <c r="C60" s="748">
        <v>32318</v>
      </c>
      <c r="D60" s="751">
        <v>0.46308117162388518</v>
      </c>
      <c r="E60" s="748">
        <v>4113291.2017600005</v>
      </c>
      <c r="F60" s="748">
        <v>5757351.2452600002</v>
      </c>
      <c r="G60" s="751">
        <v>0.39969454212153449</v>
      </c>
    </row>
    <row r="61" spans="1:16" ht="12.75" customHeight="1">
      <c r="A61" s="27" t="s">
        <v>253</v>
      </c>
    </row>
    <row r="62" spans="1:16" ht="89.25" customHeight="1">
      <c r="A62" s="984" t="s">
        <v>1047</v>
      </c>
      <c r="B62" s="984"/>
      <c r="C62" s="984"/>
      <c r="D62" s="984"/>
      <c r="E62" s="984"/>
      <c r="F62" s="984"/>
      <c r="G62" s="984"/>
      <c r="J62" s="612"/>
      <c r="K62" s="612"/>
      <c r="L62" s="612"/>
      <c r="M62" s="612"/>
      <c r="N62" s="612"/>
      <c r="O62" s="612"/>
      <c r="P62" s="612"/>
    </row>
    <row r="63" spans="1:16" ht="22.5" customHeight="1">
      <c r="A63" s="977" t="s">
        <v>1096</v>
      </c>
      <c r="B63" s="978"/>
      <c r="C63" s="978"/>
      <c r="D63" s="978"/>
      <c r="E63" s="978"/>
      <c r="F63" s="978"/>
      <c r="G63" s="978"/>
    </row>
    <row r="64" spans="1:16" ht="12.75" customHeight="1"/>
    <row r="65" spans="1:1" ht="12.75" customHeight="1">
      <c r="A65" s="72" t="s">
        <v>259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185</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2"/>
  <sheetViews>
    <sheetView showGridLines="0" zoomScaleNormal="100" workbookViewId="0"/>
  </sheetViews>
  <sheetFormatPr defaultRowHeight="15"/>
  <cols>
    <col min="1" max="1" width="39.7109375" customWidth="1"/>
    <col min="2" max="5" width="20.7109375" customWidth="1"/>
  </cols>
  <sheetData>
    <row r="1" spans="1:7" ht="12.75" customHeight="1">
      <c r="A1" s="419" t="s">
        <v>743</v>
      </c>
    </row>
    <row r="2" spans="1:7" ht="12.75" customHeight="1">
      <c r="A2" s="67" t="s">
        <v>744</v>
      </c>
    </row>
    <row r="3" spans="1:7">
      <c r="D3" s="102"/>
      <c r="E3" s="103" t="s">
        <v>370</v>
      </c>
    </row>
    <row r="4" spans="1:7" ht="57.75" customHeight="1">
      <c r="A4" s="979" t="s">
        <v>1255</v>
      </c>
      <c r="B4" s="979" t="s">
        <v>1048</v>
      </c>
      <c r="C4" s="980"/>
      <c r="D4" s="979" t="s">
        <v>1049</v>
      </c>
      <c r="E4" s="948"/>
    </row>
    <row r="5" spans="1:7" ht="15.75" customHeight="1">
      <c r="A5" s="979"/>
      <c r="B5" s="469" t="s">
        <v>1437</v>
      </c>
      <c r="C5" s="469" t="s">
        <v>1438</v>
      </c>
      <c r="D5" s="469" t="s">
        <v>1437</v>
      </c>
      <c r="E5" s="469" t="s">
        <v>1438</v>
      </c>
    </row>
    <row r="6" spans="1:7">
      <c r="A6" s="269" t="s">
        <v>1446</v>
      </c>
      <c r="B6" s="270">
        <v>758</v>
      </c>
      <c r="C6" s="270">
        <v>1180</v>
      </c>
      <c r="D6" s="270">
        <v>107755.0968</v>
      </c>
      <c r="E6" s="270">
        <v>160748.81786000001</v>
      </c>
      <c r="F6" s="74"/>
      <c r="G6" s="74"/>
    </row>
    <row r="7" spans="1:7">
      <c r="A7" s="269" t="s">
        <v>1353</v>
      </c>
      <c r="B7" s="270">
        <v>312</v>
      </c>
      <c r="C7" s="270">
        <v>562</v>
      </c>
      <c r="D7" s="270">
        <v>65430.180839999994</v>
      </c>
      <c r="E7" s="270">
        <v>126103.60583</v>
      </c>
      <c r="F7" s="74"/>
      <c r="G7" s="74"/>
    </row>
    <row r="8" spans="1:7">
      <c r="A8" s="269" t="s">
        <v>1447</v>
      </c>
      <c r="B8" s="270">
        <v>4299</v>
      </c>
      <c r="C8" s="270">
        <v>5705</v>
      </c>
      <c r="D8" s="270">
        <v>883791.81532000005</v>
      </c>
      <c r="E8" s="270">
        <v>1133377.65646</v>
      </c>
      <c r="F8" s="83"/>
      <c r="G8" s="74"/>
    </row>
    <row r="9" spans="1:7">
      <c r="A9" s="269" t="s">
        <v>1448</v>
      </c>
      <c r="B9" s="270">
        <v>1871</v>
      </c>
      <c r="C9" s="270">
        <v>1884</v>
      </c>
      <c r="D9" s="270">
        <v>203618.49718999999</v>
      </c>
      <c r="E9" s="270">
        <v>207619.09828000001</v>
      </c>
      <c r="F9" s="83"/>
      <c r="G9" s="74"/>
    </row>
    <row r="10" spans="1:7">
      <c r="A10" s="269" t="s">
        <v>1449</v>
      </c>
      <c r="B10" s="270">
        <v>0</v>
      </c>
      <c r="C10" s="270">
        <v>0</v>
      </c>
      <c r="D10" s="270">
        <v>0</v>
      </c>
      <c r="E10" s="270">
        <v>0</v>
      </c>
      <c r="F10" s="74"/>
      <c r="G10" s="74"/>
    </row>
    <row r="11" spans="1:7">
      <c r="A11" s="269" t="s">
        <v>1450</v>
      </c>
      <c r="B11" s="270">
        <v>3</v>
      </c>
      <c r="C11" s="270">
        <v>0</v>
      </c>
      <c r="D11" s="270">
        <v>177.46108999999998</v>
      </c>
      <c r="E11" s="270">
        <v>0</v>
      </c>
      <c r="F11" s="74"/>
      <c r="G11" s="74"/>
    </row>
    <row r="12" spans="1:7">
      <c r="A12" s="269" t="s">
        <v>1451</v>
      </c>
      <c r="B12" s="270">
        <v>62</v>
      </c>
      <c r="C12" s="270">
        <v>70</v>
      </c>
      <c r="D12" s="270">
        <v>14393.201999999999</v>
      </c>
      <c r="E12" s="270">
        <v>14130.383</v>
      </c>
      <c r="F12" s="74"/>
      <c r="G12" s="74"/>
    </row>
    <row r="13" spans="1:7">
      <c r="A13" s="269" t="s">
        <v>1452</v>
      </c>
      <c r="B13" s="270">
        <v>2306</v>
      </c>
      <c r="C13" s="270">
        <v>2950</v>
      </c>
      <c r="D13" s="270">
        <v>354612.28268999996</v>
      </c>
      <c r="E13" s="270">
        <v>449553.58687</v>
      </c>
      <c r="F13" s="74"/>
      <c r="G13" s="74"/>
    </row>
    <row r="14" spans="1:7">
      <c r="A14" s="269" t="s">
        <v>1453</v>
      </c>
      <c r="B14" s="270">
        <v>1773</v>
      </c>
      <c r="C14" s="270">
        <v>2466</v>
      </c>
      <c r="D14" s="270">
        <v>419869.26896999998</v>
      </c>
      <c r="E14" s="270">
        <v>540994.69517999992</v>
      </c>
      <c r="F14" s="74"/>
      <c r="G14" s="74"/>
    </row>
    <row r="15" spans="1:7">
      <c r="A15" s="269" t="s">
        <v>1454</v>
      </c>
      <c r="B15" s="270">
        <v>3835</v>
      </c>
      <c r="C15" s="270">
        <v>7026</v>
      </c>
      <c r="D15" s="270">
        <v>734604.67015999998</v>
      </c>
      <c r="E15" s="270">
        <v>1212227.4418899999</v>
      </c>
      <c r="F15" s="74"/>
      <c r="G15" s="74"/>
    </row>
    <row r="16" spans="1:7">
      <c r="A16" s="269" t="s">
        <v>1281</v>
      </c>
      <c r="B16" s="270">
        <v>1602</v>
      </c>
      <c r="C16" s="270">
        <v>2498</v>
      </c>
      <c r="D16" s="270">
        <v>172996.26613999999</v>
      </c>
      <c r="E16" s="270">
        <v>356527.65974999999</v>
      </c>
      <c r="F16" s="74"/>
      <c r="G16" s="74"/>
    </row>
    <row r="17" spans="1:12">
      <c r="A17" s="269" t="s">
        <v>1455</v>
      </c>
      <c r="B17" s="270">
        <v>10649</v>
      </c>
      <c r="C17" s="270">
        <v>9930</v>
      </c>
      <c r="D17" s="270">
        <v>902077.2999300001</v>
      </c>
      <c r="E17" s="270">
        <v>974043.03139000002</v>
      </c>
      <c r="F17" s="74"/>
      <c r="G17" s="74"/>
    </row>
    <row r="18" spans="1:12">
      <c r="A18" s="269" t="s">
        <v>1297</v>
      </c>
      <c r="B18" s="270">
        <v>2020</v>
      </c>
      <c r="C18" s="270">
        <v>2208</v>
      </c>
      <c r="D18" s="270">
        <v>286105.58925000002</v>
      </c>
      <c r="E18" s="270">
        <v>369520.08400999999</v>
      </c>
      <c r="F18" s="74"/>
      <c r="G18" s="74"/>
    </row>
    <row r="19" spans="1:12">
      <c r="A19" s="269" t="s">
        <v>1456</v>
      </c>
      <c r="B19" s="270">
        <v>201</v>
      </c>
      <c r="C19" s="270">
        <v>243</v>
      </c>
      <c r="D19" s="270">
        <v>120032.08709</v>
      </c>
      <c r="E19" s="270">
        <v>122868.33104999999</v>
      </c>
      <c r="F19" s="74"/>
      <c r="G19" s="74"/>
    </row>
    <row r="20" spans="1:12">
      <c r="A20" s="269" t="s">
        <v>1457</v>
      </c>
      <c r="B20" s="270">
        <v>9976</v>
      </c>
      <c r="C20" s="270">
        <v>12978</v>
      </c>
      <c r="D20" s="270">
        <v>958127.59346</v>
      </c>
      <c r="E20" s="270">
        <v>1223873.4004000002</v>
      </c>
      <c r="F20" s="74"/>
      <c r="G20" s="74"/>
    </row>
    <row r="21" spans="1:12">
      <c r="A21" s="269" t="s">
        <v>1458</v>
      </c>
      <c r="B21" s="270">
        <v>20</v>
      </c>
      <c r="C21" s="270">
        <v>9</v>
      </c>
      <c r="D21" s="270">
        <v>1306.5053700000001</v>
      </c>
      <c r="E21" s="270">
        <v>935.25118999999995</v>
      </c>
      <c r="F21" s="74"/>
      <c r="G21" s="74"/>
    </row>
    <row r="22" spans="1:12">
      <c r="A22" s="752" t="s">
        <v>475</v>
      </c>
      <c r="B22" s="753">
        <v>39687</v>
      </c>
      <c r="C22" s="753">
        <v>49709</v>
      </c>
      <c r="D22" s="753">
        <v>5224897.8163000001</v>
      </c>
      <c r="E22" s="753">
        <v>6892523.0431599999</v>
      </c>
    </row>
    <row r="23" spans="1:12">
      <c r="A23" s="27" t="s">
        <v>253</v>
      </c>
    </row>
    <row r="24" spans="1:12" ht="76.5" customHeight="1">
      <c r="A24" s="976" t="s">
        <v>1041</v>
      </c>
      <c r="B24" s="976"/>
      <c r="C24" s="976"/>
      <c r="D24" s="976"/>
      <c r="E24" s="976"/>
      <c r="H24" s="986"/>
      <c r="I24" s="986"/>
      <c r="J24" s="986"/>
      <c r="K24" s="986"/>
      <c r="L24" s="986"/>
    </row>
    <row r="25" spans="1:12" ht="21.75" customHeight="1">
      <c r="A25" s="977" t="s">
        <v>1096</v>
      </c>
      <c r="B25" s="977"/>
      <c r="C25" s="977"/>
      <c r="D25" s="475"/>
      <c r="E25" s="475"/>
      <c r="F25" s="125"/>
      <c r="G25" s="125"/>
    </row>
    <row r="26" spans="1:12" ht="12.75" customHeight="1"/>
    <row r="27" spans="1:12" ht="12.75" customHeight="1">
      <c r="A27" s="72" t="s">
        <v>259</v>
      </c>
      <c r="B27" s="126"/>
      <c r="C27" s="126"/>
      <c r="D27" s="126"/>
      <c r="E27" s="126"/>
    </row>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c r="E62" s="53" t="s">
        <v>186</v>
      </c>
    </row>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sheetData>
  <mergeCells count="6">
    <mergeCell ref="A25:C25"/>
    <mergeCell ref="H24:L24"/>
    <mergeCell ref="A4:A5"/>
    <mergeCell ref="B4:C4"/>
    <mergeCell ref="D4:E4"/>
    <mergeCell ref="A24:E24"/>
  </mergeCells>
  <hyperlinks>
    <hyperlink ref="A27"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19" t="s">
        <v>745</v>
      </c>
    </row>
    <row r="2" spans="1:6" ht="12.75" customHeight="1">
      <c r="A2" s="67" t="s">
        <v>746</v>
      </c>
    </row>
    <row r="3" spans="1:6" ht="12.75" customHeight="1"/>
    <row r="4" spans="1:6" ht="12.75" customHeight="1">
      <c r="E4" s="103" t="s">
        <v>370</v>
      </c>
    </row>
    <row r="5" spans="1:6" ht="26.25" customHeight="1">
      <c r="A5" s="979" t="s">
        <v>282</v>
      </c>
      <c r="B5" s="418" t="s">
        <v>283</v>
      </c>
      <c r="C5" s="418" t="s">
        <v>283</v>
      </c>
      <c r="D5" s="983" t="s">
        <v>280</v>
      </c>
      <c r="E5" s="983" t="s">
        <v>281</v>
      </c>
    </row>
    <row r="6" spans="1:6" ht="26.25" customHeight="1">
      <c r="A6" s="982"/>
      <c r="B6" s="472" t="s">
        <v>1437</v>
      </c>
      <c r="C6" s="472" t="s">
        <v>1438</v>
      </c>
      <c r="D6" s="983"/>
      <c r="E6" s="983"/>
    </row>
    <row r="7" spans="1:6">
      <c r="A7" s="182" t="s">
        <v>264</v>
      </c>
      <c r="B7" s="271">
        <v>395023.90784</v>
      </c>
      <c r="C7" s="271">
        <v>441003.80434000003</v>
      </c>
      <c r="D7" s="272">
        <v>0.1163977561546064</v>
      </c>
      <c r="E7" s="271">
        <v>45979.896500000032</v>
      </c>
    </row>
    <row r="8" spans="1:6">
      <c r="A8" s="182" t="s">
        <v>265</v>
      </c>
      <c r="B8" s="271">
        <v>176400.81101000003</v>
      </c>
      <c r="C8" s="271">
        <v>156537.29558000003</v>
      </c>
      <c r="D8" s="272">
        <v>-0.11260444504914409</v>
      </c>
      <c r="E8" s="271">
        <v>-19863.515429999999</v>
      </c>
    </row>
    <row r="9" spans="1:6">
      <c r="A9" s="273" t="s">
        <v>266</v>
      </c>
      <c r="B9" s="274">
        <v>218623.09683000002</v>
      </c>
      <c r="C9" s="274">
        <v>284466.50876</v>
      </c>
      <c r="D9" s="275">
        <v>0.30117317376214559</v>
      </c>
      <c r="E9" s="276">
        <v>65843.411929999973</v>
      </c>
    </row>
    <row r="10" spans="1:6">
      <c r="A10" s="182" t="s">
        <v>267</v>
      </c>
      <c r="B10" s="271">
        <v>23580.762790000004</v>
      </c>
      <c r="C10" s="271">
        <v>25929.220759999997</v>
      </c>
      <c r="D10" s="272">
        <v>9.9592112049738821E-2</v>
      </c>
      <c r="E10" s="271">
        <v>2348.4579699999922</v>
      </c>
    </row>
    <row r="11" spans="1:6">
      <c r="A11" s="182" t="s">
        <v>268</v>
      </c>
      <c r="B11" s="271">
        <v>21054.982699999997</v>
      </c>
      <c r="C11" s="271">
        <v>18867.8053</v>
      </c>
      <c r="D11" s="272">
        <v>-0.10387932543872369</v>
      </c>
      <c r="E11" s="271">
        <v>-2187.1773999999969</v>
      </c>
      <c r="F11" s="83"/>
    </row>
    <row r="12" spans="1:6" ht="21.75">
      <c r="A12" s="273" t="s">
        <v>269</v>
      </c>
      <c r="B12" s="274">
        <v>2525.7800900000016</v>
      </c>
      <c r="C12" s="274">
        <v>7061.4154600000011</v>
      </c>
      <c r="D12" s="275">
        <v>1.7957364490904657</v>
      </c>
      <c r="E12" s="276">
        <v>4535.63537</v>
      </c>
      <c r="F12" s="83"/>
    </row>
    <row r="13" spans="1:6">
      <c r="A13" s="182" t="s">
        <v>270</v>
      </c>
      <c r="B13" s="271">
        <v>1418357.9698699999</v>
      </c>
      <c r="C13" s="271">
        <v>1129923.60189</v>
      </c>
      <c r="D13" s="272">
        <v>-0.20335794919701153</v>
      </c>
      <c r="E13" s="271">
        <v>-288434.36797999986</v>
      </c>
    </row>
    <row r="14" spans="1:6">
      <c r="A14" s="182" t="s">
        <v>271</v>
      </c>
      <c r="B14" s="271">
        <v>1177216.0806200001</v>
      </c>
      <c r="C14" s="271">
        <v>1066639.22459</v>
      </c>
      <c r="D14" s="272">
        <v>-9.3930806629623192E-2</v>
      </c>
      <c r="E14" s="271">
        <v>-110576.85603000014</v>
      </c>
    </row>
    <row r="15" spans="1:6" ht="21.75">
      <c r="A15" s="273" t="s">
        <v>272</v>
      </c>
      <c r="B15" s="274">
        <v>241141.88925000001</v>
      </c>
      <c r="C15" s="274">
        <v>63284.3773</v>
      </c>
      <c r="D15" s="275">
        <v>-0.73756373271841247</v>
      </c>
      <c r="E15" s="276">
        <v>-177857.51195000001</v>
      </c>
    </row>
    <row r="16" spans="1:6" ht="22.5">
      <c r="A16" s="182" t="s">
        <v>273</v>
      </c>
      <c r="B16" s="271">
        <v>462290.76617000002</v>
      </c>
      <c r="C16" s="271">
        <v>354812.30152000004</v>
      </c>
      <c r="D16" s="272">
        <v>-0.23249104787543279</v>
      </c>
      <c r="E16" s="271">
        <v>-107478.46464999998</v>
      </c>
    </row>
    <row r="17" spans="1:7" ht="33.75">
      <c r="A17" s="182" t="s">
        <v>274</v>
      </c>
      <c r="B17" s="271">
        <v>360667.01880999998</v>
      </c>
      <c r="C17" s="271">
        <v>-30695.926150000003</v>
      </c>
      <c r="D17" s="272">
        <v>-1.0851087694441246</v>
      </c>
      <c r="E17" s="271">
        <v>-391362.94495999999</v>
      </c>
    </row>
    <row r="18" spans="1:7">
      <c r="A18" s="182" t="s">
        <v>275</v>
      </c>
      <c r="B18" s="271">
        <v>101623.74735999998</v>
      </c>
      <c r="C18" s="271">
        <v>385508.22766999993</v>
      </c>
      <c r="D18" s="272">
        <v>2.7934856535485273</v>
      </c>
      <c r="E18" s="271">
        <v>283884.48030999996</v>
      </c>
    </row>
    <row r="19" spans="1:7">
      <c r="A19" s="182" t="s">
        <v>276</v>
      </c>
      <c r="B19" s="271">
        <v>47526.270809999995</v>
      </c>
      <c r="C19" s="271">
        <v>69731.057550000012</v>
      </c>
      <c r="D19" s="272">
        <v>0.46721079439979779</v>
      </c>
      <c r="E19" s="271">
        <v>22204.786740000018</v>
      </c>
    </row>
    <row r="20" spans="1:7">
      <c r="A20" s="754" t="s">
        <v>277</v>
      </c>
      <c r="B20" s="755">
        <v>54097.476549999956</v>
      </c>
      <c r="C20" s="755">
        <v>315777.17012000008</v>
      </c>
      <c r="D20" s="756">
        <v>4.8371885392499019</v>
      </c>
      <c r="E20" s="757">
        <v>261679.69357000012</v>
      </c>
    </row>
    <row r="21" spans="1:7" ht="12.75" customHeight="1">
      <c r="A21" s="36" t="s">
        <v>234</v>
      </c>
    </row>
    <row r="22" spans="1:7" ht="12.75" customHeight="1">
      <c r="A22" s="977"/>
      <c r="B22" s="977"/>
      <c r="C22" s="977"/>
      <c r="D22" s="977"/>
      <c r="E22" s="977"/>
      <c r="F22" s="125"/>
      <c r="G22" s="125"/>
    </row>
    <row r="23" spans="1:7" ht="24" customHeight="1">
      <c r="A23" s="977" t="s">
        <v>1096</v>
      </c>
      <c r="B23" s="977"/>
      <c r="C23" s="977"/>
      <c r="D23" s="475"/>
      <c r="E23" s="475"/>
      <c r="F23" s="125"/>
      <c r="G23" s="125"/>
    </row>
    <row r="24" spans="1:7" ht="12.75" customHeight="1"/>
    <row r="25" spans="1:7" ht="12.75" customHeight="1">
      <c r="A25" s="72" t="s">
        <v>259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307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419" t="s">
        <v>1256</v>
      </c>
      <c r="C1" s="67"/>
      <c r="O1" s="302"/>
    </row>
    <row r="2" spans="1:15">
      <c r="A2" s="52" t="s">
        <v>1257</v>
      </c>
      <c r="O2" s="108"/>
    </row>
    <row r="3" spans="1:15" ht="12.75" customHeight="1">
      <c r="A3" s="67"/>
      <c r="B3" s="102"/>
      <c r="C3" s="102"/>
      <c r="D3" s="102"/>
      <c r="E3" s="102"/>
      <c r="F3" s="102"/>
      <c r="G3" s="102"/>
      <c r="H3" s="102"/>
      <c r="I3" s="102"/>
      <c r="J3" s="102"/>
      <c r="K3" s="102"/>
      <c r="L3" s="102"/>
      <c r="M3" s="102"/>
      <c r="O3" s="103" t="s">
        <v>370</v>
      </c>
    </row>
    <row r="4" spans="1:15" ht="30.75" customHeight="1">
      <c r="A4" s="738" t="s">
        <v>1439</v>
      </c>
      <c r="B4" s="987" t="s">
        <v>1258</v>
      </c>
      <c r="C4" s="987"/>
      <c r="D4" s="987" t="s">
        <v>1259</v>
      </c>
      <c r="E4" s="987"/>
      <c r="F4" s="987" t="s">
        <v>1260</v>
      </c>
      <c r="G4" s="987"/>
      <c r="H4" s="987" t="s">
        <v>1261</v>
      </c>
      <c r="I4" s="987"/>
      <c r="J4" s="987" t="s">
        <v>1262</v>
      </c>
      <c r="K4" s="987"/>
      <c r="L4" s="987" t="s">
        <v>1263</v>
      </c>
      <c r="M4" s="987"/>
      <c r="N4" s="987" t="s">
        <v>1264</v>
      </c>
      <c r="O4" s="987"/>
    </row>
    <row r="5" spans="1:15" ht="48.75" customHeight="1">
      <c r="A5" s="737" t="s">
        <v>1296</v>
      </c>
      <c r="B5" s="730" t="s">
        <v>1265</v>
      </c>
      <c r="C5" s="730" t="s">
        <v>1266</v>
      </c>
      <c r="D5" s="730" t="s">
        <v>1265</v>
      </c>
      <c r="E5" s="730" t="s">
        <v>1266</v>
      </c>
      <c r="F5" s="730" t="s">
        <v>1265</v>
      </c>
      <c r="G5" s="730" t="s">
        <v>1266</v>
      </c>
      <c r="H5" s="730" t="s">
        <v>1265</v>
      </c>
      <c r="I5" s="730" t="s">
        <v>1266</v>
      </c>
      <c r="J5" s="730" t="s">
        <v>1265</v>
      </c>
      <c r="K5" s="730" t="s">
        <v>1266</v>
      </c>
      <c r="L5" s="730" t="s">
        <v>1265</v>
      </c>
      <c r="M5" s="730" t="s">
        <v>1266</v>
      </c>
      <c r="N5" s="730" t="s">
        <v>1265</v>
      </c>
      <c r="O5" s="730" t="s">
        <v>1266</v>
      </c>
    </row>
    <row r="6" spans="1:15" ht="13.5" customHeight="1">
      <c r="A6" s="731" t="s">
        <v>1267</v>
      </c>
      <c r="B6" s="732">
        <v>12621325.781040002</v>
      </c>
      <c r="C6" s="732">
        <v>254514.97689999998</v>
      </c>
      <c r="D6" s="732">
        <v>52335.172319999998</v>
      </c>
      <c r="E6" s="732">
        <v>12731.746660000001</v>
      </c>
      <c r="F6" s="732">
        <v>14123.10375</v>
      </c>
      <c r="G6" s="732">
        <v>2901.9175299999993</v>
      </c>
      <c r="H6" s="732">
        <v>15172.920249999997</v>
      </c>
      <c r="I6" s="732">
        <v>4971.44398</v>
      </c>
      <c r="J6" s="732">
        <v>567683.9092900001</v>
      </c>
      <c r="K6" s="732">
        <v>378475.00210000004</v>
      </c>
      <c r="L6" s="732">
        <v>13270640.886649998</v>
      </c>
      <c r="M6" s="732">
        <v>653595.08717000007</v>
      </c>
      <c r="N6" s="732">
        <v>413912.03724999999</v>
      </c>
      <c r="O6" s="732">
        <v>113921.74605</v>
      </c>
    </row>
    <row r="7" spans="1:15" ht="13.5" customHeight="1">
      <c r="A7" s="733" t="s">
        <v>1268</v>
      </c>
      <c r="B7" s="734">
        <v>862522.07709000004</v>
      </c>
      <c r="C7" s="734">
        <v>74653.905770000012</v>
      </c>
      <c r="D7" s="734">
        <v>2228.4253799999997</v>
      </c>
      <c r="E7" s="734">
        <v>2199.28638</v>
      </c>
      <c r="F7" s="734">
        <v>100.04384</v>
      </c>
      <c r="G7" s="734">
        <v>96.347839999999991</v>
      </c>
      <c r="H7" s="734">
        <v>3884.87032</v>
      </c>
      <c r="I7" s="734">
        <v>2943.7973500000003</v>
      </c>
      <c r="J7" s="734">
        <v>114072.70443000001</v>
      </c>
      <c r="K7" s="734">
        <v>96602.923920000001</v>
      </c>
      <c r="L7" s="734">
        <v>982808.12106000003</v>
      </c>
      <c r="M7" s="734">
        <v>176496.26126</v>
      </c>
      <c r="N7" s="734">
        <v>150417.18554000003</v>
      </c>
      <c r="O7" s="734">
        <v>58896.485059999999</v>
      </c>
    </row>
    <row r="8" spans="1:15" ht="13.5" customHeight="1">
      <c r="A8" s="733" t="s">
        <v>1269</v>
      </c>
      <c r="B8" s="734">
        <v>5272993.3590900004</v>
      </c>
      <c r="C8" s="734">
        <v>59838.823680000001</v>
      </c>
      <c r="D8" s="734">
        <v>30983.891690000004</v>
      </c>
      <c r="E8" s="734">
        <v>2649.1263300000001</v>
      </c>
      <c r="F8" s="734">
        <v>11094.61584</v>
      </c>
      <c r="G8" s="734">
        <v>1580.2772399999999</v>
      </c>
      <c r="H8" s="734">
        <v>8363.3758099999995</v>
      </c>
      <c r="I8" s="734">
        <v>1027.64528</v>
      </c>
      <c r="J8" s="734">
        <v>59663.594719999994</v>
      </c>
      <c r="K8" s="734">
        <v>45064.732730000003</v>
      </c>
      <c r="L8" s="734">
        <v>5383098.83715</v>
      </c>
      <c r="M8" s="734">
        <v>110160.60526</v>
      </c>
      <c r="N8" s="734">
        <v>3061.77441</v>
      </c>
      <c r="O8" s="734">
        <v>857.36646999999994</v>
      </c>
    </row>
    <row r="9" spans="1:15" ht="13.5" customHeight="1">
      <c r="A9" s="733" t="s">
        <v>1270</v>
      </c>
      <c r="B9" s="734">
        <v>3692665.7018500003</v>
      </c>
      <c r="C9" s="734">
        <v>61294.567980000007</v>
      </c>
      <c r="D9" s="734">
        <v>12801.932530000002</v>
      </c>
      <c r="E9" s="734">
        <v>4055.3496799999998</v>
      </c>
      <c r="F9" s="734">
        <v>1127.8940400000001</v>
      </c>
      <c r="G9" s="734">
        <v>251.71101999999999</v>
      </c>
      <c r="H9" s="734">
        <v>582.75108000000012</v>
      </c>
      <c r="I9" s="734">
        <v>223.90060999999997</v>
      </c>
      <c r="J9" s="734">
        <v>52028.064679999996</v>
      </c>
      <c r="K9" s="734">
        <v>48533.006350000003</v>
      </c>
      <c r="L9" s="734">
        <v>3759206.34418</v>
      </c>
      <c r="M9" s="734">
        <v>114358.53563999997</v>
      </c>
      <c r="N9" s="734">
        <v>34600.119170000005</v>
      </c>
      <c r="O9" s="734">
        <v>3381.5843600000003</v>
      </c>
    </row>
    <row r="10" spans="1:15" ht="13.5" customHeight="1">
      <c r="A10" s="733" t="s">
        <v>1271</v>
      </c>
      <c r="B10" s="734">
        <v>806391.08930999984</v>
      </c>
      <c r="C10" s="734">
        <v>5777.6011899999994</v>
      </c>
      <c r="D10" s="734">
        <v>0.375</v>
      </c>
      <c r="E10" s="734">
        <v>0.375</v>
      </c>
      <c r="F10" s="734">
        <v>20.972049999999999</v>
      </c>
      <c r="G10" s="734">
        <v>0</v>
      </c>
      <c r="H10" s="734">
        <v>0</v>
      </c>
      <c r="I10" s="734">
        <v>0</v>
      </c>
      <c r="J10" s="734">
        <v>13875.0069</v>
      </c>
      <c r="K10" s="734">
        <v>13734.576829999998</v>
      </c>
      <c r="L10" s="734">
        <v>820287.44325999997</v>
      </c>
      <c r="M10" s="734">
        <v>19512.553019999999</v>
      </c>
      <c r="N10" s="734">
        <v>122.07478999999999</v>
      </c>
      <c r="O10" s="734">
        <v>14.900469999999999</v>
      </c>
    </row>
    <row r="11" spans="1:15" ht="13.5" customHeight="1">
      <c r="A11" s="733" t="s">
        <v>1272</v>
      </c>
      <c r="B11" s="734">
        <v>348.41865000000001</v>
      </c>
      <c r="C11" s="734">
        <v>1.9558800000000001</v>
      </c>
      <c r="D11" s="734">
        <v>0</v>
      </c>
      <c r="E11" s="734">
        <v>0</v>
      </c>
      <c r="F11" s="734">
        <v>0</v>
      </c>
      <c r="G11" s="734">
        <v>0</v>
      </c>
      <c r="H11" s="734">
        <v>0</v>
      </c>
      <c r="I11" s="734">
        <v>0</v>
      </c>
      <c r="J11" s="734">
        <v>0</v>
      </c>
      <c r="K11" s="734">
        <v>0</v>
      </c>
      <c r="L11" s="734">
        <v>348.41865000000001</v>
      </c>
      <c r="M11" s="734">
        <v>1.9558800000000001</v>
      </c>
      <c r="N11" s="734">
        <v>0</v>
      </c>
      <c r="O11" s="734">
        <v>0</v>
      </c>
    </row>
    <row r="12" spans="1:15" ht="22.5">
      <c r="A12" s="733" t="s">
        <v>1273</v>
      </c>
      <c r="B12" s="734">
        <v>1947448.8019899998</v>
      </c>
      <c r="C12" s="734">
        <v>51501.912179999992</v>
      </c>
      <c r="D12" s="734">
        <v>6270.8254700000007</v>
      </c>
      <c r="E12" s="734">
        <v>3827.6092700000004</v>
      </c>
      <c r="F12" s="734">
        <v>1779.57798</v>
      </c>
      <c r="G12" s="734">
        <v>973.58142999999995</v>
      </c>
      <c r="H12" s="734">
        <v>2341.9230400000001</v>
      </c>
      <c r="I12" s="734">
        <v>776.10073999999997</v>
      </c>
      <c r="J12" s="734">
        <v>303953.69208000001</v>
      </c>
      <c r="K12" s="734">
        <v>150809.98579000001</v>
      </c>
      <c r="L12" s="734">
        <v>2261794.8205600004</v>
      </c>
      <c r="M12" s="734">
        <v>207889.18941000002</v>
      </c>
      <c r="N12" s="734">
        <v>224851.95884999997</v>
      </c>
      <c r="O12" s="734">
        <v>49912.485209999999</v>
      </c>
    </row>
    <row r="13" spans="1:15" ht="13.5" customHeight="1">
      <c r="A13" s="733" t="s">
        <v>1274</v>
      </c>
      <c r="B13" s="734">
        <v>38956.333059999997</v>
      </c>
      <c r="C13" s="734">
        <v>1446.2102199999999</v>
      </c>
      <c r="D13" s="734">
        <v>49.722250000000003</v>
      </c>
      <c r="E13" s="734">
        <v>0</v>
      </c>
      <c r="F13" s="734">
        <v>0</v>
      </c>
      <c r="G13" s="734">
        <v>0</v>
      </c>
      <c r="H13" s="734">
        <v>0</v>
      </c>
      <c r="I13" s="734">
        <v>0</v>
      </c>
      <c r="J13" s="734">
        <v>24090.84648</v>
      </c>
      <c r="K13" s="734">
        <v>23729.77648</v>
      </c>
      <c r="L13" s="734">
        <v>63096.901789999989</v>
      </c>
      <c r="M13" s="734">
        <v>25175.986699999998</v>
      </c>
      <c r="N13" s="734">
        <v>858.92448999999999</v>
      </c>
      <c r="O13" s="734">
        <v>858.92448000000002</v>
      </c>
    </row>
    <row r="14" spans="1:15" ht="13.5" customHeight="1">
      <c r="A14" s="731" t="s">
        <v>1275</v>
      </c>
      <c r="B14" s="732">
        <v>2794605.6278400002</v>
      </c>
      <c r="C14" s="732">
        <v>17936.20148</v>
      </c>
      <c r="D14" s="732">
        <v>4722.1336999999994</v>
      </c>
      <c r="E14" s="732">
        <v>672.29912000000002</v>
      </c>
      <c r="F14" s="732">
        <v>2245.1959899999997</v>
      </c>
      <c r="G14" s="732">
        <v>646.90229999999997</v>
      </c>
      <c r="H14" s="732">
        <v>1271.3252100000002</v>
      </c>
      <c r="I14" s="732">
        <v>651.37229000000002</v>
      </c>
      <c r="J14" s="732">
        <v>171806.95119000002</v>
      </c>
      <c r="K14" s="732">
        <v>116565.43911999997</v>
      </c>
      <c r="L14" s="732">
        <v>2974651.2339300006</v>
      </c>
      <c r="M14" s="732">
        <v>136472.21432000003</v>
      </c>
      <c r="N14" s="732">
        <v>8513.6026700000002</v>
      </c>
      <c r="O14" s="732">
        <v>175.40726000000001</v>
      </c>
    </row>
    <row r="15" spans="1:15" ht="13.5" customHeight="1">
      <c r="A15" s="733" t="s">
        <v>1268</v>
      </c>
      <c r="B15" s="734">
        <v>129172.41666000002</v>
      </c>
      <c r="C15" s="734">
        <v>210.84442999999999</v>
      </c>
      <c r="D15" s="734">
        <v>0</v>
      </c>
      <c r="E15" s="734">
        <v>0</v>
      </c>
      <c r="F15" s="734">
        <v>0</v>
      </c>
      <c r="G15" s="734">
        <v>0</v>
      </c>
      <c r="H15" s="734">
        <v>0</v>
      </c>
      <c r="I15" s="734">
        <v>0</v>
      </c>
      <c r="J15" s="734">
        <v>13574.6823</v>
      </c>
      <c r="K15" s="734">
        <v>2232.2382900000002</v>
      </c>
      <c r="L15" s="734">
        <v>142747.09895999997</v>
      </c>
      <c r="M15" s="734">
        <v>2443.0827200000003</v>
      </c>
      <c r="N15" s="734">
        <v>0</v>
      </c>
      <c r="O15" s="734">
        <v>0</v>
      </c>
    </row>
    <row r="16" spans="1:15" ht="13.5" customHeight="1">
      <c r="A16" s="733" t="s">
        <v>1269</v>
      </c>
      <c r="B16" s="734">
        <v>2135806.5071900003</v>
      </c>
      <c r="C16" s="734">
        <v>16289.462509999999</v>
      </c>
      <c r="D16" s="734">
        <v>4666.3437699999995</v>
      </c>
      <c r="E16" s="734">
        <v>664.18462</v>
      </c>
      <c r="F16" s="734">
        <v>2217.4944899999996</v>
      </c>
      <c r="G16" s="734">
        <v>628.95587</v>
      </c>
      <c r="H16" s="734">
        <v>918.03661</v>
      </c>
      <c r="I16" s="734">
        <v>471.66734000000002</v>
      </c>
      <c r="J16" s="734">
        <v>83609.040939999992</v>
      </c>
      <c r="K16" s="734">
        <v>52994.030300000006</v>
      </c>
      <c r="L16" s="734">
        <v>2227217.423</v>
      </c>
      <c r="M16" s="734">
        <v>71048.300650000005</v>
      </c>
      <c r="N16" s="734">
        <v>1176.8834999999999</v>
      </c>
      <c r="O16" s="734">
        <v>175.40726000000001</v>
      </c>
    </row>
    <row r="17" spans="1:15" ht="13.5" customHeight="1">
      <c r="A17" s="733" t="s">
        <v>1270</v>
      </c>
      <c r="B17" s="734">
        <v>410094.76223999995</v>
      </c>
      <c r="C17" s="734">
        <v>794.78552000000002</v>
      </c>
      <c r="D17" s="734">
        <v>55.789929999999998</v>
      </c>
      <c r="E17" s="734">
        <v>8.1144999999999996</v>
      </c>
      <c r="F17" s="734">
        <v>13.42061</v>
      </c>
      <c r="G17" s="734">
        <v>10.806029999999998</v>
      </c>
      <c r="H17" s="734">
        <v>0</v>
      </c>
      <c r="I17" s="734">
        <v>0</v>
      </c>
      <c r="J17" s="734">
        <v>21969.086469999998</v>
      </c>
      <c r="K17" s="734">
        <v>19206.324389999998</v>
      </c>
      <c r="L17" s="734">
        <v>432133.05925000005</v>
      </c>
      <c r="M17" s="734">
        <v>20020.030439999999</v>
      </c>
      <c r="N17" s="734">
        <v>0</v>
      </c>
      <c r="O17" s="734">
        <v>0</v>
      </c>
    </row>
    <row r="18" spans="1:15" ht="13.5" customHeight="1">
      <c r="A18" s="733" t="s">
        <v>1276</v>
      </c>
      <c r="B18" s="734">
        <v>70078.204549999995</v>
      </c>
      <c r="C18" s="734">
        <v>18.49926</v>
      </c>
      <c r="D18" s="734">
        <v>0</v>
      </c>
      <c r="E18" s="734">
        <v>0</v>
      </c>
      <c r="F18" s="734">
        <v>0</v>
      </c>
      <c r="G18" s="734">
        <v>0</v>
      </c>
      <c r="H18" s="734">
        <v>0</v>
      </c>
      <c r="I18" s="734">
        <v>0</v>
      </c>
      <c r="J18" s="734">
        <v>11695.960999999999</v>
      </c>
      <c r="K18" s="734">
        <v>11046.681210000001</v>
      </c>
      <c r="L18" s="734">
        <v>81774.165549999991</v>
      </c>
      <c r="M18" s="734">
        <v>11065.180470000001</v>
      </c>
      <c r="N18" s="734">
        <v>7336.7191700000003</v>
      </c>
      <c r="O18" s="734">
        <v>0</v>
      </c>
    </row>
    <row r="19" spans="1:15" ht="13.5" customHeight="1">
      <c r="A19" s="733" t="s">
        <v>1272</v>
      </c>
      <c r="B19" s="734">
        <v>0</v>
      </c>
      <c r="C19" s="734">
        <v>0</v>
      </c>
      <c r="D19" s="734">
        <v>0</v>
      </c>
      <c r="E19" s="734">
        <v>0</v>
      </c>
      <c r="F19" s="734">
        <v>0</v>
      </c>
      <c r="G19" s="734">
        <v>0</v>
      </c>
      <c r="H19" s="734">
        <v>0</v>
      </c>
      <c r="I19" s="734">
        <v>0</v>
      </c>
      <c r="J19" s="734">
        <v>0</v>
      </c>
      <c r="K19" s="734">
        <v>0</v>
      </c>
      <c r="L19" s="734">
        <v>0</v>
      </c>
      <c r="M19" s="734">
        <v>0</v>
      </c>
      <c r="N19" s="734">
        <v>0</v>
      </c>
      <c r="O19" s="734">
        <v>0</v>
      </c>
    </row>
    <row r="20" spans="1:15" ht="22.5">
      <c r="A20" s="733" t="s">
        <v>1273</v>
      </c>
      <c r="B20" s="734">
        <v>49453.737200000003</v>
      </c>
      <c r="C20" s="734">
        <v>622.60976000000005</v>
      </c>
      <c r="D20" s="734">
        <v>0</v>
      </c>
      <c r="E20" s="734">
        <v>0</v>
      </c>
      <c r="F20" s="734">
        <v>14.280889999999999</v>
      </c>
      <c r="G20" s="734">
        <v>7.1403999999999996</v>
      </c>
      <c r="H20" s="734">
        <v>353.28859999999997</v>
      </c>
      <c r="I20" s="734">
        <v>179.70495</v>
      </c>
      <c r="J20" s="734">
        <v>31472.886839999999</v>
      </c>
      <c r="K20" s="734">
        <v>21625.396649999995</v>
      </c>
      <c r="L20" s="734">
        <v>81294.19352999999</v>
      </c>
      <c r="M20" s="734">
        <v>22434.851759999998</v>
      </c>
      <c r="N20" s="734">
        <v>0</v>
      </c>
      <c r="O20" s="734">
        <v>0</v>
      </c>
    </row>
    <row r="21" spans="1:15" ht="13.5" customHeight="1">
      <c r="A21" s="733" t="s">
        <v>1274</v>
      </c>
      <c r="B21" s="734">
        <v>0</v>
      </c>
      <c r="C21" s="734">
        <v>0</v>
      </c>
      <c r="D21" s="734">
        <v>0</v>
      </c>
      <c r="E21" s="734">
        <v>0</v>
      </c>
      <c r="F21" s="734">
        <v>0</v>
      </c>
      <c r="G21" s="734">
        <v>0</v>
      </c>
      <c r="H21" s="734">
        <v>0</v>
      </c>
      <c r="I21" s="734">
        <v>0</v>
      </c>
      <c r="J21" s="734">
        <v>9485.293639999998</v>
      </c>
      <c r="K21" s="734">
        <v>9460.7682800000002</v>
      </c>
      <c r="L21" s="734">
        <v>9485.293639999998</v>
      </c>
      <c r="M21" s="734">
        <v>9460.7682800000002</v>
      </c>
      <c r="N21" s="734">
        <v>0</v>
      </c>
      <c r="O21" s="734">
        <v>0</v>
      </c>
    </row>
    <row r="22" spans="1:15" ht="13.5" customHeight="1">
      <c r="A22" s="731" t="s">
        <v>1277</v>
      </c>
      <c r="B22" s="732">
        <v>11226.26756</v>
      </c>
      <c r="C22" s="732">
        <v>2062.6282299999998</v>
      </c>
      <c r="D22" s="732">
        <v>0.05</v>
      </c>
      <c r="E22" s="732">
        <v>5.9999999999999995E-5</v>
      </c>
      <c r="F22" s="732">
        <v>24.733889999999999</v>
      </c>
      <c r="G22" s="732">
        <v>20.043380000000003</v>
      </c>
      <c r="H22" s="732">
        <v>0</v>
      </c>
      <c r="I22" s="732">
        <v>0</v>
      </c>
      <c r="J22" s="732">
        <v>275970.12073999993</v>
      </c>
      <c r="K22" s="732">
        <v>241168.66151000003</v>
      </c>
      <c r="L22" s="732">
        <v>287221.17219000001</v>
      </c>
      <c r="M22" s="732">
        <v>243251.33319</v>
      </c>
      <c r="N22" s="732">
        <v>0</v>
      </c>
      <c r="O22" s="732">
        <v>0</v>
      </c>
    </row>
    <row r="23" spans="1:15" ht="13.5" customHeight="1">
      <c r="A23" s="733" t="s">
        <v>1268</v>
      </c>
      <c r="B23" s="734">
        <v>11225.898349999999</v>
      </c>
      <c r="C23" s="734">
        <v>2062.2591699999998</v>
      </c>
      <c r="D23" s="734">
        <v>0</v>
      </c>
      <c r="E23" s="734">
        <v>0</v>
      </c>
      <c r="F23" s="734">
        <v>24.683889999999998</v>
      </c>
      <c r="G23" s="734">
        <v>20.043320000000001</v>
      </c>
      <c r="H23" s="734">
        <v>0</v>
      </c>
      <c r="I23" s="734">
        <v>0</v>
      </c>
      <c r="J23" s="734">
        <v>234571.72530000002</v>
      </c>
      <c r="K23" s="734">
        <v>199977.77577000001</v>
      </c>
      <c r="L23" s="734">
        <v>245822.30753999998</v>
      </c>
      <c r="M23" s="734">
        <v>202060.07827</v>
      </c>
      <c r="N23" s="734">
        <v>0</v>
      </c>
      <c r="O23" s="734">
        <v>0</v>
      </c>
    </row>
    <row r="24" spans="1:15" ht="13.5" customHeight="1">
      <c r="A24" s="733" t="s">
        <v>1278</v>
      </c>
      <c r="B24" s="734">
        <v>1.4999999999999999E-4</v>
      </c>
      <c r="C24" s="734">
        <v>0</v>
      </c>
      <c r="D24" s="734">
        <v>0.05</v>
      </c>
      <c r="E24" s="734">
        <v>5.9999999999999995E-5</v>
      </c>
      <c r="F24" s="734">
        <v>0.05</v>
      </c>
      <c r="G24" s="734">
        <v>5.9999999999999995E-5</v>
      </c>
      <c r="H24" s="734">
        <v>0</v>
      </c>
      <c r="I24" s="734">
        <v>0</v>
      </c>
      <c r="J24" s="734">
        <v>3622.76215</v>
      </c>
      <c r="K24" s="734">
        <v>3416.6939400000006</v>
      </c>
      <c r="L24" s="734">
        <v>3622.8623000000002</v>
      </c>
      <c r="M24" s="734">
        <v>3416.6940600000003</v>
      </c>
      <c r="N24" s="734">
        <v>0</v>
      </c>
      <c r="O24" s="734">
        <v>0</v>
      </c>
    </row>
    <row r="25" spans="1:15" ht="13.5" customHeight="1">
      <c r="A25" s="733" t="s">
        <v>1270</v>
      </c>
      <c r="B25" s="734">
        <v>0.36906</v>
      </c>
      <c r="C25" s="734">
        <v>0.36906</v>
      </c>
      <c r="D25" s="734">
        <v>0</v>
      </c>
      <c r="E25" s="734">
        <v>0</v>
      </c>
      <c r="F25" s="734">
        <v>0</v>
      </c>
      <c r="G25" s="734">
        <v>0</v>
      </c>
      <c r="H25" s="734">
        <v>0</v>
      </c>
      <c r="I25" s="734">
        <v>0</v>
      </c>
      <c r="J25" s="734">
        <v>8668.7243900000012</v>
      </c>
      <c r="K25" s="734">
        <v>8668.7244300000002</v>
      </c>
      <c r="L25" s="734">
        <v>8669.0934499999985</v>
      </c>
      <c r="M25" s="734">
        <v>8669.0934900000011</v>
      </c>
      <c r="N25" s="734">
        <v>0</v>
      </c>
      <c r="O25" s="734">
        <v>0</v>
      </c>
    </row>
    <row r="26" spans="1:15" ht="13.5" customHeight="1">
      <c r="A26" s="733" t="s">
        <v>1271</v>
      </c>
      <c r="B26" s="734">
        <v>0</v>
      </c>
      <c r="C26" s="734">
        <v>0</v>
      </c>
      <c r="D26" s="734">
        <v>0</v>
      </c>
      <c r="E26" s="734">
        <v>0</v>
      </c>
      <c r="F26" s="734">
        <v>0</v>
      </c>
      <c r="G26" s="734">
        <v>0</v>
      </c>
      <c r="H26" s="734">
        <v>0</v>
      </c>
      <c r="I26" s="734">
        <v>0</v>
      </c>
      <c r="J26" s="734">
        <v>4744.7514499999997</v>
      </c>
      <c r="K26" s="734">
        <v>4744.7514700000002</v>
      </c>
      <c r="L26" s="734">
        <v>4744.7514499999997</v>
      </c>
      <c r="M26" s="734">
        <v>4744.7514700000002</v>
      </c>
      <c r="N26" s="734">
        <v>0</v>
      </c>
      <c r="O26" s="734">
        <v>0</v>
      </c>
    </row>
    <row r="27" spans="1:15" ht="13.5" customHeight="1">
      <c r="A27" s="733" t="s">
        <v>1272</v>
      </c>
      <c r="B27" s="734">
        <v>0</v>
      </c>
      <c r="C27" s="734">
        <v>0</v>
      </c>
      <c r="D27" s="734">
        <v>0</v>
      </c>
      <c r="E27" s="734">
        <v>0</v>
      </c>
      <c r="F27" s="734">
        <v>0</v>
      </c>
      <c r="G27" s="734">
        <v>0</v>
      </c>
      <c r="H27" s="734">
        <v>0</v>
      </c>
      <c r="I27" s="734">
        <v>0</v>
      </c>
      <c r="J27" s="734">
        <v>0</v>
      </c>
      <c r="K27" s="734">
        <v>0</v>
      </c>
      <c r="L27" s="734">
        <v>0</v>
      </c>
      <c r="M27" s="734">
        <v>0</v>
      </c>
      <c r="N27" s="734">
        <v>0</v>
      </c>
      <c r="O27" s="734">
        <v>0</v>
      </c>
    </row>
    <row r="28" spans="1:15" ht="22.5">
      <c r="A28" s="733" t="s">
        <v>1273</v>
      </c>
      <c r="B28" s="734">
        <v>0</v>
      </c>
      <c r="C28" s="734">
        <v>0</v>
      </c>
      <c r="D28" s="734">
        <v>0</v>
      </c>
      <c r="E28" s="734">
        <v>0</v>
      </c>
      <c r="F28" s="734">
        <v>0</v>
      </c>
      <c r="G28" s="734">
        <v>0</v>
      </c>
      <c r="H28" s="734">
        <v>0</v>
      </c>
      <c r="I28" s="734">
        <v>0</v>
      </c>
      <c r="J28" s="734">
        <v>24362.157449999999</v>
      </c>
      <c r="K28" s="734">
        <v>24360.715899999999</v>
      </c>
      <c r="L28" s="734">
        <v>24362.157449999999</v>
      </c>
      <c r="M28" s="734">
        <v>24360.715899999999</v>
      </c>
      <c r="N28" s="734">
        <v>0</v>
      </c>
      <c r="O28" s="734">
        <v>0</v>
      </c>
    </row>
    <row r="29" spans="1:15" ht="13.5" customHeight="1">
      <c r="A29" s="733" t="s">
        <v>1274</v>
      </c>
      <c r="B29" s="734">
        <v>0</v>
      </c>
      <c r="C29" s="734">
        <v>0</v>
      </c>
      <c r="D29" s="734">
        <v>0</v>
      </c>
      <c r="E29" s="734">
        <v>0</v>
      </c>
      <c r="F29" s="734">
        <v>0</v>
      </c>
      <c r="G29" s="734">
        <v>0</v>
      </c>
      <c r="H29" s="734">
        <v>0</v>
      </c>
      <c r="I29" s="734">
        <v>0</v>
      </c>
      <c r="J29" s="734">
        <v>0</v>
      </c>
      <c r="K29" s="734">
        <v>0</v>
      </c>
      <c r="L29" s="734">
        <v>0</v>
      </c>
      <c r="M29" s="734">
        <v>0</v>
      </c>
      <c r="N29" s="734">
        <v>0</v>
      </c>
      <c r="O29" s="734">
        <v>0</v>
      </c>
    </row>
    <row r="30" spans="1:15" ht="13.5" customHeight="1">
      <c r="A30" s="731" t="s">
        <v>1279</v>
      </c>
      <c r="B30" s="732">
        <v>15427157.676440001</v>
      </c>
      <c r="C30" s="732">
        <v>274513.80661000003</v>
      </c>
      <c r="D30" s="732">
        <v>57057.356019999999</v>
      </c>
      <c r="E30" s="732">
        <v>13404.045840000001</v>
      </c>
      <c r="F30" s="732">
        <v>16393.033629999998</v>
      </c>
      <c r="G30" s="732">
        <v>3568.8632099999995</v>
      </c>
      <c r="H30" s="732">
        <v>16444.245460000002</v>
      </c>
      <c r="I30" s="732">
        <v>5622.8162700000003</v>
      </c>
      <c r="J30" s="732">
        <v>1015460.9812200001</v>
      </c>
      <c r="K30" s="732">
        <v>736209.10273000004</v>
      </c>
      <c r="L30" s="732">
        <v>16532513.292770002</v>
      </c>
      <c r="M30" s="732">
        <v>1033318.63468</v>
      </c>
      <c r="N30" s="732">
        <v>422425.63992000005</v>
      </c>
      <c r="O30" s="732">
        <v>114097.15331000001</v>
      </c>
    </row>
    <row r="31" spans="1:15" ht="12.75" customHeight="1">
      <c r="A31" s="36" t="s">
        <v>234</v>
      </c>
      <c r="L31" s="280"/>
    </row>
    <row r="32" spans="1:15" ht="12.75" customHeight="1">
      <c r="B32" s="280"/>
      <c r="L32" s="280"/>
    </row>
    <row r="33" spans="1:15" ht="12.75" customHeight="1">
      <c r="A33" s="72"/>
    </row>
    <row r="34" spans="1:15" ht="12.75" customHeight="1">
      <c r="G34" s="53"/>
    </row>
    <row r="35" spans="1:15" ht="12.75" customHeight="1"/>
    <row r="36" spans="1:15" ht="12.75" customHeight="1"/>
    <row r="37" spans="1:15" ht="12.75" customHeight="1"/>
    <row r="38" spans="1:15" ht="12.75" customHeight="1"/>
    <row r="39" spans="1:15" ht="12.75" customHeight="1"/>
    <row r="46" spans="1:15">
      <c r="O46" s="735" t="s">
        <v>1280</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0" customWidth="1"/>
    <col min="2" max="3" width="10.85546875" style="90" bestFit="1" customWidth="1"/>
    <col min="4" max="5" width="10.85546875" style="90" customWidth="1"/>
    <col min="6" max="16384" width="9.140625" style="90"/>
  </cols>
  <sheetData>
    <row r="1" spans="1:6" ht="15" customHeight="1">
      <c r="A1" s="598" t="s">
        <v>1387</v>
      </c>
      <c r="B1" s="434"/>
      <c r="C1" s="434"/>
      <c r="D1" s="434"/>
      <c r="E1" s="435" t="s">
        <v>1419</v>
      </c>
    </row>
    <row r="2" spans="1:6" ht="15" customHeight="1">
      <c r="A2" s="436" t="s">
        <v>1388</v>
      </c>
      <c r="B2" s="434"/>
      <c r="C2" s="434"/>
      <c r="D2" s="434"/>
      <c r="E2" s="437" t="s">
        <v>1420</v>
      </c>
    </row>
    <row r="3" spans="1:6">
      <c r="A3" s="66" t="s">
        <v>617</v>
      </c>
    </row>
    <row r="4" spans="1:6" ht="27.75" customHeight="1">
      <c r="A4" s="989" t="s">
        <v>994</v>
      </c>
      <c r="B4" s="989"/>
      <c r="C4" s="989"/>
      <c r="D4" s="989"/>
      <c r="E4" s="989"/>
    </row>
    <row r="5" spans="1:6">
      <c r="B5" s="674"/>
      <c r="C5" s="676"/>
      <c r="D5" s="677"/>
      <c r="E5" s="674" t="s">
        <v>1354</v>
      </c>
    </row>
    <row r="6" spans="1:6">
      <c r="B6" s="675"/>
      <c r="C6" s="676"/>
      <c r="D6" s="673"/>
      <c r="E6" s="679" t="s">
        <v>1355</v>
      </c>
    </row>
    <row r="7" spans="1:6">
      <c r="B7" s="675"/>
      <c r="C7" s="676"/>
      <c r="D7" s="673"/>
      <c r="E7" s="678"/>
    </row>
    <row r="8" spans="1:6">
      <c r="A8" s="654" t="s">
        <v>1282</v>
      </c>
    </row>
    <row r="9" spans="1:6">
      <c r="A9" s="655" t="s">
        <v>1283</v>
      </c>
    </row>
    <row r="10" spans="1:6" ht="12.75" customHeight="1">
      <c r="A10"/>
      <c r="B10"/>
      <c r="C10"/>
      <c r="D10"/>
      <c r="E10" s="103" t="s">
        <v>370</v>
      </c>
    </row>
    <row r="11" spans="1:6" ht="22.5" customHeight="1">
      <c r="A11" s="988" t="s">
        <v>252</v>
      </c>
      <c r="B11" s="656" t="s">
        <v>279</v>
      </c>
      <c r="C11" s="656" t="s">
        <v>279</v>
      </c>
      <c r="D11" s="988" t="s">
        <v>280</v>
      </c>
      <c r="E11" s="988" t="s">
        <v>281</v>
      </c>
    </row>
    <row r="12" spans="1:6" ht="22.5" customHeight="1">
      <c r="A12" s="919"/>
      <c r="B12" s="657" t="s">
        <v>1250</v>
      </c>
      <c r="C12" s="657" t="s">
        <v>1400</v>
      </c>
      <c r="D12" s="988"/>
      <c r="E12" s="988"/>
    </row>
    <row r="13" spans="1:6" ht="15">
      <c r="A13" s="658" t="s">
        <v>1145</v>
      </c>
      <c r="B13" s="260">
        <v>66907.350179999994</v>
      </c>
      <c r="C13" s="260">
        <v>66225.066909999994</v>
      </c>
      <c r="D13" s="261">
        <v>-1.0197433737316781E-2</v>
      </c>
      <c r="E13" s="260">
        <v>-682.2832699999999</v>
      </c>
      <c r="F13" s="83"/>
    </row>
    <row r="14" spans="1:6">
      <c r="A14" s="658" t="s">
        <v>1146</v>
      </c>
      <c r="B14" s="260">
        <v>2530482.0205100002</v>
      </c>
      <c r="C14" s="260">
        <v>1730907.0658199999</v>
      </c>
      <c r="D14" s="261">
        <v>-0.31597733088372298</v>
      </c>
      <c r="E14" s="260">
        <v>-799574.95469000028</v>
      </c>
    </row>
    <row r="15" spans="1:6" ht="22.5">
      <c r="A15" s="659" t="s">
        <v>1147</v>
      </c>
      <c r="B15" s="260">
        <v>3207.6169199999999</v>
      </c>
      <c r="C15" s="260">
        <v>558.54611999999997</v>
      </c>
      <c r="D15" s="261">
        <v>-0.82586881977165782</v>
      </c>
      <c r="E15" s="260">
        <v>-2649.0708</v>
      </c>
      <c r="F15" s="83"/>
    </row>
    <row r="16" spans="1:6">
      <c r="A16" s="758" t="s">
        <v>1148</v>
      </c>
      <c r="B16" s="759">
        <v>2600596.9876000001</v>
      </c>
      <c r="C16" s="759">
        <v>1797690.6788499996</v>
      </c>
      <c r="D16" s="760">
        <v>-0.30873922894564859</v>
      </c>
      <c r="E16" s="759">
        <v>-802906.30875000055</v>
      </c>
    </row>
    <row r="17" spans="1:5">
      <c r="A17" s="658" t="s">
        <v>1149</v>
      </c>
      <c r="B17" s="660">
        <v>139681.7972</v>
      </c>
      <c r="C17" s="660">
        <v>166434.95547000002</v>
      </c>
      <c r="D17" s="661">
        <v>0.19152931023427591</v>
      </c>
      <c r="E17" s="660">
        <v>26753.158270000014</v>
      </c>
    </row>
    <row r="18" spans="1:5">
      <c r="A18" s="658" t="s">
        <v>1150</v>
      </c>
      <c r="B18" s="260">
        <v>0</v>
      </c>
      <c r="C18" s="260">
        <v>97.58386999999999</v>
      </c>
      <c r="D18" s="805" t="s">
        <v>808</v>
      </c>
      <c r="E18" s="806">
        <v>97.58386999999999</v>
      </c>
    </row>
    <row r="19" spans="1:5">
      <c r="A19" s="658" t="s">
        <v>1151</v>
      </c>
      <c r="B19" s="260">
        <v>238548.58322</v>
      </c>
      <c r="C19" s="260">
        <v>12164.29228</v>
      </c>
      <c r="D19" s="261">
        <v>-0.94900706549666847</v>
      </c>
      <c r="E19" s="260">
        <v>-226384.29094000001</v>
      </c>
    </row>
    <row r="20" spans="1:5">
      <c r="A20" s="658" t="s">
        <v>1152</v>
      </c>
      <c r="B20" s="260">
        <v>2217613.3263699999</v>
      </c>
      <c r="C20" s="260">
        <v>1615776.7373499998</v>
      </c>
      <c r="D20" s="261">
        <v>-0.27138932737437294</v>
      </c>
      <c r="E20" s="260">
        <v>-601836.58902000007</v>
      </c>
    </row>
    <row r="21" spans="1:5" ht="22.5">
      <c r="A21" s="659" t="s">
        <v>1153</v>
      </c>
      <c r="B21" s="260">
        <v>4753.2808099999993</v>
      </c>
      <c r="C21" s="260">
        <v>3217.10988</v>
      </c>
      <c r="D21" s="261">
        <v>-0.32318118609112839</v>
      </c>
      <c r="E21" s="260">
        <v>-1536.1709299999993</v>
      </c>
    </row>
    <row r="22" spans="1:5">
      <c r="A22" s="758" t="s">
        <v>1154</v>
      </c>
      <c r="B22" s="745">
        <v>2600596.9876000001</v>
      </c>
      <c r="C22" s="745">
        <v>1797690.6788499996</v>
      </c>
      <c r="D22" s="746">
        <v>-0.30873922894564859</v>
      </c>
      <c r="E22" s="745">
        <v>-802906.30875000055</v>
      </c>
    </row>
    <row r="23" spans="1:5">
      <c r="A23" s="36" t="s">
        <v>1155</v>
      </c>
    </row>
    <row r="25" spans="1:5">
      <c r="A25" s="662" t="s">
        <v>1284</v>
      </c>
    </row>
    <row r="26" spans="1:5">
      <c r="A26" s="663" t="s">
        <v>1285</v>
      </c>
    </row>
    <row r="27" spans="1:5">
      <c r="E27" s="103" t="s">
        <v>370</v>
      </c>
    </row>
    <row r="28" spans="1:5" ht="24" customHeight="1">
      <c r="A28" s="988" t="s">
        <v>252</v>
      </c>
      <c r="B28" s="656" t="s">
        <v>1156</v>
      </c>
      <c r="C28" s="656" t="s">
        <v>1156</v>
      </c>
      <c r="D28" s="988" t="s">
        <v>280</v>
      </c>
      <c r="E28" s="988" t="s">
        <v>281</v>
      </c>
    </row>
    <row r="29" spans="1:5" ht="22.5">
      <c r="A29" s="919"/>
      <c r="B29" s="657" t="s">
        <v>1437</v>
      </c>
      <c r="C29" s="657" t="s">
        <v>1438</v>
      </c>
      <c r="D29" s="988"/>
      <c r="E29" s="988"/>
    </row>
    <row r="30" spans="1:5">
      <c r="A30" s="659" t="s">
        <v>1157</v>
      </c>
      <c r="B30" s="277">
        <v>101497.98228000001</v>
      </c>
      <c r="C30" s="277">
        <v>58443.740310000001</v>
      </c>
      <c r="D30" s="261">
        <v>-0.42418815628499218</v>
      </c>
      <c r="E30" s="260">
        <v>-43054.24197000001</v>
      </c>
    </row>
    <row r="31" spans="1:5">
      <c r="A31" s="659" t="s">
        <v>1158</v>
      </c>
      <c r="B31" s="277">
        <v>34347.530559999999</v>
      </c>
      <c r="C31" s="277">
        <v>25364.036410000001</v>
      </c>
      <c r="D31" s="261">
        <v>-0.2615470167296941</v>
      </c>
      <c r="E31" s="260">
        <v>-8983.4941499999986</v>
      </c>
    </row>
    <row r="32" spans="1:5">
      <c r="A32" s="659" t="s">
        <v>1159</v>
      </c>
      <c r="B32" s="277">
        <v>67150.451719999997</v>
      </c>
      <c r="C32" s="277">
        <v>33079.7039</v>
      </c>
      <c r="D32" s="261">
        <v>-0.50737927962221607</v>
      </c>
      <c r="E32" s="260">
        <v>-34070.747819999997</v>
      </c>
    </row>
    <row r="33" spans="1:5">
      <c r="A33" s="659" t="s">
        <v>1160</v>
      </c>
      <c r="B33" s="277">
        <v>6877.4906500000006</v>
      </c>
      <c r="C33" s="277">
        <v>7909.0728899999995</v>
      </c>
      <c r="D33" s="261">
        <v>0.1499939865421698</v>
      </c>
      <c r="E33" s="260">
        <v>1031.5822399999988</v>
      </c>
    </row>
    <row r="34" spans="1:5">
      <c r="A34" s="659" t="s">
        <v>1161</v>
      </c>
      <c r="B34" s="277">
        <v>6010.3210200000003</v>
      </c>
      <c r="C34" s="277">
        <v>3523.0089800000005</v>
      </c>
      <c r="D34" s="261">
        <v>-0.41384013128802888</v>
      </c>
      <c r="E34" s="260">
        <v>-2487.3120399999998</v>
      </c>
    </row>
    <row r="35" spans="1:5" ht="22.5">
      <c r="A35" s="659" t="s">
        <v>1162</v>
      </c>
      <c r="B35" s="277">
        <v>867.16962999999987</v>
      </c>
      <c r="C35" s="277">
        <v>4386.0639099999999</v>
      </c>
      <c r="D35" s="664">
        <v>4.0579076552761659</v>
      </c>
      <c r="E35" s="260">
        <v>3518.89428</v>
      </c>
    </row>
    <row r="36" spans="1:5">
      <c r="A36" s="659" t="s">
        <v>1163</v>
      </c>
      <c r="B36" s="277">
        <v>13487.861099999998</v>
      </c>
      <c r="C36" s="277">
        <v>12627.303199999998</v>
      </c>
      <c r="D36" s="261">
        <v>-6.3802399329275408E-2</v>
      </c>
      <c r="E36" s="260">
        <v>-860.55789999999979</v>
      </c>
    </row>
    <row r="37" spans="1:5">
      <c r="A37" s="659" t="s">
        <v>1164</v>
      </c>
      <c r="B37" s="277">
        <v>899769.39279999991</v>
      </c>
      <c r="C37" s="277">
        <v>167906.48329000003</v>
      </c>
      <c r="D37" s="261">
        <v>-0.81338942551992077</v>
      </c>
      <c r="E37" s="260">
        <v>-731862.90950999991</v>
      </c>
    </row>
    <row r="38" spans="1:5" ht="22.5">
      <c r="A38" s="659" t="s">
        <v>1165</v>
      </c>
      <c r="B38" s="277">
        <v>-886281.53170000005</v>
      </c>
      <c r="C38" s="277">
        <v>-155279.18009000001</v>
      </c>
      <c r="D38" s="664">
        <v>-0.82479700350727725</v>
      </c>
      <c r="E38" s="260">
        <v>731002.35161000001</v>
      </c>
    </row>
    <row r="39" spans="1:5">
      <c r="A39" s="659" t="s">
        <v>1166</v>
      </c>
      <c r="B39" s="277">
        <v>121863.33403</v>
      </c>
      <c r="C39" s="277">
        <v>78980.116399999984</v>
      </c>
      <c r="D39" s="261">
        <v>-0.35189598226028457</v>
      </c>
      <c r="E39" s="260">
        <v>-42883.217630000014</v>
      </c>
    </row>
    <row r="40" spans="1:5">
      <c r="A40" s="659" t="s">
        <v>1167</v>
      </c>
      <c r="B40" s="277">
        <v>940127.24438000005</v>
      </c>
      <c r="C40" s="277">
        <v>196793.52867999999</v>
      </c>
      <c r="D40" s="261">
        <v>-0.79067351801959274</v>
      </c>
      <c r="E40" s="260">
        <v>-743333.71570000006</v>
      </c>
    </row>
    <row r="41" spans="1:5" ht="22.5">
      <c r="A41" s="659" t="s">
        <v>1168</v>
      </c>
      <c r="B41" s="277">
        <v>-818263.9103499999</v>
      </c>
      <c r="C41" s="277">
        <v>-117813.41228</v>
      </c>
      <c r="D41" s="664">
        <v>-0.85602027562280347</v>
      </c>
      <c r="E41" s="260">
        <v>700450.49806999986</v>
      </c>
    </row>
    <row r="42" spans="1:5">
      <c r="A42" s="659" t="s">
        <v>1169</v>
      </c>
      <c r="B42" s="277">
        <v>-17813.348750000001</v>
      </c>
      <c r="C42" s="277">
        <v>311.35334999999998</v>
      </c>
      <c r="D42" s="664">
        <v>-1.0174786534732836</v>
      </c>
      <c r="E42" s="260">
        <v>18124.702100000002</v>
      </c>
    </row>
    <row r="43" spans="1:5" ht="21.75">
      <c r="A43" s="761" t="s">
        <v>1170</v>
      </c>
      <c r="B43" s="762">
        <v>-800450.5615999999</v>
      </c>
      <c r="C43" s="762">
        <v>-118124.76563000001</v>
      </c>
      <c r="D43" s="794">
        <v>-0.85242715628322696</v>
      </c>
      <c r="E43" s="759">
        <v>682325.79596999986</v>
      </c>
    </row>
    <row r="44" spans="1:5">
      <c r="A44" s="36" t="s">
        <v>1155</v>
      </c>
    </row>
    <row r="46" spans="1:5">
      <c r="A46" s="662" t="s">
        <v>1286</v>
      </c>
    </row>
    <row r="47" spans="1:5">
      <c r="A47" s="663" t="s">
        <v>1287</v>
      </c>
    </row>
    <row r="48" spans="1:5">
      <c r="B48" s="103" t="s">
        <v>370</v>
      </c>
    </row>
    <row r="49" spans="1:5" ht="22.5">
      <c r="A49" s="988" t="s">
        <v>252</v>
      </c>
      <c r="B49" s="656" t="s">
        <v>1156</v>
      </c>
      <c r="C49" s="665"/>
      <c r="D49" s="990"/>
      <c r="E49" s="990"/>
    </row>
    <row r="50" spans="1:5" ht="22.5">
      <c r="A50" s="919"/>
      <c r="B50" s="657" t="s">
        <v>1438</v>
      </c>
      <c r="C50" s="666"/>
      <c r="D50" s="990"/>
      <c r="E50" s="990"/>
    </row>
    <row r="51" spans="1:5">
      <c r="A51" s="278" t="s">
        <v>618</v>
      </c>
      <c r="B51" s="279">
        <v>1332222.264</v>
      </c>
      <c r="C51" s="667"/>
      <c r="D51" s="668"/>
      <c r="E51" s="669"/>
    </row>
    <row r="52" spans="1:5" ht="22.5">
      <c r="A52" s="659" t="s">
        <v>1171</v>
      </c>
      <c r="B52" s="279">
        <v>369627.71164999995</v>
      </c>
      <c r="C52" s="667"/>
      <c r="D52" s="668"/>
      <c r="E52" s="669"/>
    </row>
    <row r="53" spans="1:5" ht="22.5">
      <c r="A53" s="659" t="s">
        <v>1172</v>
      </c>
      <c r="B53" s="279">
        <v>773206.40052999998</v>
      </c>
      <c r="C53" s="667"/>
      <c r="D53" s="668"/>
      <c r="E53" s="669"/>
    </row>
    <row r="54" spans="1:5">
      <c r="A54" s="763" t="s">
        <v>328</v>
      </c>
      <c r="B54" s="764">
        <v>2475056.3761799997</v>
      </c>
      <c r="C54" s="670"/>
      <c r="D54" s="671"/>
      <c r="E54" s="672"/>
    </row>
    <row r="55" spans="1:5">
      <c r="A55" s="36" t="s">
        <v>1155</v>
      </c>
    </row>
    <row r="56" spans="1:5">
      <c r="A56" s="36"/>
    </row>
    <row r="57" spans="1:5">
      <c r="A57" s="662" t="s">
        <v>1288</v>
      </c>
    </row>
    <row r="58" spans="1:5">
      <c r="A58" s="663" t="s">
        <v>1289</v>
      </c>
    </row>
    <row r="59" spans="1:5">
      <c r="A59" s="36"/>
      <c r="B59" s="103" t="s">
        <v>370</v>
      </c>
    </row>
    <row r="60" spans="1:5" ht="22.5">
      <c r="A60" s="988" t="s">
        <v>252</v>
      </c>
      <c r="B60" s="656" t="s">
        <v>279</v>
      </c>
    </row>
    <row r="61" spans="1:5">
      <c r="A61" s="919"/>
      <c r="B61" s="657" t="s">
        <v>1400</v>
      </c>
    </row>
    <row r="62" spans="1:5">
      <c r="A62" s="278" t="s">
        <v>618</v>
      </c>
      <c r="B62" s="279">
        <v>555671.0239899999</v>
      </c>
    </row>
    <row r="63" spans="1:5" ht="22.5">
      <c r="A63" s="659" t="s">
        <v>1171</v>
      </c>
      <c r="B63" s="279">
        <v>1085267.8360899999</v>
      </c>
    </row>
    <row r="64" spans="1:5" ht="22.5">
      <c r="A64" s="659" t="s">
        <v>1172</v>
      </c>
      <c r="B64" s="279">
        <v>456028.04545000003</v>
      </c>
    </row>
    <row r="65" spans="1:5">
      <c r="A65" s="763" t="s">
        <v>328</v>
      </c>
      <c r="B65" s="764">
        <v>2096966.9055299999</v>
      </c>
    </row>
    <row r="66" spans="1:5">
      <c r="A66" s="36" t="s">
        <v>1155</v>
      </c>
    </row>
    <row r="67" spans="1:5">
      <c r="A67" s="72" t="s">
        <v>259</v>
      </c>
      <c r="E67" s="53" t="s">
        <v>325</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53" t="s">
        <v>254</v>
      </c>
      <c r="S1" s="302" t="str">
        <f>Naslovnica!A20</f>
        <v>Studeni 2018.</v>
      </c>
    </row>
    <row r="2" spans="1:19" ht="12.75" customHeight="1">
      <c r="A2" s="7" t="s">
        <v>1429</v>
      </c>
      <c r="S2" s="19" t="str">
        <f>Naslovnica!A24</f>
        <v>November 2018</v>
      </c>
    </row>
    <row r="3" spans="1:19" ht="12.75" customHeight="1"/>
    <row r="4" spans="1:19" ht="26.25" customHeight="1">
      <c r="A4" s="537"/>
      <c r="B4" s="892" t="s">
        <v>645</v>
      </c>
      <c r="C4" s="892"/>
      <c r="D4" s="892"/>
      <c r="E4" s="891" t="s">
        <v>646</v>
      </c>
      <c r="F4" s="891"/>
      <c r="G4" s="891"/>
      <c r="H4" s="891" t="s">
        <v>647</v>
      </c>
      <c r="I4" s="891"/>
      <c r="J4" s="891"/>
      <c r="K4" s="890" t="s">
        <v>813</v>
      </c>
      <c r="L4" s="890"/>
      <c r="M4" s="890"/>
      <c r="N4" s="890" t="s">
        <v>814</v>
      </c>
      <c r="O4" s="890"/>
      <c r="P4" s="890"/>
      <c r="Q4" s="891" t="s">
        <v>829</v>
      </c>
      <c r="R4" s="891"/>
      <c r="S4" s="891"/>
    </row>
    <row r="5" spans="1:19" ht="21" customHeight="1">
      <c r="A5" s="537" t="s">
        <v>648</v>
      </c>
      <c r="B5" s="892" t="s">
        <v>649</v>
      </c>
      <c r="C5" s="892"/>
      <c r="D5" s="892"/>
      <c r="E5" s="892" t="s">
        <v>649</v>
      </c>
      <c r="F5" s="892"/>
      <c r="G5" s="892"/>
      <c r="H5" s="892" t="s">
        <v>649</v>
      </c>
      <c r="I5" s="892"/>
      <c r="J5" s="892"/>
      <c r="K5" s="892" t="s">
        <v>650</v>
      </c>
      <c r="L5" s="892"/>
      <c r="M5" s="892"/>
      <c r="N5" s="892" t="s">
        <v>650</v>
      </c>
      <c r="O5" s="892"/>
      <c r="P5" s="892"/>
      <c r="Q5" s="892" t="s">
        <v>650</v>
      </c>
      <c r="R5" s="892"/>
      <c r="S5" s="892"/>
    </row>
    <row r="6" spans="1:19">
      <c r="A6" s="537"/>
      <c r="B6" s="588" t="s">
        <v>630</v>
      </c>
      <c r="C6" s="588" t="s">
        <v>631</v>
      </c>
      <c r="D6" s="588" t="s">
        <v>632</v>
      </c>
      <c r="E6" s="588" t="s">
        <v>630</v>
      </c>
      <c r="F6" s="588" t="s">
        <v>631</v>
      </c>
      <c r="G6" s="588" t="s">
        <v>632</v>
      </c>
      <c r="H6" s="588" t="s">
        <v>630</v>
      </c>
      <c r="I6" s="588" t="s">
        <v>631</v>
      </c>
      <c r="J6" s="588" t="s">
        <v>632</v>
      </c>
      <c r="K6" s="588" t="s">
        <v>630</v>
      </c>
      <c r="L6" s="588" t="s">
        <v>631</v>
      </c>
      <c r="M6" s="588" t="s">
        <v>632</v>
      </c>
      <c r="N6" s="588" t="s">
        <v>630</v>
      </c>
      <c r="O6" s="588" t="s">
        <v>631</v>
      </c>
      <c r="P6" s="588" t="s">
        <v>632</v>
      </c>
      <c r="Q6" s="583" t="s">
        <v>630</v>
      </c>
      <c r="R6" s="583" t="s">
        <v>631</v>
      </c>
      <c r="S6" s="583" t="s">
        <v>632</v>
      </c>
    </row>
    <row r="7" spans="1:19" ht="12.75" customHeight="1">
      <c r="A7" s="538" t="s">
        <v>29</v>
      </c>
      <c r="B7" s="584">
        <v>5</v>
      </c>
      <c r="C7" s="584">
        <v>5750</v>
      </c>
      <c r="D7" s="584">
        <v>2</v>
      </c>
      <c r="E7" s="584">
        <v>5</v>
      </c>
      <c r="F7" s="584">
        <v>3613</v>
      </c>
      <c r="G7" s="584">
        <v>0</v>
      </c>
      <c r="H7" s="584">
        <v>10</v>
      </c>
      <c r="I7" s="584">
        <v>9363</v>
      </c>
      <c r="J7" s="584">
        <v>2</v>
      </c>
      <c r="K7" s="584">
        <v>-1</v>
      </c>
      <c r="L7" s="584">
        <v>293</v>
      </c>
      <c r="M7" s="584">
        <v>-1</v>
      </c>
      <c r="N7" s="584">
        <v>0</v>
      </c>
      <c r="O7" s="584">
        <v>168</v>
      </c>
      <c r="P7" s="584">
        <v>0</v>
      </c>
      <c r="Q7" s="586">
        <v>-9.0909090909090939E-2</v>
      </c>
      <c r="R7" s="586">
        <v>5.1786115479667494E-2</v>
      </c>
      <c r="S7" s="586">
        <v>-0.33333333333333337</v>
      </c>
    </row>
    <row r="8" spans="1:19" ht="12.75" customHeight="1">
      <c r="A8" s="135" t="s">
        <v>30</v>
      </c>
      <c r="B8" s="584">
        <v>270</v>
      </c>
      <c r="C8" s="584">
        <v>104631</v>
      </c>
      <c r="D8" s="584">
        <v>123</v>
      </c>
      <c r="E8" s="584">
        <v>172</v>
      </c>
      <c r="F8" s="584">
        <v>83592</v>
      </c>
      <c r="G8" s="584">
        <v>92</v>
      </c>
      <c r="H8" s="584">
        <v>442</v>
      </c>
      <c r="I8" s="584">
        <v>188223</v>
      </c>
      <c r="J8" s="584">
        <v>215</v>
      </c>
      <c r="K8" s="584">
        <v>8</v>
      </c>
      <c r="L8" s="584">
        <v>601</v>
      </c>
      <c r="M8" s="584">
        <v>-2</v>
      </c>
      <c r="N8" s="584">
        <v>0</v>
      </c>
      <c r="O8" s="584">
        <v>203</v>
      </c>
      <c r="P8" s="584">
        <v>-4</v>
      </c>
      <c r="Q8" s="586">
        <v>1.8433179723502224E-2</v>
      </c>
      <c r="R8" s="586">
        <v>4.2898532165895897E-3</v>
      </c>
      <c r="S8" s="586">
        <v>-2.714932126696834E-2</v>
      </c>
    </row>
    <row r="9" spans="1:19" ht="12.75" customHeight="1">
      <c r="A9" s="135" t="s">
        <v>31</v>
      </c>
      <c r="B9" s="584">
        <v>435</v>
      </c>
      <c r="C9" s="584">
        <v>123607</v>
      </c>
      <c r="D9" s="584">
        <v>86</v>
      </c>
      <c r="E9" s="584">
        <v>305</v>
      </c>
      <c r="F9" s="584">
        <v>114505</v>
      </c>
      <c r="G9" s="584">
        <v>103</v>
      </c>
      <c r="H9" s="584">
        <v>740</v>
      </c>
      <c r="I9" s="584">
        <v>238112</v>
      </c>
      <c r="J9" s="584">
        <v>189</v>
      </c>
      <c r="K9" s="584">
        <v>-1</v>
      </c>
      <c r="L9" s="584">
        <v>148</v>
      </c>
      <c r="M9" s="584">
        <v>5</v>
      </c>
      <c r="N9" s="584">
        <v>7</v>
      </c>
      <c r="O9" s="584">
        <v>-59</v>
      </c>
      <c r="P9" s="584">
        <v>4</v>
      </c>
      <c r="Q9" s="586">
        <v>8.1743869209809361E-3</v>
      </c>
      <c r="R9" s="586">
        <v>3.7391344533932447E-4</v>
      </c>
      <c r="S9" s="586">
        <v>5.0000000000000044E-2</v>
      </c>
    </row>
    <row r="10" spans="1:19" ht="12.75" customHeight="1">
      <c r="A10" s="135" t="s">
        <v>32</v>
      </c>
      <c r="B10" s="584">
        <v>792</v>
      </c>
      <c r="C10" s="584">
        <v>146839</v>
      </c>
      <c r="D10" s="584">
        <v>69</v>
      </c>
      <c r="E10" s="584">
        <v>427</v>
      </c>
      <c r="F10" s="584">
        <v>137531</v>
      </c>
      <c r="G10" s="584">
        <v>56</v>
      </c>
      <c r="H10" s="584">
        <v>1219</v>
      </c>
      <c r="I10" s="584">
        <v>284370</v>
      </c>
      <c r="J10" s="584">
        <v>125</v>
      </c>
      <c r="K10" s="584">
        <v>1</v>
      </c>
      <c r="L10" s="584">
        <v>50</v>
      </c>
      <c r="M10" s="584">
        <v>-1</v>
      </c>
      <c r="N10" s="584">
        <v>-1</v>
      </c>
      <c r="O10" s="584">
        <v>-264</v>
      </c>
      <c r="P10" s="584">
        <v>-2</v>
      </c>
      <c r="Q10" s="586">
        <v>0</v>
      </c>
      <c r="R10" s="586">
        <v>-7.5197481235766972E-4</v>
      </c>
      <c r="S10" s="586">
        <v>-2.34375E-2</v>
      </c>
    </row>
    <row r="11" spans="1:19" ht="12.75" customHeight="1">
      <c r="A11" s="135" t="s">
        <v>33</v>
      </c>
      <c r="B11" s="584">
        <v>900</v>
      </c>
      <c r="C11" s="584">
        <v>158590</v>
      </c>
      <c r="D11" s="584">
        <v>67</v>
      </c>
      <c r="E11" s="584">
        <v>388</v>
      </c>
      <c r="F11" s="584">
        <v>148072</v>
      </c>
      <c r="G11" s="584">
        <v>84</v>
      </c>
      <c r="H11" s="584">
        <v>1288</v>
      </c>
      <c r="I11" s="584">
        <v>306662</v>
      </c>
      <c r="J11" s="584">
        <v>151</v>
      </c>
      <c r="K11" s="584">
        <v>3</v>
      </c>
      <c r="L11" s="584">
        <v>266</v>
      </c>
      <c r="M11" s="584">
        <v>-1</v>
      </c>
      <c r="N11" s="584">
        <v>3</v>
      </c>
      <c r="O11" s="584">
        <v>8</v>
      </c>
      <c r="P11" s="584">
        <v>2</v>
      </c>
      <c r="Q11" s="586">
        <v>4.6801872074881956E-3</v>
      </c>
      <c r="R11" s="586">
        <v>8.9429089912140824E-4</v>
      </c>
      <c r="S11" s="586">
        <v>6.6666666666665986E-3</v>
      </c>
    </row>
    <row r="12" spans="1:19" ht="12.75" customHeight="1">
      <c r="A12" s="135" t="s">
        <v>34</v>
      </c>
      <c r="B12" s="584">
        <v>792</v>
      </c>
      <c r="C12" s="584">
        <v>142760</v>
      </c>
      <c r="D12" s="584">
        <v>81</v>
      </c>
      <c r="E12" s="584">
        <v>407</v>
      </c>
      <c r="F12" s="584">
        <v>139050</v>
      </c>
      <c r="G12" s="584">
        <v>81</v>
      </c>
      <c r="H12" s="584">
        <v>1199</v>
      </c>
      <c r="I12" s="584">
        <v>281810</v>
      </c>
      <c r="J12" s="584">
        <v>162</v>
      </c>
      <c r="K12" s="584">
        <v>2</v>
      </c>
      <c r="L12" s="584">
        <v>336</v>
      </c>
      <c r="M12" s="584">
        <v>0</v>
      </c>
      <c r="N12" s="584">
        <v>1</v>
      </c>
      <c r="O12" s="584">
        <v>258</v>
      </c>
      <c r="P12" s="584">
        <v>0</v>
      </c>
      <c r="Q12" s="586">
        <v>2.5083612040133207E-3</v>
      </c>
      <c r="R12" s="586">
        <v>2.1122553482020301E-3</v>
      </c>
      <c r="S12" s="586">
        <v>0</v>
      </c>
    </row>
    <row r="13" spans="1:19" ht="12.75" customHeight="1">
      <c r="A13" s="135" t="s">
        <v>35</v>
      </c>
      <c r="B13" s="584">
        <v>554</v>
      </c>
      <c r="C13" s="584">
        <v>118137</v>
      </c>
      <c r="D13" s="584">
        <v>108</v>
      </c>
      <c r="E13" s="584">
        <v>282</v>
      </c>
      <c r="F13" s="584">
        <v>124447</v>
      </c>
      <c r="G13" s="584">
        <v>93</v>
      </c>
      <c r="H13" s="584">
        <v>836</v>
      </c>
      <c r="I13" s="584">
        <v>242584</v>
      </c>
      <c r="J13" s="584">
        <v>201</v>
      </c>
      <c r="K13" s="584">
        <v>3</v>
      </c>
      <c r="L13" s="584">
        <v>226</v>
      </c>
      <c r="M13" s="584">
        <v>2</v>
      </c>
      <c r="N13" s="584">
        <v>7</v>
      </c>
      <c r="O13" s="584">
        <v>190</v>
      </c>
      <c r="P13" s="584">
        <v>-2</v>
      </c>
      <c r="Q13" s="586">
        <v>1.2106537530266248E-2</v>
      </c>
      <c r="R13" s="586">
        <v>1.7178157312278675E-3</v>
      </c>
      <c r="S13" s="586">
        <v>0</v>
      </c>
    </row>
    <row r="14" spans="1:19" ht="12.75" customHeight="1">
      <c r="A14" s="135" t="s">
        <v>36</v>
      </c>
      <c r="B14" s="584">
        <v>330</v>
      </c>
      <c r="C14" s="584">
        <v>111817</v>
      </c>
      <c r="D14" s="584">
        <v>133</v>
      </c>
      <c r="E14" s="584">
        <v>165</v>
      </c>
      <c r="F14" s="584">
        <v>117343</v>
      </c>
      <c r="G14" s="584">
        <v>184</v>
      </c>
      <c r="H14" s="584">
        <v>495</v>
      </c>
      <c r="I14" s="584">
        <v>229160</v>
      </c>
      <c r="J14" s="584">
        <v>317</v>
      </c>
      <c r="K14" s="584">
        <v>6</v>
      </c>
      <c r="L14" s="584">
        <v>82</v>
      </c>
      <c r="M14" s="584">
        <v>-1</v>
      </c>
      <c r="N14" s="584">
        <v>3</v>
      </c>
      <c r="O14" s="584">
        <v>248</v>
      </c>
      <c r="P14" s="584">
        <v>-3</v>
      </c>
      <c r="Q14" s="586">
        <v>1.8518518518518601E-2</v>
      </c>
      <c r="R14" s="586">
        <v>1.4421186033299893E-3</v>
      </c>
      <c r="S14" s="586">
        <v>-1.2461059190031154E-2</v>
      </c>
    </row>
    <row r="15" spans="1:19" ht="12.75" customHeight="1">
      <c r="A15" s="135" t="s">
        <v>37</v>
      </c>
      <c r="B15" s="584">
        <v>0</v>
      </c>
      <c r="C15" s="584">
        <v>60797</v>
      </c>
      <c r="D15" s="584">
        <v>226</v>
      </c>
      <c r="E15" s="584">
        <v>0</v>
      </c>
      <c r="F15" s="584">
        <v>49311</v>
      </c>
      <c r="G15" s="584">
        <v>8785</v>
      </c>
      <c r="H15" s="584">
        <v>0</v>
      </c>
      <c r="I15" s="584">
        <v>110108</v>
      </c>
      <c r="J15" s="584">
        <v>9011</v>
      </c>
      <c r="K15" s="584">
        <v>0</v>
      </c>
      <c r="L15" s="584">
        <v>1088</v>
      </c>
      <c r="M15" s="584">
        <v>-7</v>
      </c>
      <c r="N15" s="584">
        <v>0</v>
      </c>
      <c r="O15" s="584">
        <v>1011</v>
      </c>
      <c r="P15" s="584">
        <v>118</v>
      </c>
      <c r="Q15" s="586" t="s">
        <v>1469</v>
      </c>
      <c r="R15" s="586">
        <v>1.9433565721375112E-2</v>
      </c>
      <c r="S15" s="586">
        <v>1.2471910112359597E-2</v>
      </c>
    </row>
    <row r="16" spans="1:19" ht="12.75" customHeight="1">
      <c r="A16" s="135" t="s">
        <v>38</v>
      </c>
      <c r="B16" s="584">
        <v>0</v>
      </c>
      <c r="C16" s="584">
        <v>20</v>
      </c>
      <c r="D16" s="584">
        <v>13159</v>
      </c>
      <c r="E16" s="584">
        <v>0</v>
      </c>
      <c r="F16" s="584">
        <v>1</v>
      </c>
      <c r="G16" s="584">
        <v>8614</v>
      </c>
      <c r="H16" s="584">
        <v>0</v>
      </c>
      <c r="I16" s="584">
        <v>21</v>
      </c>
      <c r="J16" s="584">
        <v>21773</v>
      </c>
      <c r="K16" s="584">
        <v>0</v>
      </c>
      <c r="L16" s="584">
        <v>4</v>
      </c>
      <c r="M16" s="584">
        <v>220</v>
      </c>
      <c r="N16" s="584">
        <v>0</v>
      </c>
      <c r="O16" s="584">
        <v>0</v>
      </c>
      <c r="P16" s="584">
        <v>211</v>
      </c>
      <c r="Q16" s="586" t="s">
        <v>1469</v>
      </c>
      <c r="R16" s="586">
        <v>0.23529411764705888</v>
      </c>
      <c r="S16" s="586">
        <v>2.0194920813419559E-2</v>
      </c>
    </row>
    <row r="17" spans="1:19" ht="12.75" customHeight="1">
      <c r="A17" s="135" t="s">
        <v>39</v>
      </c>
      <c r="B17" s="584">
        <v>0</v>
      </c>
      <c r="C17" s="584">
        <v>1</v>
      </c>
      <c r="D17" s="584">
        <v>527</v>
      </c>
      <c r="E17" s="584">
        <v>0</v>
      </c>
      <c r="F17" s="584">
        <v>0</v>
      </c>
      <c r="G17" s="584">
        <v>309</v>
      </c>
      <c r="H17" s="584">
        <v>0</v>
      </c>
      <c r="I17" s="584">
        <v>1</v>
      </c>
      <c r="J17" s="584">
        <v>836</v>
      </c>
      <c r="K17" s="584">
        <v>0</v>
      </c>
      <c r="L17" s="584">
        <v>0</v>
      </c>
      <c r="M17" s="584">
        <v>6</v>
      </c>
      <c r="N17" s="584">
        <v>0</v>
      </c>
      <c r="O17" s="584">
        <v>0</v>
      </c>
      <c r="P17" s="584">
        <v>19</v>
      </c>
      <c r="Q17" s="586" t="s">
        <v>1469</v>
      </c>
      <c r="R17" s="586">
        <v>0</v>
      </c>
      <c r="S17" s="586">
        <v>3.082614056720101E-2</v>
      </c>
    </row>
    <row r="18" spans="1:19" ht="24">
      <c r="A18" s="539" t="s">
        <v>651</v>
      </c>
      <c r="B18" s="585">
        <v>4078</v>
      </c>
      <c r="C18" s="585">
        <v>972949</v>
      </c>
      <c r="D18" s="585">
        <v>14581</v>
      </c>
      <c r="E18" s="585">
        <v>2151</v>
      </c>
      <c r="F18" s="585">
        <v>917465</v>
      </c>
      <c r="G18" s="585">
        <v>18401</v>
      </c>
      <c r="H18" s="585">
        <v>6229</v>
      </c>
      <c r="I18" s="585">
        <v>1890414</v>
      </c>
      <c r="J18" s="585">
        <v>32982</v>
      </c>
      <c r="K18" s="585">
        <v>21</v>
      </c>
      <c r="L18" s="585">
        <v>3094</v>
      </c>
      <c r="M18" s="585">
        <v>220</v>
      </c>
      <c r="N18" s="585">
        <v>20</v>
      </c>
      <c r="O18" s="585">
        <v>1763</v>
      </c>
      <c r="P18" s="585">
        <v>343</v>
      </c>
      <c r="Q18" s="587">
        <v>6.6257272139624845E-3</v>
      </c>
      <c r="R18" s="587">
        <v>2.5758966713813614E-3</v>
      </c>
      <c r="S18" s="587">
        <v>1.7366359233782713E-2</v>
      </c>
    </row>
    <row r="19" spans="1:19" ht="24">
      <c r="A19" s="702" t="s">
        <v>1219</v>
      </c>
      <c r="B19" s="894">
        <v>991608</v>
      </c>
      <c r="C19" s="894"/>
      <c r="D19" s="894"/>
      <c r="E19" s="894">
        <v>938017</v>
      </c>
      <c r="F19" s="894"/>
      <c r="G19" s="894"/>
      <c r="H19" s="894">
        <v>1929625</v>
      </c>
      <c r="I19" s="894"/>
      <c r="J19" s="894"/>
      <c r="K19" s="894">
        <v>3335</v>
      </c>
      <c r="L19" s="894"/>
      <c r="M19" s="894"/>
      <c r="N19" s="894">
        <v>2126</v>
      </c>
      <c r="O19" s="894"/>
      <c r="P19" s="894"/>
      <c r="Q19" s="893">
        <v>2.8381156699741616E-3</v>
      </c>
      <c r="R19" s="893"/>
      <c r="S19" s="893"/>
    </row>
    <row r="20" spans="1:19" ht="12.75" customHeight="1">
      <c r="A20" s="23" t="s">
        <v>40</v>
      </c>
    </row>
    <row r="21" spans="1:19" ht="12.75" customHeight="1"/>
    <row r="22" spans="1:19" ht="12.75" customHeight="1">
      <c r="A22" s="453" t="s">
        <v>652</v>
      </c>
      <c r="N22" s="302" t="str">
        <f>Naslovnica!A20</f>
        <v>Studeni 2018.</v>
      </c>
    </row>
    <row r="23" spans="1:19" ht="12.75" customHeight="1">
      <c r="A23" s="22" t="s">
        <v>1423</v>
      </c>
      <c r="K23" s="74"/>
      <c r="N23" s="19" t="str">
        <f>Naslovnica!A24</f>
        <v>November 2018</v>
      </c>
    </row>
    <row r="24" spans="1:19" ht="12.75" customHeight="1">
      <c r="A24" s="58"/>
      <c r="B24" s="58"/>
      <c r="C24" s="58"/>
      <c r="D24" s="58"/>
      <c r="E24" s="58"/>
      <c r="F24" s="58"/>
      <c r="G24" s="58"/>
      <c r="H24" s="58"/>
      <c r="I24" s="58"/>
      <c r="J24" s="58"/>
      <c r="K24" s="58"/>
      <c r="L24" s="58"/>
      <c r="M24" s="58"/>
      <c r="N24" s="58"/>
    </row>
    <row r="25" spans="1:19" ht="12.75" customHeight="1">
      <c r="A25" s="540"/>
      <c r="B25" s="540"/>
      <c r="C25" s="540"/>
      <c r="D25" s="540"/>
      <c r="E25" s="540"/>
      <c r="F25" s="540"/>
      <c r="G25" s="540"/>
      <c r="H25" s="540"/>
      <c r="I25" s="540"/>
      <c r="J25" s="540"/>
      <c r="K25" s="540"/>
      <c r="L25" s="540"/>
      <c r="M25" s="540"/>
      <c r="N25" s="540"/>
      <c r="O25" s="540"/>
    </row>
    <row r="26" spans="1:19" ht="12.75" customHeight="1">
      <c r="A26" s="540"/>
      <c r="B26" s="540"/>
      <c r="C26" s="540"/>
      <c r="D26" s="540"/>
      <c r="E26" s="540"/>
      <c r="F26" s="540"/>
      <c r="G26" s="540"/>
      <c r="H26" s="540"/>
      <c r="I26" s="540"/>
      <c r="J26" s="540"/>
      <c r="K26" s="541"/>
      <c r="L26" s="540"/>
      <c r="M26" s="540"/>
      <c r="N26" s="540"/>
      <c r="O26" s="540"/>
    </row>
    <row r="27" spans="1:19" ht="12.75" customHeight="1">
      <c r="A27" s="540"/>
      <c r="B27" s="540"/>
      <c r="C27" s="540"/>
      <c r="D27" s="540"/>
      <c r="E27" s="540"/>
      <c r="F27" s="540"/>
      <c r="G27" s="540"/>
      <c r="H27" s="540"/>
      <c r="I27" s="540"/>
      <c r="J27" s="540"/>
      <c r="K27" s="541"/>
      <c r="L27" s="540"/>
      <c r="M27" s="540"/>
      <c r="N27" s="540"/>
      <c r="O27" s="540"/>
    </row>
    <row r="28" spans="1:19" ht="12.75" customHeight="1">
      <c r="A28" s="540"/>
      <c r="B28" s="540"/>
      <c r="C28" s="540"/>
      <c r="D28" s="540"/>
      <c r="E28" s="540"/>
      <c r="F28" s="540"/>
      <c r="G28" s="540"/>
      <c r="H28" s="540"/>
      <c r="I28" s="540"/>
      <c r="J28" s="540"/>
      <c r="K28" s="541"/>
      <c r="L28" s="540"/>
      <c r="M28" s="540"/>
      <c r="N28" s="540"/>
      <c r="O28" s="540"/>
    </row>
    <row r="29" spans="1:19" ht="12.75" customHeight="1">
      <c r="A29" s="540"/>
      <c r="B29" s="540"/>
      <c r="C29" s="540"/>
      <c r="D29" s="540"/>
      <c r="E29" s="540"/>
      <c r="F29" s="540"/>
      <c r="G29" s="540"/>
      <c r="H29" s="540"/>
      <c r="I29" s="540"/>
      <c r="J29" s="540"/>
      <c r="K29" s="542"/>
      <c r="L29" s="540"/>
      <c r="M29" s="540"/>
      <c r="N29" s="540"/>
      <c r="O29" s="540"/>
    </row>
    <row r="30" spans="1:19" ht="12.75" customHeight="1">
      <c r="A30" s="540"/>
      <c r="B30" s="540"/>
      <c r="C30" s="540"/>
      <c r="D30" s="540"/>
      <c r="E30" s="540"/>
      <c r="F30" s="540"/>
      <c r="G30" s="540"/>
      <c r="H30" s="540"/>
      <c r="I30" s="540"/>
      <c r="J30" s="540"/>
      <c r="K30" s="542"/>
      <c r="L30" s="540"/>
      <c r="M30" s="540"/>
      <c r="N30" s="540"/>
      <c r="O30" s="540"/>
    </row>
    <row r="31" spans="1:19" ht="12.75" customHeight="1">
      <c r="A31" s="540"/>
      <c r="B31" s="540"/>
      <c r="C31" s="540"/>
      <c r="D31" s="540"/>
      <c r="E31" s="540"/>
      <c r="F31" s="540"/>
      <c r="G31" s="540"/>
      <c r="H31" s="540"/>
      <c r="I31" s="540"/>
      <c r="J31" s="540"/>
      <c r="K31" s="540"/>
      <c r="L31" s="540"/>
      <c r="M31" s="540"/>
      <c r="N31" s="540"/>
      <c r="O31" s="540"/>
    </row>
    <row r="32" spans="1:19" ht="12.75" customHeight="1">
      <c r="A32" s="540"/>
      <c r="B32" s="540"/>
      <c r="C32" s="540"/>
      <c r="D32" s="540"/>
      <c r="E32" s="540"/>
      <c r="F32" s="540"/>
      <c r="G32" s="540"/>
      <c r="H32" s="540"/>
      <c r="I32" s="540"/>
      <c r="J32" s="540"/>
      <c r="K32" s="540"/>
      <c r="L32" s="540"/>
      <c r="M32" s="540"/>
      <c r="N32" s="540"/>
      <c r="O32" s="540"/>
    </row>
    <row r="33" spans="1:15" ht="12.75" customHeight="1">
      <c r="A33" s="540"/>
      <c r="B33" s="540"/>
      <c r="C33" s="540"/>
      <c r="D33" s="540"/>
      <c r="E33" s="540"/>
      <c r="F33" s="540"/>
      <c r="G33" s="540"/>
      <c r="H33" s="540"/>
      <c r="I33" s="540"/>
      <c r="J33" s="540"/>
      <c r="K33" s="540"/>
      <c r="L33" s="540"/>
      <c r="M33" s="540"/>
      <c r="N33" s="540"/>
      <c r="O33" s="540"/>
    </row>
    <row r="34" spans="1:15" ht="12.75" customHeight="1">
      <c r="A34" s="540"/>
      <c r="B34" s="540"/>
      <c r="C34" s="540"/>
      <c r="D34" s="540"/>
      <c r="E34" s="540"/>
      <c r="F34" s="540"/>
      <c r="G34" s="540"/>
      <c r="H34" s="540"/>
      <c r="I34" s="540"/>
      <c r="J34" s="540"/>
      <c r="K34" s="540"/>
      <c r="L34" s="540"/>
      <c r="M34" s="540"/>
      <c r="N34" s="540"/>
      <c r="O34" s="540"/>
    </row>
    <row r="35" spans="1:15" ht="12.75" customHeight="1">
      <c r="A35" s="540"/>
      <c r="B35" s="540"/>
      <c r="C35" s="540"/>
      <c r="D35" s="540"/>
      <c r="E35" s="540"/>
      <c r="F35" s="540"/>
      <c r="G35" s="540"/>
      <c r="H35" s="540"/>
      <c r="I35" s="540"/>
      <c r="J35" s="540"/>
      <c r="K35" s="540"/>
      <c r="L35" s="540"/>
      <c r="M35" s="540"/>
      <c r="N35" s="540"/>
      <c r="O35" s="540"/>
    </row>
    <row r="36" spans="1:15" ht="12.75" customHeight="1">
      <c r="A36" s="540"/>
      <c r="B36" s="540"/>
      <c r="C36" s="540"/>
      <c r="D36" s="540"/>
      <c r="E36" s="540"/>
      <c r="F36" s="540"/>
      <c r="G36" s="540"/>
      <c r="H36" s="540"/>
      <c r="I36" s="540"/>
      <c r="J36" s="540"/>
      <c r="K36" s="540"/>
      <c r="L36" s="540"/>
      <c r="M36" s="540"/>
      <c r="N36" s="540"/>
      <c r="O36" s="540"/>
    </row>
    <row r="37" spans="1:15" ht="12.75" customHeight="1">
      <c r="A37" s="540"/>
      <c r="B37" s="540"/>
      <c r="C37" s="540"/>
      <c r="D37" s="540"/>
      <c r="E37" s="540"/>
      <c r="F37" s="540"/>
      <c r="G37" s="540"/>
      <c r="H37" s="540"/>
      <c r="I37" s="540"/>
      <c r="J37" s="540"/>
      <c r="K37" s="540"/>
      <c r="L37" s="540"/>
      <c r="M37" s="540"/>
      <c r="N37" s="540"/>
      <c r="O37" s="540"/>
    </row>
    <row r="38" spans="1:15" ht="12.75" customHeight="1">
      <c r="A38" s="540"/>
      <c r="B38" s="540"/>
      <c r="C38" s="540"/>
      <c r="D38" s="540"/>
      <c r="E38" s="540"/>
      <c r="F38" s="540"/>
      <c r="G38" s="540"/>
      <c r="H38" s="540"/>
      <c r="I38" s="540"/>
      <c r="J38" s="540"/>
      <c r="K38" s="540"/>
      <c r="L38" s="540"/>
      <c r="M38" s="540"/>
      <c r="N38" s="540"/>
      <c r="O38" s="540"/>
    </row>
    <row r="39" spans="1:15" ht="12.75" customHeight="1">
      <c r="A39" s="540"/>
      <c r="B39" s="540"/>
      <c r="C39" s="540"/>
      <c r="D39" s="540"/>
      <c r="E39" s="540"/>
      <c r="F39" s="540"/>
      <c r="G39" s="540"/>
      <c r="H39" s="540"/>
      <c r="I39" s="540"/>
      <c r="J39" s="540"/>
      <c r="K39" s="540"/>
      <c r="L39" s="540"/>
      <c r="M39" s="540"/>
      <c r="N39" s="540"/>
      <c r="O39" s="540"/>
    </row>
    <row r="40" spans="1:15" ht="12.75" customHeight="1">
      <c r="A40" s="540"/>
      <c r="B40" s="540"/>
      <c r="C40" s="540"/>
      <c r="D40" s="540"/>
      <c r="E40" s="540"/>
      <c r="F40" s="540"/>
      <c r="G40" s="540"/>
      <c r="H40" s="540"/>
      <c r="I40" s="540"/>
      <c r="J40" s="540"/>
      <c r="K40" s="540"/>
      <c r="L40" s="540"/>
      <c r="M40" s="540"/>
      <c r="N40" s="540"/>
      <c r="O40" s="540"/>
    </row>
    <row r="41" spans="1:15" ht="12.75" customHeight="1">
      <c r="A41" s="540"/>
      <c r="B41" s="540"/>
      <c r="C41" s="540"/>
      <c r="D41" s="540"/>
      <c r="E41" s="540"/>
      <c r="F41" s="540"/>
      <c r="G41" s="540"/>
      <c r="H41" s="540"/>
      <c r="I41" s="540"/>
      <c r="J41" s="540"/>
      <c r="K41" s="540"/>
      <c r="L41" s="540"/>
      <c r="M41" s="540"/>
      <c r="N41" s="540"/>
      <c r="O41" s="540"/>
    </row>
    <row r="42" spans="1:15" ht="12.75" customHeight="1">
      <c r="A42" s="540"/>
      <c r="B42" s="540"/>
      <c r="C42" s="540"/>
      <c r="D42" s="540"/>
      <c r="E42" s="540"/>
      <c r="F42" s="540"/>
      <c r="G42" s="540"/>
      <c r="H42" s="540"/>
      <c r="I42" s="540"/>
      <c r="J42" s="540"/>
      <c r="K42" s="540"/>
      <c r="L42" s="540"/>
      <c r="M42" s="540"/>
      <c r="N42" s="540"/>
      <c r="O42" s="540"/>
    </row>
    <row r="43" spans="1:15" ht="12.75" customHeight="1">
      <c r="A43" s="540"/>
      <c r="B43" s="540"/>
      <c r="C43" s="540"/>
      <c r="D43" s="540"/>
      <c r="E43" s="540"/>
      <c r="F43" s="540"/>
      <c r="G43" s="540"/>
      <c r="H43" s="540"/>
      <c r="I43" s="540"/>
      <c r="J43" s="540"/>
      <c r="K43" s="540"/>
      <c r="L43" s="540"/>
      <c r="M43" s="540"/>
      <c r="N43" s="540"/>
      <c r="O43" s="540"/>
    </row>
    <row r="44" spans="1:15" ht="12.75" customHeight="1">
      <c r="A44" s="540"/>
      <c r="B44" s="540"/>
      <c r="C44" s="540"/>
      <c r="D44" s="540"/>
      <c r="E44" s="540"/>
      <c r="F44" s="540"/>
      <c r="G44" s="540"/>
      <c r="H44" s="540"/>
      <c r="I44" s="540"/>
      <c r="J44" s="540"/>
      <c r="K44" s="540"/>
      <c r="L44" s="540"/>
      <c r="M44" s="540"/>
      <c r="N44" s="540"/>
      <c r="O44" s="540"/>
    </row>
    <row r="45" spans="1:15" ht="12.75" customHeight="1">
      <c r="A45" s="540"/>
      <c r="B45" s="540"/>
      <c r="C45" s="540"/>
      <c r="D45" s="540"/>
      <c r="E45" s="540"/>
      <c r="F45" s="540"/>
      <c r="G45" s="540"/>
      <c r="H45" s="540"/>
      <c r="I45" s="540"/>
      <c r="J45" s="540"/>
      <c r="K45" s="540"/>
      <c r="L45" s="540"/>
      <c r="M45" s="540"/>
      <c r="N45" s="540"/>
      <c r="O45" s="540"/>
    </row>
    <row r="46" spans="1:15" ht="12.75" customHeight="1">
      <c r="A46" s="540"/>
      <c r="B46" s="540"/>
      <c r="C46" s="540"/>
      <c r="D46" s="540"/>
      <c r="E46" s="540"/>
      <c r="F46" s="540"/>
      <c r="G46" s="540"/>
      <c r="H46" s="540"/>
      <c r="I46" s="540"/>
      <c r="J46" s="540"/>
      <c r="K46" s="540"/>
      <c r="L46" s="540"/>
      <c r="M46" s="540"/>
      <c r="N46" s="540"/>
      <c r="O46" s="540"/>
    </row>
    <row r="47" spans="1:15" ht="12.75" customHeight="1">
      <c r="A47" s="23" t="s">
        <v>40</v>
      </c>
      <c r="B47" s="58"/>
      <c r="C47" s="58"/>
      <c r="D47" s="58"/>
      <c r="E47" s="58"/>
      <c r="F47" s="58"/>
      <c r="G47" s="58"/>
      <c r="H47" s="58"/>
      <c r="I47" s="58"/>
      <c r="J47" s="58"/>
    </row>
    <row r="48" spans="1:15" ht="12.75" customHeight="1">
      <c r="A48" s="71" t="s">
        <v>259</v>
      </c>
      <c r="B48" s="58"/>
      <c r="C48" s="58"/>
      <c r="D48" s="58"/>
      <c r="E48" s="58"/>
      <c r="F48" s="58"/>
      <c r="G48" s="58"/>
      <c r="H48" s="58"/>
      <c r="I48" s="58"/>
      <c r="J48" s="58"/>
    </row>
    <row r="49" spans="1:19" ht="12.75" customHeight="1">
      <c r="A49" s="58"/>
      <c r="B49" s="58"/>
      <c r="C49" s="58"/>
      <c r="D49" s="58"/>
      <c r="E49" s="58"/>
      <c r="F49" s="58"/>
      <c r="G49" s="58"/>
      <c r="H49" s="58"/>
      <c r="I49" s="58"/>
      <c r="J49" s="58"/>
      <c r="S49" s="24" t="s">
        <v>41</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54" t="s">
        <v>531</v>
      </c>
      <c r="M1" s="302" t="str">
        <f>Naslovnica!A20</f>
        <v>Studeni 2018.</v>
      </c>
    </row>
    <row r="2" spans="1:15" ht="12.75" customHeight="1">
      <c r="A2" s="25" t="s">
        <v>1200</v>
      </c>
      <c r="M2" s="19" t="str">
        <f>Naslovnica!A24</f>
        <v>November 2018</v>
      </c>
    </row>
    <row r="3" spans="1:15" ht="12.75" customHeight="1"/>
    <row r="4" spans="1:15" ht="12.75" customHeight="1">
      <c r="J4" s="896" t="s">
        <v>56</v>
      </c>
      <c r="K4" s="896"/>
      <c r="L4" s="896"/>
      <c r="M4" s="896"/>
    </row>
    <row r="5" spans="1:15" ht="24.75" customHeight="1">
      <c r="A5" s="308"/>
      <c r="B5" s="308"/>
      <c r="C5" s="902" t="s">
        <v>42</v>
      </c>
      <c r="D5" s="902"/>
      <c r="E5" s="902"/>
      <c r="F5" s="897" t="s">
        <v>507</v>
      </c>
      <c r="G5" s="897" t="s">
        <v>43</v>
      </c>
      <c r="H5" s="902" t="s">
        <v>44</v>
      </c>
      <c r="I5" s="902"/>
      <c r="J5" s="902"/>
      <c r="K5" s="897" t="s">
        <v>45</v>
      </c>
      <c r="L5" s="897" t="s">
        <v>46</v>
      </c>
      <c r="M5" s="897" t="s">
        <v>47</v>
      </c>
    </row>
    <row r="6" spans="1:15" ht="81" customHeight="1">
      <c r="A6" s="897" t="s">
        <v>48</v>
      </c>
      <c r="B6" s="897"/>
      <c r="C6" s="309" t="s">
        <v>508</v>
      </c>
      <c r="D6" s="309" t="s">
        <v>49</v>
      </c>
      <c r="E6" s="309" t="s">
        <v>47</v>
      </c>
      <c r="F6" s="897"/>
      <c r="G6" s="897"/>
      <c r="H6" s="309" t="s">
        <v>50</v>
      </c>
      <c r="I6" s="309" t="s">
        <v>51</v>
      </c>
      <c r="J6" s="309" t="s">
        <v>47</v>
      </c>
      <c r="K6" s="897"/>
      <c r="L6" s="897"/>
      <c r="M6" s="897"/>
    </row>
    <row r="7" spans="1:15" ht="19.5" customHeight="1">
      <c r="A7" s="136" t="str">
        <f>Naslovnica!A20</f>
        <v>Studeni 2018.</v>
      </c>
      <c r="B7" s="137" t="str">
        <f>Naslovnica!A24</f>
        <v>November 2018</v>
      </c>
      <c r="C7" s="138">
        <v>526303.38214</v>
      </c>
      <c r="D7" s="138">
        <v>2.4616100000000003</v>
      </c>
      <c r="E7" s="138">
        <v>526305.84375000012</v>
      </c>
      <c r="F7" s="138">
        <v>5324.6041399999995</v>
      </c>
      <c r="G7" s="138">
        <v>16376.12026</v>
      </c>
      <c r="H7" s="138">
        <v>218217.94169000001</v>
      </c>
      <c r="I7" s="138">
        <v>3103.5291200000001</v>
      </c>
      <c r="J7" s="138">
        <v>221321.47081</v>
      </c>
      <c r="K7" s="139">
        <v>0</v>
      </c>
      <c r="L7" s="138">
        <v>1336.7831200000001</v>
      </c>
      <c r="M7" s="138">
        <v>770664.82208000007</v>
      </c>
      <c r="N7" s="83"/>
    </row>
    <row r="8" spans="1:15" ht="19.5" customHeight="1">
      <c r="A8" s="140" t="s">
        <v>1404</v>
      </c>
      <c r="B8" s="141" t="s">
        <v>1405</v>
      </c>
      <c r="C8" s="138">
        <v>526231.53866999992</v>
      </c>
      <c r="D8" s="138">
        <v>7.5699700000000005</v>
      </c>
      <c r="E8" s="138">
        <v>526239.10863999999</v>
      </c>
      <c r="F8" s="138">
        <v>3024.7833700000001</v>
      </c>
      <c r="G8" s="138">
        <v>26991.349539999999</v>
      </c>
      <c r="H8" s="138">
        <v>283896.55862000003</v>
      </c>
      <c r="I8" s="138">
        <v>2596.3889199999999</v>
      </c>
      <c r="J8" s="138">
        <v>286492.94754000002</v>
      </c>
      <c r="K8" s="139">
        <v>0</v>
      </c>
      <c r="L8" s="138">
        <v>2502.7852599999997</v>
      </c>
      <c r="M8" s="138">
        <v>845250.97434999992</v>
      </c>
      <c r="N8" s="83"/>
    </row>
    <row r="9" spans="1:15" ht="17.25" customHeight="1">
      <c r="A9" s="900" t="s">
        <v>52</v>
      </c>
      <c r="B9" s="900"/>
      <c r="C9" s="142">
        <v>1.365244473595356E-4</v>
      </c>
      <c r="D9" s="142">
        <v>-0.67481905476507831</v>
      </c>
      <c r="E9" s="142">
        <v>1.2681518515906921E-4</v>
      </c>
      <c r="F9" s="142">
        <v>0.76032577830524084</v>
      </c>
      <c r="G9" s="142">
        <v>-0.39328264280630704</v>
      </c>
      <c r="H9" s="142">
        <v>-0.23134699923542176</v>
      </c>
      <c r="I9" s="142">
        <v>0.19532520574768139</v>
      </c>
      <c r="J9" s="142">
        <v>-0.22748021300210475</v>
      </c>
      <c r="K9" s="143" t="s">
        <v>1469</v>
      </c>
      <c r="L9" s="142">
        <v>-0.46588181520615146</v>
      </c>
      <c r="M9" s="142">
        <v>-8.8241427142224563E-2</v>
      </c>
      <c r="N9" s="74"/>
    </row>
    <row r="10" spans="1:15" ht="39" customHeight="1">
      <c r="A10" s="900" t="s">
        <v>53</v>
      </c>
      <c r="B10" s="900"/>
      <c r="C10" s="138">
        <v>482922.91807000001</v>
      </c>
      <c r="D10" s="138">
        <v>28.647200000000002</v>
      </c>
      <c r="E10" s="138">
        <v>482951.56526999996</v>
      </c>
      <c r="F10" s="138">
        <v>3003.9038999999998</v>
      </c>
      <c r="G10" s="138">
        <v>15989.366520000001</v>
      </c>
      <c r="H10" s="138">
        <v>153079.87791000001</v>
      </c>
      <c r="I10" s="138">
        <v>2656.4906000000001</v>
      </c>
      <c r="J10" s="138">
        <v>155736.36851</v>
      </c>
      <c r="K10" s="139">
        <v>0</v>
      </c>
      <c r="L10" s="138">
        <v>860.29766000000006</v>
      </c>
      <c r="M10" s="138">
        <v>658541.50185999984</v>
      </c>
    </row>
    <row r="11" spans="1:15" ht="29.25" customHeight="1">
      <c r="A11" s="900" t="s">
        <v>54</v>
      </c>
      <c r="B11" s="900"/>
      <c r="C11" s="142">
        <v>8.9828961200205365E-2</v>
      </c>
      <c r="D11" s="142">
        <v>-0.91407153229635008</v>
      </c>
      <c r="E11" s="142">
        <v>8.9769412913616745E-2</v>
      </c>
      <c r="F11" s="142">
        <v>0.77256141250057964</v>
      </c>
      <c r="G11" s="142">
        <v>2.4188184035698636E-2</v>
      </c>
      <c r="H11" s="142">
        <v>0.42551682604748681</v>
      </c>
      <c r="I11" s="142">
        <v>0.1682816118378134</v>
      </c>
      <c r="J11" s="142">
        <v>0.42112900748542054</v>
      </c>
      <c r="K11" s="139" t="s">
        <v>1469</v>
      </c>
      <c r="L11" s="142">
        <v>0.55386116010126074</v>
      </c>
      <c r="M11" s="142">
        <v>0.17026006698638815</v>
      </c>
    </row>
    <row r="12" spans="1:15" ht="34.5" customHeight="1">
      <c r="A12" s="895" t="s">
        <v>55</v>
      </c>
      <c r="B12" s="895"/>
      <c r="C12" s="310">
        <v>5633425.3031000001</v>
      </c>
      <c r="D12" s="310">
        <v>808.90434000000005</v>
      </c>
      <c r="E12" s="310">
        <v>5634234.207440001</v>
      </c>
      <c r="F12" s="310">
        <v>31737.402120000002</v>
      </c>
      <c r="G12" s="310">
        <v>267697.02373000002</v>
      </c>
      <c r="H12" s="310">
        <v>2119268.9060699996</v>
      </c>
      <c r="I12" s="310">
        <v>26199.157330000002</v>
      </c>
      <c r="J12" s="310">
        <v>2145468.0634000003</v>
      </c>
      <c r="K12" s="311">
        <v>0</v>
      </c>
      <c r="L12" s="310">
        <v>12105.011139999999</v>
      </c>
      <c r="M12" s="310">
        <v>8091241.7078300007</v>
      </c>
      <c r="O12" s="75"/>
    </row>
    <row r="13" spans="1:15" ht="12.75" customHeight="1">
      <c r="A13" s="903" t="s">
        <v>57</v>
      </c>
      <c r="B13" s="903"/>
      <c r="C13" s="903"/>
    </row>
    <row r="14" spans="1:15" ht="12.75" customHeight="1">
      <c r="A14" s="901" t="s">
        <v>1201</v>
      </c>
      <c r="B14" s="901"/>
      <c r="C14" s="901"/>
    </row>
    <row r="15" spans="1:15" ht="12.75" customHeight="1"/>
    <row r="16" spans="1:15" ht="12.75" customHeight="1">
      <c r="A16" s="454" t="s">
        <v>255</v>
      </c>
      <c r="M16" s="14" t="str">
        <f>Naslovnica!A20</f>
        <v>Studeni 2018.</v>
      </c>
    </row>
    <row r="17" spans="1:14" ht="12.75" customHeight="1">
      <c r="A17" s="26" t="s">
        <v>11</v>
      </c>
      <c r="M17" s="19" t="str">
        <f>Naslovnica!A24</f>
        <v>November 2018</v>
      </c>
    </row>
    <row r="18" spans="1:14" ht="12.75" customHeight="1"/>
    <row r="19" spans="1:14" ht="12.75" customHeight="1">
      <c r="J19" s="896" t="s">
        <v>56</v>
      </c>
      <c r="K19" s="896"/>
      <c r="L19" s="896"/>
      <c r="M19" s="896"/>
    </row>
    <row r="20" spans="1:14" ht="21" customHeight="1">
      <c r="A20" s="897" t="s">
        <v>58</v>
      </c>
      <c r="B20" s="899"/>
      <c r="C20" s="902" t="s">
        <v>59</v>
      </c>
      <c r="D20" s="902"/>
      <c r="E20" s="902"/>
      <c r="F20" s="902" t="s">
        <v>60</v>
      </c>
      <c r="G20" s="902"/>
      <c r="H20" s="902"/>
      <c r="I20" s="897" t="s">
        <v>61</v>
      </c>
      <c r="J20" s="897" t="s">
        <v>62</v>
      </c>
      <c r="K20" s="897" t="s">
        <v>63</v>
      </c>
      <c r="L20" s="898" t="s">
        <v>64</v>
      </c>
      <c r="M20" s="897" t="s">
        <v>47</v>
      </c>
    </row>
    <row r="21" spans="1:14" ht="123.75" customHeight="1">
      <c r="A21" s="899"/>
      <c r="B21" s="899"/>
      <c r="C21" s="309" t="s">
        <v>65</v>
      </c>
      <c r="D21" s="309" t="s">
        <v>66</v>
      </c>
      <c r="E21" s="309" t="s">
        <v>47</v>
      </c>
      <c r="F21" s="309" t="s">
        <v>67</v>
      </c>
      <c r="G21" s="309" t="s">
        <v>50</v>
      </c>
      <c r="H21" s="309" t="s">
        <v>47</v>
      </c>
      <c r="I21" s="899"/>
      <c r="J21" s="899"/>
      <c r="K21" s="897"/>
      <c r="L21" s="899"/>
      <c r="M21" s="899"/>
    </row>
    <row r="22" spans="1:14" ht="18.75" customHeight="1">
      <c r="A22" s="144" t="str">
        <f>Naslovnica!A20</f>
        <v>Studeni 2018.</v>
      </c>
      <c r="B22" s="137" t="str">
        <f>Naslovnica!A24</f>
        <v>November 2018</v>
      </c>
      <c r="C22" s="145">
        <v>3676.2147799999998</v>
      </c>
      <c r="D22" s="146">
        <v>6.9239999999999996E-2</v>
      </c>
      <c r="E22" s="145">
        <v>3676.2840199999996</v>
      </c>
      <c r="F22" s="145">
        <v>526673.82215000002</v>
      </c>
      <c r="G22" s="145">
        <v>131882.08249999999</v>
      </c>
      <c r="H22" s="145">
        <v>658555.90465000004</v>
      </c>
      <c r="I22" s="145">
        <v>18145.164800000002</v>
      </c>
      <c r="J22" s="145">
        <v>87738.747889999999</v>
      </c>
      <c r="K22" s="145">
        <v>1336.7831200000001</v>
      </c>
      <c r="L22" s="145">
        <v>1367.80755</v>
      </c>
      <c r="M22" s="145">
        <v>770820.69203000015</v>
      </c>
      <c r="N22" s="83"/>
    </row>
    <row r="23" spans="1:14" ht="18.75" customHeight="1">
      <c r="A23" s="140" t="str">
        <f>A8</f>
        <v>Listopad 2018.</v>
      </c>
      <c r="B23" s="141" t="str">
        <f>B8</f>
        <v>October 2018</v>
      </c>
      <c r="C23" s="145">
        <v>3697.6927700000001</v>
      </c>
      <c r="D23" s="146">
        <v>0.21350999999999998</v>
      </c>
      <c r="E23" s="145">
        <v>3697.9062800000002</v>
      </c>
      <c r="F23" s="145">
        <v>529392.03535999998</v>
      </c>
      <c r="G23" s="145">
        <v>124373.31328</v>
      </c>
      <c r="H23" s="145">
        <v>653765.34863999998</v>
      </c>
      <c r="I23" s="145">
        <v>24001.185870000001</v>
      </c>
      <c r="J23" s="145">
        <v>158410.67836000002</v>
      </c>
      <c r="K23" s="145">
        <v>2502.7852599999997</v>
      </c>
      <c r="L23" s="145">
        <v>2491.99307</v>
      </c>
      <c r="M23" s="145">
        <v>844869.89748000004</v>
      </c>
      <c r="N23" s="83"/>
    </row>
    <row r="24" spans="1:14" ht="18.75" customHeight="1">
      <c r="A24" s="900" t="s">
        <v>68</v>
      </c>
      <c r="B24" s="900"/>
      <c r="C24" s="142">
        <v>-5.808484191616687E-3</v>
      </c>
      <c r="D24" s="142">
        <v>-0.67570605592243926</v>
      </c>
      <c r="E24" s="142">
        <v>-5.847162789642292E-3</v>
      </c>
      <c r="F24" s="142">
        <v>-5.1345940785669439E-3</v>
      </c>
      <c r="G24" s="142">
        <v>6.0372832579410299E-2</v>
      </c>
      <c r="H24" s="142">
        <v>7.3276383032010589E-3</v>
      </c>
      <c r="I24" s="142">
        <v>-0.24398882212397943</v>
      </c>
      <c r="J24" s="142">
        <v>-0.44613110177707094</v>
      </c>
      <c r="K24" s="142">
        <v>-0.46588181520615146</v>
      </c>
      <c r="L24" s="142">
        <v>-0.45111903942814735</v>
      </c>
      <c r="M24" s="142">
        <v>-8.764569038483562E-2</v>
      </c>
      <c r="N24" s="83"/>
    </row>
    <row r="25" spans="1:14" ht="36.75" customHeight="1">
      <c r="A25" s="900" t="s">
        <v>69</v>
      </c>
      <c r="B25" s="900"/>
      <c r="C25" s="145">
        <v>3334.7251000000001</v>
      </c>
      <c r="D25" s="146">
        <v>3.8939999999999995E-2</v>
      </c>
      <c r="E25" s="145">
        <v>3334.76404</v>
      </c>
      <c r="F25" s="145">
        <v>478876.53720999998</v>
      </c>
      <c r="G25" s="145">
        <v>104573.58984</v>
      </c>
      <c r="H25" s="145">
        <v>583450.12705000001</v>
      </c>
      <c r="I25" s="145">
        <v>21104.193780000001</v>
      </c>
      <c r="J25" s="145">
        <v>59387.792540000002</v>
      </c>
      <c r="K25" s="145">
        <v>860.29766000000006</v>
      </c>
      <c r="L25" s="145">
        <v>984.92125999999996</v>
      </c>
      <c r="M25" s="145">
        <v>669122.09633000009</v>
      </c>
      <c r="N25" s="74"/>
    </row>
    <row r="26" spans="1:14" ht="28.5" customHeight="1">
      <c r="A26" s="900" t="s">
        <v>54</v>
      </c>
      <c r="B26" s="900"/>
      <c r="C26" s="142">
        <v>0.10240414719642098</v>
      </c>
      <c r="D26" s="142">
        <v>0.77812018489984602</v>
      </c>
      <c r="E26" s="142">
        <v>0.10241203752454989</v>
      </c>
      <c r="F26" s="142">
        <v>9.9811290021585813E-2</v>
      </c>
      <c r="G26" s="142">
        <v>0.26114139049622959</v>
      </c>
      <c r="H26" s="142">
        <v>0.12872698816562891</v>
      </c>
      <c r="I26" s="142">
        <v>-0.14021047242298393</v>
      </c>
      <c r="J26" s="142">
        <v>0.47738691972604502</v>
      </c>
      <c r="K26" s="142">
        <v>0.55386116010126074</v>
      </c>
      <c r="L26" s="142">
        <v>0.38874812185493901</v>
      </c>
      <c r="M26" s="142">
        <v>0.15198809941832198</v>
      </c>
    </row>
    <row r="27" spans="1:14" ht="30.75" customHeight="1">
      <c r="A27" s="895" t="s">
        <v>55</v>
      </c>
      <c r="B27" s="895"/>
      <c r="C27" s="312">
        <v>39426.728300000002</v>
      </c>
      <c r="D27" s="313">
        <v>2.4871399999999997</v>
      </c>
      <c r="E27" s="312">
        <v>39429.21544</v>
      </c>
      <c r="F27" s="312">
        <v>5653056.7337400001</v>
      </c>
      <c r="G27" s="312">
        <v>1186555.49168</v>
      </c>
      <c r="H27" s="312">
        <v>6839612.225420001</v>
      </c>
      <c r="I27" s="312">
        <v>252638.71514000001</v>
      </c>
      <c r="J27" s="312">
        <v>936320.48176999995</v>
      </c>
      <c r="K27" s="312">
        <v>12105.011139999999</v>
      </c>
      <c r="L27" s="312">
        <v>13225.42346</v>
      </c>
      <c r="M27" s="312">
        <v>8093331.0723700002</v>
      </c>
    </row>
    <row r="28" spans="1:14" ht="12.75" customHeight="1">
      <c r="A28" s="20" t="s">
        <v>71</v>
      </c>
    </row>
    <row r="29" spans="1:14" ht="12.75" customHeight="1"/>
    <row r="30" spans="1:14" ht="12.75" customHeight="1"/>
    <row r="31" spans="1:14" ht="12.75" customHeight="1"/>
    <row r="32" spans="1:14" ht="12.75" customHeight="1">
      <c r="A32" s="71" t="s">
        <v>259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70</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54" t="s">
        <v>256</v>
      </c>
      <c r="K1" s="302" t="str">
        <f>Naslovnica!A20</f>
        <v>Studeni 2018.</v>
      </c>
    </row>
    <row r="2" spans="1:13" ht="12.75" customHeight="1">
      <c r="A2" s="25" t="s">
        <v>72</v>
      </c>
      <c r="K2" s="19" t="str">
        <f>Naslovnica!A24</f>
        <v>November 2018</v>
      </c>
    </row>
    <row r="3" spans="1:13" ht="12.75" customHeight="1">
      <c r="D3" s="896" t="s">
        <v>56</v>
      </c>
      <c r="E3" s="896"/>
      <c r="F3" s="896"/>
    </row>
    <row r="4" spans="1:13" ht="69.75" customHeight="1">
      <c r="A4" s="897" t="s">
        <v>73</v>
      </c>
      <c r="B4" s="897"/>
      <c r="C4" s="309" t="s">
        <v>74</v>
      </c>
      <c r="D4" s="309" t="s">
        <v>1202</v>
      </c>
      <c r="E4" s="309" t="s">
        <v>75</v>
      </c>
      <c r="F4" s="309" t="s">
        <v>76</v>
      </c>
    </row>
    <row r="5" spans="1:13" ht="17.25" customHeight="1">
      <c r="A5" s="147" t="str">
        <f>Naslovnica!A20</f>
        <v>Studeni 2018.</v>
      </c>
      <c r="B5" s="148" t="str">
        <f>Naslovnica!A24</f>
        <v>November 2018</v>
      </c>
      <c r="C5" s="149">
        <v>19615.428309998511</v>
      </c>
      <c r="D5" s="149">
        <v>770664.82208000007</v>
      </c>
      <c r="E5" s="149">
        <v>770820.6920299998</v>
      </c>
      <c r="F5" s="149">
        <v>19459.558359998744</v>
      </c>
      <c r="G5" s="83"/>
      <c r="H5" s="83"/>
    </row>
    <row r="6" spans="1:13" ht="17.25" customHeight="1">
      <c r="A6" s="150" t="str">
        <f>'5 Tablica 3,4'!A8</f>
        <v>Listopad 2018.</v>
      </c>
      <c r="B6" s="151" t="str">
        <f>'5 Tablica 3,4'!B8</f>
        <v>October 2018</v>
      </c>
      <c r="C6" s="149">
        <v>19234.351439998627</v>
      </c>
      <c r="D6" s="149">
        <v>845250.97434999992</v>
      </c>
      <c r="E6" s="149">
        <v>844869.89748000004</v>
      </c>
      <c r="F6" s="149">
        <v>19615.428309998475</v>
      </c>
      <c r="G6" s="83"/>
      <c r="H6" s="83"/>
      <c r="M6" s="74"/>
    </row>
    <row r="7" spans="1:13" ht="19.5" customHeight="1">
      <c r="A7" s="900" t="s">
        <v>68</v>
      </c>
      <c r="B7" s="900"/>
      <c r="C7" s="152">
        <v>1.9812306704941416E-2</v>
      </c>
      <c r="D7" s="152">
        <v>-8.8241427142224563E-2</v>
      </c>
      <c r="E7" s="152">
        <v>-8.7645690384836022E-2</v>
      </c>
      <c r="F7" s="152">
        <v>-7.9462934755434433E-3</v>
      </c>
      <c r="G7" s="83"/>
      <c r="H7" s="74"/>
    </row>
    <row r="8" spans="1:13" ht="32.25" customHeight="1">
      <c r="A8" s="900" t="s">
        <v>53</v>
      </c>
      <c r="B8" s="900"/>
      <c r="C8" s="149">
        <v>27260.342229997874</v>
      </c>
      <c r="D8" s="149">
        <v>658541.50185999984</v>
      </c>
      <c r="E8" s="149">
        <v>669122.09632999985</v>
      </c>
      <c r="F8" s="149">
        <v>16679.747759997845</v>
      </c>
    </row>
    <row r="9" spans="1:13" ht="19.5" customHeight="1">
      <c r="A9" s="900" t="s">
        <v>54</v>
      </c>
      <c r="B9" s="900"/>
      <c r="C9" s="152">
        <v>-0.28044086370958077</v>
      </c>
      <c r="D9" s="152">
        <v>0.17026006698638815</v>
      </c>
      <c r="E9" s="152">
        <v>0.15198809941832184</v>
      </c>
      <c r="F9" s="152">
        <v>0.16665783200076753</v>
      </c>
    </row>
    <row r="10" spans="1:13" ht="21" customHeight="1">
      <c r="A10" s="906" t="s">
        <v>55</v>
      </c>
      <c r="B10" s="906"/>
      <c r="C10" s="314">
        <v>21548.92289999807</v>
      </c>
      <c r="D10" s="314">
        <v>8091241.7078300007</v>
      </c>
      <c r="E10" s="314">
        <v>8093331.0723700002</v>
      </c>
      <c r="F10" s="314">
        <v>19459.558359998278</v>
      </c>
      <c r="H10" s="280"/>
    </row>
    <row r="11" spans="1:13" ht="12.75" customHeight="1"/>
    <row r="12" spans="1:13" ht="12.75" customHeight="1">
      <c r="A12" s="454" t="s">
        <v>532</v>
      </c>
      <c r="K12" s="302" t="str">
        <f>Naslovnica!A20</f>
        <v>Studeni 2018.</v>
      </c>
    </row>
    <row r="13" spans="1:13" ht="12.75" customHeight="1">
      <c r="A13" s="25" t="s">
        <v>278</v>
      </c>
      <c r="K13" s="19" t="str">
        <f>Naslovnica!A24</f>
        <v>November 2018</v>
      </c>
    </row>
    <row r="14" spans="1:13" ht="12.75" customHeight="1">
      <c r="I14" s="896" t="s">
        <v>56</v>
      </c>
      <c r="J14" s="896"/>
      <c r="K14" s="896"/>
    </row>
    <row r="15" spans="1:13" ht="21" customHeight="1">
      <c r="A15" s="897" t="s">
        <v>77</v>
      </c>
      <c r="B15" s="907"/>
      <c r="C15" s="897" t="s">
        <v>78</v>
      </c>
      <c r="D15" s="902" t="s">
        <v>85</v>
      </c>
      <c r="E15" s="902"/>
      <c r="F15" s="902"/>
      <c r="G15" s="902"/>
      <c r="H15" s="902" t="s">
        <v>86</v>
      </c>
      <c r="I15" s="902"/>
      <c r="J15" s="902"/>
      <c r="K15" s="308"/>
    </row>
    <row r="16" spans="1:13" ht="126.75" customHeight="1">
      <c r="A16" s="897"/>
      <c r="B16" s="907"/>
      <c r="C16" s="897"/>
      <c r="D16" s="309" t="s">
        <v>79</v>
      </c>
      <c r="E16" s="309" t="s">
        <v>80</v>
      </c>
      <c r="F16" s="309" t="s">
        <v>81</v>
      </c>
      <c r="G16" s="309" t="s">
        <v>47</v>
      </c>
      <c r="H16" s="309" t="s">
        <v>82</v>
      </c>
      <c r="I16" s="309" t="s">
        <v>83</v>
      </c>
      <c r="J16" s="309" t="s">
        <v>47</v>
      </c>
      <c r="K16" s="309" t="s">
        <v>84</v>
      </c>
    </row>
    <row r="17" spans="1:13" ht="16.5" customHeight="1">
      <c r="A17" s="147" t="str">
        <f>Naslovnica!A20</f>
        <v>Studeni 2018.</v>
      </c>
      <c r="B17" s="148" t="str">
        <f>Naslovnica!A24</f>
        <v>November 2018</v>
      </c>
      <c r="C17" s="149">
        <v>301584.96606000018</v>
      </c>
      <c r="D17" s="149">
        <v>17105.580910000001</v>
      </c>
      <c r="E17" s="149">
        <v>1039.5838900000001</v>
      </c>
      <c r="F17" s="149">
        <v>47.300580000000004</v>
      </c>
      <c r="G17" s="149">
        <v>18192.465380000001</v>
      </c>
      <c r="H17" s="149">
        <v>16328.819680000001</v>
      </c>
      <c r="I17" s="149">
        <v>47.300580000000004</v>
      </c>
      <c r="J17" s="149">
        <v>16376.12026</v>
      </c>
      <c r="K17" s="149">
        <v>303401.31118000019</v>
      </c>
      <c r="L17" s="83"/>
      <c r="M17" s="74"/>
    </row>
    <row r="18" spans="1:13" ht="16.5" customHeight="1">
      <c r="A18" s="150" t="str">
        <f>'5 Tablica 3,4'!A8</f>
        <v>Listopad 2018.</v>
      </c>
      <c r="B18" s="151" t="str">
        <f>'5 Tablica 3,4'!B8</f>
        <v>October 2018</v>
      </c>
      <c r="C18" s="149">
        <v>304426.86984000017</v>
      </c>
      <c r="D18" s="149">
        <v>23041.242760000001</v>
      </c>
      <c r="E18" s="149">
        <v>959.94310999999993</v>
      </c>
      <c r="F18" s="149">
        <v>148.25989000000001</v>
      </c>
      <c r="G18" s="149">
        <v>24149.445760000002</v>
      </c>
      <c r="H18" s="149">
        <v>26843.089649999998</v>
      </c>
      <c r="I18" s="149">
        <v>148.25989000000001</v>
      </c>
      <c r="J18" s="149">
        <v>26991.349539999999</v>
      </c>
      <c r="K18" s="149">
        <v>301584.96606000018</v>
      </c>
      <c r="L18" s="83"/>
    </row>
    <row r="19" spans="1:13" ht="18.75" customHeight="1">
      <c r="A19" s="900" t="s">
        <v>68</v>
      </c>
      <c r="B19" s="900"/>
      <c r="C19" s="153">
        <v>-9.3352593399315675E-3</v>
      </c>
      <c r="D19" s="153">
        <v>-0.2576103169358735</v>
      </c>
      <c r="E19" s="153">
        <v>8.296406231823486E-2</v>
      </c>
      <c r="F19" s="153">
        <v>-0.6809617220139581</v>
      </c>
      <c r="G19" s="153">
        <v>-0.24667151533004791</v>
      </c>
      <c r="H19" s="153">
        <v>-0.39169373224516268</v>
      </c>
      <c r="I19" s="153">
        <v>-0.6809617220139581</v>
      </c>
      <c r="J19" s="153">
        <v>-0.39328264280630704</v>
      </c>
      <c r="K19" s="153">
        <v>6.0226646696926256E-3</v>
      </c>
      <c r="L19" s="83"/>
    </row>
    <row r="20" spans="1:13" ht="27.75" customHeight="1">
      <c r="A20" s="900" t="s">
        <v>53</v>
      </c>
      <c r="B20" s="900"/>
      <c r="C20" s="149">
        <v>311992.98417000007</v>
      </c>
      <c r="D20" s="149">
        <v>16703.60154</v>
      </c>
      <c r="E20" s="149">
        <v>4400.5922399999999</v>
      </c>
      <c r="F20" s="149">
        <v>52.749220000000001</v>
      </c>
      <c r="G20" s="149">
        <v>21156.943000000003</v>
      </c>
      <c r="H20" s="149">
        <v>15936.6173</v>
      </c>
      <c r="I20" s="149">
        <v>52.749220000000001</v>
      </c>
      <c r="J20" s="149">
        <v>15989.36652</v>
      </c>
      <c r="K20" s="149">
        <v>317160.56065000012</v>
      </c>
      <c r="L20" s="74"/>
    </row>
    <row r="21" spans="1:13" ht="20.25" customHeight="1">
      <c r="A21" s="900" t="s">
        <v>91</v>
      </c>
      <c r="B21" s="900"/>
      <c r="C21" s="153">
        <v>-3.3359782553086907E-2</v>
      </c>
      <c r="D21" s="153">
        <v>2.4065430981299672E-2</v>
      </c>
      <c r="E21" s="153">
        <v>-0.76376273162723207</v>
      </c>
      <c r="F21" s="153">
        <v>-0.10329328092434348</v>
      </c>
      <c r="G21" s="153">
        <v>-0.14011842920784923</v>
      </c>
      <c r="H21" s="153">
        <v>2.4610139819320417E-2</v>
      </c>
      <c r="I21" s="153">
        <v>-0.10329328092434348</v>
      </c>
      <c r="J21" s="153">
        <v>2.4188184035698751E-2</v>
      </c>
      <c r="K21" s="153">
        <v>-4.3382599153568235E-2</v>
      </c>
    </row>
    <row r="22" spans="1:13" ht="24" customHeight="1">
      <c r="A22" s="906" t="s">
        <v>87</v>
      </c>
      <c r="B22" s="906"/>
      <c r="C22" s="314">
        <v>317196.10878000001</v>
      </c>
      <c r="D22" s="314">
        <v>213532.41222</v>
      </c>
      <c r="E22" s="314">
        <v>39106.302920000002</v>
      </c>
      <c r="F22" s="314">
        <v>1263.5109900000002</v>
      </c>
      <c r="G22" s="314">
        <v>253902.22613</v>
      </c>
      <c r="H22" s="314">
        <v>266433.51274000003</v>
      </c>
      <c r="I22" s="314">
        <v>1263.5109900000002</v>
      </c>
      <c r="J22" s="314">
        <v>267697.02373000002</v>
      </c>
      <c r="K22" s="314">
        <v>303401.31117999996</v>
      </c>
    </row>
    <row r="23" spans="1:13" ht="35.25" customHeight="1">
      <c r="A23" s="904" t="s">
        <v>88</v>
      </c>
      <c r="B23" s="904"/>
      <c r="C23" s="904"/>
      <c r="D23" s="904"/>
      <c r="E23" s="904"/>
      <c r="F23" s="904"/>
      <c r="G23" s="904"/>
      <c r="H23" s="904"/>
      <c r="I23" s="904"/>
      <c r="J23" s="904"/>
      <c r="K23" s="904"/>
    </row>
    <row r="24" spans="1:13" ht="42.75" customHeight="1">
      <c r="A24" s="905" t="s">
        <v>1203</v>
      </c>
      <c r="B24" s="905"/>
      <c r="C24" s="905"/>
      <c r="D24" s="905"/>
      <c r="E24" s="905"/>
      <c r="F24" s="905"/>
      <c r="G24" s="905"/>
      <c r="H24" s="905"/>
      <c r="I24" s="905"/>
      <c r="J24" s="905"/>
      <c r="K24" s="905"/>
    </row>
    <row r="25" spans="1:13" ht="12.75" customHeight="1">
      <c r="B25" s="28"/>
      <c r="C25" s="29"/>
      <c r="D25" s="29"/>
      <c r="E25" s="29"/>
      <c r="F25" s="30"/>
      <c r="G25" s="30"/>
      <c r="H25" s="30"/>
      <c r="I25" s="30"/>
      <c r="J25" s="31"/>
    </row>
    <row r="26" spans="1:13" ht="12.75" customHeight="1">
      <c r="A26" s="27" t="s">
        <v>89</v>
      </c>
    </row>
    <row r="27" spans="1:13" ht="12.75" customHeight="1"/>
    <row r="28" spans="1:13" ht="12.75" customHeight="1">
      <c r="A28" s="71" t="s">
        <v>259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54" t="s">
        <v>533</v>
      </c>
      <c r="G1" s="302" t="str">
        <f>Naslovnica!A20</f>
        <v>Studeni 2018.</v>
      </c>
    </row>
    <row r="2" spans="1:8" ht="12.75" customHeight="1">
      <c r="A2" s="109" t="s">
        <v>519</v>
      </c>
      <c r="G2" s="108" t="str">
        <f>Naslovnica!A24</f>
        <v>November 2018</v>
      </c>
    </row>
    <row r="3" spans="1:8" ht="12.75" customHeight="1">
      <c r="E3" s="896" t="s">
        <v>368</v>
      </c>
      <c r="F3" s="896"/>
      <c r="G3" s="896"/>
    </row>
    <row r="4" spans="1:8" ht="21" customHeight="1">
      <c r="A4" s="315"/>
      <c r="B4" s="902" t="s">
        <v>366</v>
      </c>
      <c r="C4" s="902"/>
      <c r="D4" s="902"/>
      <c r="E4" s="902"/>
      <c r="F4" s="902"/>
      <c r="G4" s="303"/>
    </row>
    <row r="5" spans="1:8" ht="33.75" customHeight="1">
      <c r="A5" s="316" t="s">
        <v>92</v>
      </c>
      <c r="B5" s="315" t="str">
        <f>Naslovnica!A20</f>
        <v>Studeni 2018.</v>
      </c>
      <c r="C5" s="315" t="s">
        <v>93</v>
      </c>
      <c r="D5" s="315" t="s">
        <v>94</v>
      </c>
      <c r="E5" s="315" t="s">
        <v>95</v>
      </c>
      <c r="F5" s="315" t="s">
        <v>96</v>
      </c>
      <c r="G5" s="315" t="s">
        <v>97</v>
      </c>
    </row>
    <row r="6" spans="1:8" ht="33.75" customHeight="1">
      <c r="A6" s="318" t="s">
        <v>98</v>
      </c>
      <c r="B6" s="318" t="str">
        <f>Naslovnica!A24</f>
        <v>November 2018</v>
      </c>
      <c r="C6" s="318" t="s">
        <v>840</v>
      </c>
      <c r="D6" s="320" t="s">
        <v>99</v>
      </c>
      <c r="E6" s="320" t="s">
        <v>100</v>
      </c>
      <c r="F6" s="320" t="s">
        <v>101</v>
      </c>
      <c r="G6" s="320" t="s">
        <v>1204</v>
      </c>
    </row>
    <row r="7" spans="1:8" ht="12.75" customHeight="1">
      <c r="A7" s="522" t="s">
        <v>633</v>
      </c>
      <c r="B7" s="523">
        <v>1434.61582</v>
      </c>
      <c r="C7" s="524">
        <v>-1.0337082812459856E-2</v>
      </c>
      <c r="D7" s="523">
        <v>1318.29359</v>
      </c>
      <c r="E7" s="524">
        <v>8.8236968519281048E-2</v>
      </c>
      <c r="F7" s="523">
        <v>16026.715910000001</v>
      </c>
      <c r="G7" s="523">
        <v>66752.933179999993</v>
      </c>
      <c r="H7" s="83"/>
    </row>
    <row r="8" spans="1:8" ht="12.75" customHeight="1">
      <c r="A8" s="522" t="s">
        <v>634</v>
      </c>
      <c r="B8" s="523">
        <v>186356.6513</v>
      </c>
      <c r="C8" s="524">
        <v>-3.8623962572810503E-3</v>
      </c>
      <c r="D8" s="523">
        <v>172584.61672999998</v>
      </c>
      <c r="E8" s="524">
        <v>7.9798737749295925E-2</v>
      </c>
      <c r="F8" s="523">
        <v>2016680.8953299997</v>
      </c>
      <c r="G8" s="523">
        <v>28068191.222759988</v>
      </c>
      <c r="H8" s="83"/>
    </row>
    <row r="9" spans="1:8" ht="12.75" customHeight="1">
      <c r="A9" s="522" t="s">
        <v>635</v>
      </c>
      <c r="B9" s="523">
        <v>6532.1612800000003</v>
      </c>
      <c r="C9" s="524">
        <v>2.4347380200443088E-2</v>
      </c>
      <c r="D9" s="523">
        <v>5437.2281399999993</v>
      </c>
      <c r="E9" s="524">
        <v>0.20137708255147838</v>
      </c>
      <c r="F9" s="523">
        <v>67635.021939999991</v>
      </c>
      <c r="G9" s="523">
        <v>232495.46818</v>
      </c>
      <c r="H9" s="83"/>
    </row>
    <row r="10" spans="1:8" ht="12.75" customHeight="1">
      <c r="A10" s="558" t="s">
        <v>660</v>
      </c>
      <c r="B10" s="525">
        <v>194323.4284</v>
      </c>
      <c r="C10" s="526">
        <v>-2.9875875429332165E-3</v>
      </c>
      <c r="D10" s="525">
        <v>179340.13845999996</v>
      </c>
      <c r="E10" s="526">
        <v>8.3546773570390212E-2</v>
      </c>
      <c r="F10" s="525">
        <v>2100342.6331799999</v>
      </c>
      <c r="G10" s="525">
        <v>28367439.62411999</v>
      </c>
      <c r="H10" s="83"/>
    </row>
    <row r="11" spans="1:8" ht="12.75" customHeight="1">
      <c r="A11" s="522" t="s">
        <v>636</v>
      </c>
      <c r="B11" s="523">
        <v>475.04351000000003</v>
      </c>
      <c r="C11" s="524">
        <v>-9.1212981216057219E-3</v>
      </c>
      <c r="D11" s="523">
        <v>423.16021999999998</v>
      </c>
      <c r="E11" s="524">
        <v>0.12260909118536721</v>
      </c>
      <c r="F11" s="523">
        <v>5285.91039</v>
      </c>
      <c r="G11" s="523">
        <v>21233.268959999998</v>
      </c>
      <c r="H11" s="83"/>
    </row>
    <row r="12" spans="1:8" ht="12.75" customHeight="1">
      <c r="A12" s="522" t="s">
        <v>637</v>
      </c>
      <c r="B12" s="523">
        <v>76711.208959999989</v>
      </c>
      <c r="C12" s="524">
        <v>-1.026318337766975E-2</v>
      </c>
      <c r="D12" s="523">
        <v>67995.910480000006</v>
      </c>
      <c r="E12" s="524">
        <v>0.12817386249373716</v>
      </c>
      <c r="F12" s="523">
        <v>817031.32194000005</v>
      </c>
      <c r="G12" s="523">
        <v>9378189.2523099948</v>
      </c>
      <c r="H12" s="83"/>
    </row>
    <row r="13" spans="1:8" ht="12.75" customHeight="1">
      <c r="A13" s="522" t="s">
        <v>638</v>
      </c>
      <c r="B13" s="523">
        <v>1739.47432</v>
      </c>
      <c r="C13" s="524">
        <v>-4.8549903282398138E-2</v>
      </c>
      <c r="D13" s="523">
        <v>1439.8616200000001</v>
      </c>
      <c r="E13" s="524">
        <v>0.2080843713300726</v>
      </c>
      <c r="F13" s="523">
        <v>17732.946660000001</v>
      </c>
      <c r="G13" s="523">
        <v>61153.405450000013</v>
      </c>
      <c r="H13" s="83"/>
    </row>
    <row r="14" spans="1:8" ht="12.75" customHeight="1">
      <c r="A14" s="559" t="s">
        <v>661</v>
      </c>
      <c r="B14" s="525">
        <v>78925.726789999986</v>
      </c>
      <c r="C14" s="526">
        <v>-1.1133323925239663E-2</v>
      </c>
      <c r="D14" s="525">
        <v>69858.932320000007</v>
      </c>
      <c r="E14" s="526">
        <v>0.12978718925259375</v>
      </c>
      <c r="F14" s="525">
        <v>840050.17899000004</v>
      </c>
      <c r="G14" s="525">
        <v>9460575.9267199934</v>
      </c>
      <c r="H14" s="83"/>
    </row>
    <row r="15" spans="1:8" ht="12.75" customHeight="1">
      <c r="A15" s="522" t="s">
        <v>639</v>
      </c>
      <c r="B15" s="523">
        <v>566.40830000000005</v>
      </c>
      <c r="C15" s="524">
        <v>2.030841540354917E-2</v>
      </c>
      <c r="D15" s="523">
        <v>487.92984999999999</v>
      </c>
      <c r="E15" s="524">
        <v>0.16083961659652524</v>
      </c>
      <c r="F15" s="523">
        <v>6080.2307699999992</v>
      </c>
      <c r="G15" s="523">
        <v>22903.20793</v>
      </c>
      <c r="H15" s="83"/>
    </row>
    <row r="16" spans="1:8" ht="12.75" customHeight="1">
      <c r="A16" s="522" t="s">
        <v>640</v>
      </c>
      <c r="B16" s="523">
        <v>92501.803440000003</v>
      </c>
      <c r="C16" s="524">
        <v>-5.5176051145443611E-3</v>
      </c>
      <c r="D16" s="523">
        <v>83109.315029999998</v>
      </c>
      <c r="E16" s="524">
        <v>0.11301366647781413</v>
      </c>
      <c r="F16" s="523">
        <v>987611.81489000015</v>
      </c>
      <c r="G16" s="523">
        <v>12611516.790929995</v>
      </c>
      <c r="H16" s="83"/>
    </row>
    <row r="17" spans="1:9" ht="12.75" customHeight="1">
      <c r="A17" s="522" t="s">
        <v>641</v>
      </c>
      <c r="B17" s="523">
        <v>2671.24658</v>
      </c>
      <c r="C17" s="524">
        <v>5.1671898451525915E-2</v>
      </c>
      <c r="D17" s="523">
        <v>2167.8519500000002</v>
      </c>
      <c r="E17" s="524">
        <v>0.23220895227646876</v>
      </c>
      <c r="F17" s="523">
        <v>27456.113299999997</v>
      </c>
      <c r="G17" s="523">
        <v>93622.769889999996</v>
      </c>
      <c r="H17" s="83"/>
    </row>
    <row r="18" spans="1:9" ht="12.75" customHeight="1">
      <c r="A18" s="558" t="s">
        <v>662</v>
      </c>
      <c r="B18" s="525">
        <v>95739.458320000005</v>
      </c>
      <c r="C18" s="526">
        <v>-3.8570288284793569E-3</v>
      </c>
      <c r="D18" s="525">
        <v>85765.096829999995</v>
      </c>
      <c r="E18" s="526">
        <v>0.11629860932554853</v>
      </c>
      <c r="F18" s="525">
        <v>1021148.1589600001</v>
      </c>
      <c r="G18" s="525">
        <v>12728042.768749995</v>
      </c>
      <c r="H18" s="83"/>
    </row>
    <row r="19" spans="1:9" ht="12.75" customHeight="1">
      <c r="A19" s="522" t="s">
        <v>642</v>
      </c>
      <c r="B19" s="523">
        <v>968.40188000000001</v>
      </c>
      <c r="C19" s="524">
        <v>3.1972984440469317E-2</v>
      </c>
      <c r="D19" s="523">
        <v>830.09073000000001</v>
      </c>
      <c r="E19" s="524">
        <v>0.16662172579616688</v>
      </c>
      <c r="F19" s="523">
        <v>10333.947730000002</v>
      </c>
      <c r="G19" s="523">
        <v>39063.500220000009</v>
      </c>
      <c r="H19" s="83"/>
    </row>
    <row r="20" spans="1:9" ht="12.75" customHeight="1">
      <c r="A20" s="522" t="s">
        <v>643</v>
      </c>
      <c r="B20" s="523">
        <v>151198.32769999999</v>
      </c>
      <c r="C20" s="524">
        <v>-6.4545024432570439E-3</v>
      </c>
      <c r="D20" s="523">
        <v>138426.68659999999</v>
      </c>
      <c r="E20" s="524">
        <v>9.2262853454732688E-2</v>
      </c>
      <c r="F20" s="523">
        <v>1624231.5590500005</v>
      </c>
      <c r="G20" s="523">
        <v>21869839.313760001</v>
      </c>
      <c r="H20" s="83"/>
    </row>
    <row r="21" spans="1:9" ht="12.75" customHeight="1">
      <c r="A21" s="522" t="s">
        <v>644</v>
      </c>
      <c r="B21" s="523">
        <v>5518.4790599999997</v>
      </c>
      <c r="C21" s="524">
        <v>1.3895223576319759E-2</v>
      </c>
      <c r="D21" s="523">
        <v>4655.5922699999992</v>
      </c>
      <c r="E21" s="524">
        <v>0.18534414956402542</v>
      </c>
      <c r="F21" s="523">
        <v>56950.255830000009</v>
      </c>
      <c r="G21" s="523">
        <v>199901.43153999999</v>
      </c>
      <c r="H21" s="83"/>
    </row>
    <row r="22" spans="1:9" ht="12.75" customHeight="1">
      <c r="A22" s="558" t="s">
        <v>663</v>
      </c>
      <c r="B22" s="525">
        <v>157685.20864</v>
      </c>
      <c r="C22" s="526">
        <v>-5.528549491749391E-3</v>
      </c>
      <c r="D22" s="525">
        <v>143912.36959999998</v>
      </c>
      <c r="E22" s="526">
        <v>9.5702955057172676E-2</v>
      </c>
      <c r="F22" s="525">
        <v>1691515.7626100003</v>
      </c>
      <c r="G22" s="525">
        <v>22108804.245520003</v>
      </c>
      <c r="H22" s="83"/>
    </row>
    <row r="23" spans="1:9" ht="12.75" customHeight="1">
      <c r="A23" s="529" t="s">
        <v>681</v>
      </c>
      <c r="B23" s="530">
        <v>3444.4695099999999</v>
      </c>
      <c r="C23" s="531">
        <v>6.404511724044399E-3</v>
      </c>
      <c r="D23" s="523">
        <v>3059.4743899999999</v>
      </c>
      <c r="E23" s="524">
        <v>0.12583701346164891</v>
      </c>
      <c r="F23" s="530">
        <v>37726.804799999998</v>
      </c>
      <c r="G23" s="530">
        <v>149952.91029</v>
      </c>
      <c r="H23" s="83"/>
      <c r="I23" s="280"/>
    </row>
    <row r="24" spans="1:9" ht="12.75" customHeight="1">
      <c r="A24" s="529" t="s">
        <v>682</v>
      </c>
      <c r="B24" s="530">
        <v>506767.99139999994</v>
      </c>
      <c r="C24" s="531">
        <v>-5.9113745503321545E-3</v>
      </c>
      <c r="D24" s="530">
        <v>462116.52883999993</v>
      </c>
      <c r="E24" s="531">
        <v>9.662381623112172E-2</v>
      </c>
      <c r="F24" s="530">
        <v>5445555.5912100002</v>
      </c>
      <c r="G24" s="530">
        <v>71927736.579759985</v>
      </c>
      <c r="H24" s="83"/>
      <c r="I24" s="280"/>
    </row>
    <row r="25" spans="1:9" ht="12.75" customHeight="1">
      <c r="A25" s="529" t="s">
        <v>683</v>
      </c>
      <c r="B25" s="530">
        <v>16461.361239999998</v>
      </c>
      <c r="C25" s="531">
        <v>1.6887612821470194E-2</v>
      </c>
      <c r="D25" s="523">
        <v>13700.533979999998</v>
      </c>
      <c r="E25" s="524">
        <v>0.20151238368009947</v>
      </c>
      <c r="F25" s="530">
        <v>169774.33773</v>
      </c>
      <c r="G25" s="530">
        <v>587173.07505999994</v>
      </c>
      <c r="H25" s="83"/>
      <c r="I25" s="280"/>
    </row>
    <row r="26" spans="1:9" ht="22.5" customHeight="1">
      <c r="A26" s="560" t="s">
        <v>1205</v>
      </c>
      <c r="B26" s="527">
        <v>526673.82214999991</v>
      </c>
      <c r="C26" s="528">
        <v>-5.1345940785673828E-3</v>
      </c>
      <c r="D26" s="527">
        <v>478876.53720999992</v>
      </c>
      <c r="E26" s="528">
        <v>9.9811290021585716E-2</v>
      </c>
      <c r="F26" s="527">
        <v>5653056.7337400001</v>
      </c>
      <c r="G26" s="527">
        <v>72664862.565109983</v>
      </c>
      <c r="I26" s="280"/>
    </row>
    <row r="27" spans="1:9" ht="21.75" customHeight="1">
      <c r="A27" s="909" t="s">
        <v>107</v>
      </c>
      <c r="B27" s="909"/>
      <c r="C27" s="909"/>
      <c r="D27" s="909"/>
      <c r="E27" s="909"/>
      <c r="F27" s="909"/>
      <c r="G27" s="909"/>
    </row>
    <row r="28" spans="1:9" ht="21" customHeight="1">
      <c r="A28" s="910" t="s">
        <v>108</v>
      </c>
      <c r="B28" s="910"/>
      <c r="C28" s="910"/>
      <c r="D28" s="910"/>
      <c r="E28" s="910"/>
      <c r="F28" s="910"/>
      <c r="G28" s="910"/>
    </row>
    <row r="29" spans="1:9" ht="12.75" customHeight="1"/>
    <row r="30" spans="1:9" ht="12.75" customHeight="1">
      <c r="A30" s="454" t="s">
        <v>619</v>
      </c>
      <c r="G30" s="302" t="str">
        <f>Naslovnica!A20</f>
        <v>Studeni 2018.</v>
      </c>
    </row>
    <row r="31" spans="1:9" ht="12.75" customHeight="1">
      <c r="A31" s="109" t="s">
        <v>367</v>
      </c>
      <c r="G31" s="108" t="str">
        <f>Naslovnica!A24</f>
        <v>November 2018</v>
      </c>
    </row>
    <row r="32" spans="1:9" ht="12.75" customHeight="1">
      <c r="D32" s="896" t="s">
        <v>368</v>
      </c>
      <c r="E32" s="896"/>
      <c r="F32" s="896"/>
    </row>
    <row r="33" spans="1:8" ht="25.5" customHeight="1">
      <c r="A33" s="315"/>
      <c r="B33" s="902" t="s">
        <v>109</v>
      </c>
      <c r="C33" s="902"/>
      <c r="D33" s="902"/>
      <c r="E33" s="902"/>
      <c r="F33" s="902"/>
    </row>
    <row r="34" spans="1:8" ht="33.75" customHeight="1">
      <c r="A34" s="315" t="s">
        <v>92</v>
      </c>
      <c r="B34" s="315" t="str">
        <f>Naslovnica!A20</f>
        <v>Studeni 2018.</v>
      </c>
      <c r="C34" s="315" t="s">
        <v>93</v>
      </c>
      <c r="D34" s="315" t="s">
        <v>94</v>
      </c>
      <c r="E34" s="315" t="s">
        <v>95</v>
      </c>
      <c r="F34" s="315" t="s">
        <v>96</v>
      </c>
    </row>
    <row r="35" spans="1:8" ht="33.75" customHeight="1">
      <c r="A35" s="318" t="s">
        <v>98</v>
      </c>
      <c r="B35" s="318" t="str">
        <f>Naslovnica!A24</f>
        <v>November 2018</v>
      </c>
      <c r="C35" s="318" t="s">
        <v>840</v>
      </c>
      <c r="D35" s="320" t="s">
        <v>99</v>
      </c>
      <c r="E35" s="320" t="s">
        <v>100</v>
      </c>
      <c r="F35" s="320" t="s">
        <v>101</v>
      </c>
    </row>
    <row r="36" spans="1:8" ht="12.75" customHeight="1">
      <c r="A36" s="522" t="s">
        <v>633</v>
      </c>
      <c r="B36" s="523">
        <v>7.44686</v>
      </c>
      <c r="C36" s="524">
        <v>-1.2224400518900424E-2</v>
      </c>
      <c r="D36" s="523">
        <v>6.9296800000000003</v>
      </c>
      <c r="E36" s="524">
        <v>7.4632594867295426E-2</v>
      </c>
      <c r="F36" s="523">
        <v>83.798690000000008</v>
      </c>
      <c r="G36" s="83"/>
      <c r="H36" s="83"/>
    </row>
    <row r="37" spans="1:8" ht="12.75" customHeight="1">
      <c r="A37" s="522" t="s">
        <v>634</v>
      </c>
      <c r="B37" s="523">
        <v>955.51111000000003</v>
      </c>
      <c r="C37" s="524">
        <v>-5.1101550469117669E-3</v>
      </c>
      <c r="D37" s="523">
        <v>884.85870999999997</v>
      </c>
      <c r="E37" s="524">
        <v>7.984596772517509E-2</v>
      </c>
      <c r="F37" s="523">
        <v>10350.035879999999</v>
      </c>
      <c r="G37" s="83"/>
      <c r="H37" s="83"/>
    </row>
    <row r="38" spans="1:8" ht="12.75" customHeight="1">
      <c r="A38" s="522" t="s">
        <v>635</v>
      </c>
      <c r="B38" s="523">
        <v>32.878339999999994</v>
      </c>
      <c r="C38" s="524">
        <v>2.4237141561205558E-2</v>
      </c>
      <c r="D38" s="523">
        <v>27.38334</v>
      </c>
      <c r="E38" s="524">
        <v>0.20066945814498865</v>
      </c>
      <c r="F38" s="523">
        <v>340.59601000000004</v>
      </c>
      <c r="G38" s="83"/>
      <c r="H38" s="83"/>
    </row>
    <row r="39" spans="1:8" ht="12.75" customHeight="1">
      <c r="A39" s="558" t="s">
        <v>660</v>
      </c>
      <c r="B39" s="525">
        <v>995.83631000000003</v>
      </c>
      <c r="C39" s="526">
        <v>-4.2217837011388933E-3</v>
      </c>
      <c r="D39" s="525">
        <v>919.17172999999991</v>
      </c>
      <c r="E39" s="526">
        <v>8.3406155234996324E-2</v>
      </c>
      <c r="F39" s="525">
        <v>10774.430579999998</v>
      </c>
      <c r="G39" s="83"/>
      <c r="H39" s="83"/>
    </row>
    <row r="40" spans="1:8" ht="12.75" customHeight="1">
      <c r="A40" s="522" t="s">
        <v>636</v>
      </c>
      <c r="B40" s="523">
        <v>3.83107</v>
      </c>
      <c r="C40" s="524">
        <v>-9.1095080813906378E-3</v>
      </c>
      <c r="D40" s="523">
        <v>3.4126399999999997</v>
      </c>
      <c r="E40" s="524">
        <v>0.12261181958835399</v>
      </c>
      <c r="F40" s="523">
        <v>42.629179999999998</v>
      </c>
      <c r="G40" s="83"/>
      <c r="H40" s="83"/>
    </row>
    <row r="41" spans="1:8" ht="12.75" customHeight="1">
      <c r="A41" s="522" t="s">
        <v>637</v>
      </c>
      <c r="B41" s="523">
        <v>618.66959999999995</v>
      </c>
      <c r="C41" s="524">
        <v>-1.0282497524065034E-2</v>
      </c>
      <c r="D41" s="523">
        <v>548.33898999999997</v>
      </c>
      <c r="E41" s="524">
        <v>0.12826118748185311</v>
      </c>
      <c r="F41" s="523">
        <v>6589.3186799999994</v>
      </c>
      <c r="G41" s="83"/>
      <c r="H41" s="83"/>
    </row>
    <row r="42" spans="1:8" ht="12.75" customHeight="1">
      <c r="A42" s="522" t="s">
        <v>638</v>
      </c>
      <c r="B42" s="523">
        <v>14.0289</v>
      </c>
      <c r="C42" s="524">
        <v>-4.8505602591414634E-2</v>
      </c>
      <c r="D42" s="523">
        <v>11.611549999999999</v>
      </c>
      <c r="E42" s="524">
        <v>0.20818495377447463</v>
      </c>
      <c r="F42" s="523">
        <v>143.00993999999997</v>
      </c>
      <c r="G42" s="83"/>
      <c r="H42" s="83"/>
    </row>
    <row r="43" spans="1:8" ht="12.75" customHeight="1">
      <c r="A43" s="559" t="s">
        <v>661</v>
      </c>
      <c r="B43" s="525">
        <v>636.52956999999992</v>
      </c>
      <c r="C43" s="526">
        <v>-1.1150949424981276E-2</v>
      </c>
      <c r="D43" s="525">
        <v>563.36317999999994</v>
      </c>
      <c r="E43" s="526">
        <v>0.12987428464884762</v>
      </c>
      <c r="F43" s="525">
        <v>6774.9577999999992</v>
      </c>
      <c r="G43" s="83"/>
      <c r="H43" s="83"/>
    </row>
    <row r="44" spans="1:8" ht="12.75" customHeight="1">
      <c r="A44" s="522" t="s">
        <v>639</v>
      </c>
      <c r="B44" s="523">
        <v>4.5679699999999999</v>
      </c>
      <c r="C44" s="524">
        <v>2.0353596837061592E-2</v>
      </c>
      <c r="D44" s="523">
        <v>3.93479</v>
      </c>
      <c r="E44" s="524">
        <v>0.16091837175554474</v>
      </c>
      <c r="F44" s="523">
        <v>49.034649999999992</v>
      </c>
      <c r="G44" s="83"/>
      <c r="H44" s="83"/>
    </row>
    <row r="45" spans="1:8" ht="12.75" customHeight="1">
      <c r="A45" s="522" t="s">
        <v>640</v>
      </c>
      <c r="B45" s="523">
        <v>746.01734999999996</v>
      </c>
      <c r="C45" s="524">
        <v>-5.5335571630612326E-3</v>
      </c>
      <c r="D45" s="523">
        <v>670.21996999999999</v>
      </c>
      <c r="E45" s="524">
        <v>0.11309328786487811</v>
      </c>
      <c r="F45" s="523">
        <v>7964.9639399999996</v>
      </c>
      <c r="G45" s="83"/>
      <c r="H45" s="83"/>
    </row>
    <row r="46" spans="1:8" ht="12.75" customHeight="1">
      <c r="A46" s="522" t="s">
        <v>641</v>
      </c>
      <c r="B46" s="523">
        <v>21.542919999999999</v>
      </c>
      <c r="C46" s="524">
        <v>5.1681632629150369E-2</v>
      </c>
      <c r="D46" s="523">
        <v>17.481939999999998</v>
      </c>
      <c r="E46" s="524">
        <v>0.23229572919252675</v>
      </c>
      <c r="F46" s="523">
        <v>221.42362</v>
      </c>
      <c r="G46" s="83"/>
      <c r="H46" s="83"/>
    </row>
    <row r="47" spans="1:8" ht="12.75" customHeight="1">
      <c r="A47" s="558" t="s">
        <v>662</v>
      </c>
      <c r="B47" s="525">
        <v>767.56026999999995</v>
      </c>
      <c r="C47" s="526">
        <v>-9.7651933181338406E-3</v>
      </c>
      <c r="D47" s="525">
        <v>691.63670000000002</v>
      </c>
      <c r="E47" s="526">
        <v>0.10977377284924285</v>
      </c>
      <c r="F47" s="525">
        <v>8235.4222099999988</v>
      </c>
      <c r="G47" s="83"/>
      <c r="H47" s="83"/>
    </row>
    <row r="48" spans="1:8" ht="12.75" customHeight="1">
      <c r="A48" s="522" t="s">
        <v>642</v>
      </c>
      <c r="B48" s="523">
        <v>7.8096300000000003</v>
      </c>
      <c r="C48" s="524">
        <v>3.1963307407495582E-2</v>
      </c>
      <c r="D48" s="523">
        <v>6.69414</v>
      </c>
      <c r="E48" s="524">
        <v>0.16663678978927843</v>
      </c>
      <c r="F48" s="523">
        <v>83.338430000000017</v>
      </c>
      <c r="G48" s="83"/>
      <c r="H48" s="83"/>
    </row>
    <row r="49" spans="1:8" ht="12.75" customHeight="1">
      <c r="A49" s="522" t="s">
        <v>643</v>
      </c>
      <c r="B49" s="523">
        <v>1219.40598</v>
      </c>
      <c r="C49" s="524">
        <v>-6.4606303929943768E-3</v>
      </c>
      <c r="D49" s="523">
        <v>1116.31477</v>
      </c>
      <c r="E49" s="524">
        <v>9.2349588817139852E-2</v>
      </c>
      <c r="F49" s="523">
        <v>13099.296819999998</v>
      </c>
      <c r="G49" s="83"/>
      <c r="H49" s="83"/>
    </row>
    <row r="50" spans="1:8" ht="12.75" customHeight="1">
      <c r="A50" s="522" t="s">
        <v>644</v>
      </c>
      <c r="B50" s="523">
        <v>44.505050000000004</v>
      </c>
      <c r="C50" s="524">
        <v>1.3914800268919052E-2</v>
      </c>
      <c r="D50" s="523">
        <v>37.544580000000003</v>
      </c>
      <c r="E50" s="524">
        <v>0.18539213915830194</v>
      </c>
      <c r="F50" s="523">
        <v>459.28246000000001</v>
      </c>
      <c r="G50" s="83"/>
      <c r="H50" s="83"/>
    </row>
    <row r="51" spans="1:8" ht="12.75" customHeight="1">
      <c r="A51" s="558" t="s">
        <v>663</v>
      </c>
      <c r="B51" s="525">
        <v>1271.72066</v>
      </c>
      <c r="C51" s="526">
        <v>-5.5338635163734882E-3</v>
      </c>
      <c r="D51" s="525">
        <v>1160.55349</v>
      </c>
      <c r="E51" s="526">
        <v>9.5788062297757548E-2</v>
      </c>
      <c r="F51" s="525">
        <v>13641.917709999998</v>
      </c>
      <c r="G51" s="83"/>
      <c r="H51" s="83"/>
    </row>
    <row r="52" spans="1:8" ht="12.75" customHeight="1">
      <c r="A52" s="529" t="s">
        <v>681</v>
      </c>
      <c r="B52" s="530">
        <v>23.655529999999999</v>
      </c>
      <c r="C52" s="524">
        <v>8.7689073300951954E-3</v>
      </c>
      <c r="D52" s="523">
        <v>20.971250000000001</v>
      </c>
      <c r="E52" s="524">
        <v>0.12799809262681039</v>
      </c>
      <c r="F52" s="530">
        <v>258.80095000000006</v>
      </c>
      <c r="G52" s="83"/>
      <c r="H52" s="83"/>
    </row>
    <row r="53" spans="1:8" ht="12.75" customHeight="1">
      <c r="A53" s="529" t="s">
        <v>682</v>
      </c>
      <c r="B53" s="530">
        <v>3539.6040400000002</v>
      </c>
      <c r="C53" s="531">
        <v>-6.5719278389109676E-3</v>
      </c>
      <c r="D53" s="530">
        <v>3219.7324399999998</v>
      </c>
      <c r="E53" s="531">
        <v>9.9347261289823338E-2</v>
      </c>
      <c r="F53" s="530">
        <v>38003.615319999997</v>
      </c>
      <c r="G53" s="74"/>
      <c r="H53" s="74"/>
    </row>
    <row r="54" spans="1:8" ht="12.75" customHeight="1">
      <c r="A54" s="529" t="s">
        <v>683</v>
      </c>
      <c r="B54" s="530">
        <v>112.95520999999999</v>
      </c>
      <c r="C54" s="524">
        <v>1.5574937252141971E-2</v>
      </c>
      <c r="D54" s="523">
        <v>94.021410000000003</v>
      </c>
      <c r="E54" s="524">
        <v>0.20137753730772587</v>
      </c>
      <c r="F54" s="530">
        <v>1164.31203</v>
      </c>
    </row>
    <row r="55" spans="1:8" ht="22.5" customHeight="1">
      <c r="A55" s="560" t="s">
        <v>1205</v>
      </c>
      <c r="B55" s="527">
        <v>3676.2147800000002</v>
      </c>
      <c r="C55" s="528">
        <v>-5.8084841916166861E-3</v>
      </c>
      <c r="D55" s="527">
        <v>3334.7250999999997</v>
      </c>
      <c r="E55" s="528">
        <v>0.10240414719642127</v>
      </c>
      <c r="F55" s="527">
        <v>39426.728299999995</v>
      </c>
    </row>
    <row r="56" spans="1:8" ht="24.75" customHeight="1">
      <c r="A56" s="908" t="s">
        <v>110</v>
      </c>
      <c r="B56" s="908"/>
      <c r="C56" s="908"/>
      <c r="D56" s="908"/>
      <c r="E56" s="908"/>
      <c r="F56" s="908"/>
    </row>
    <row r="57" spans="1:8">
      <c r="A57" s="518" t="s">
        <v>111</v>
      </c>
      <c r="B57" s="517"/>
      <c r="C57" s="517"/>
      <c r="D57" s="517"/>
      <c r="E57" s="517"/>
      <c r="F57" s="517"/>
    </row>
    <row r="58" spans="1:8" ht="12.75" customHeight="1">
      <c r="A58" s="27" t="s">
        <v>369</v>
      </c>
    </row>
    <row r="59" spans="1:8" ht="12.75" customHeight="1"/>
    <row r="60" spans="1:8" ht="12.75" customHeight="1">
      <c r="A60" s="71" t="s">
        <v>259</v>
      </c>
    </row>
    <row r="61" spans="1:8" ht="12.75" customHeight="1">
      <c r="G61" s="21" t="s">
        <v>112</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01" t="s">
        <v>257</v>
      </c>
      <c r="G1" s="302" t="str">
        <f>Naslovnica!A20</f>
        <v>Studeni 2018.</v>
      </c>
    </row>
    <row r="2" spans="1:8" ht="12.75" customHeight="1">
      <c r="A2" s="107" t="s">
        <v>113</v>
      </c>
      <c r="G2" s="108" t="str">
        <f>Naslovnica!A24</f>
        <v>November 2018</v>
      </c>
    </row>
    <row r="3" spans="1:8" ht="12.75" customHeight="1">
      <c r="E3" s="911" t="s">
        <v>370</v>
      </c>
      <c r="F3" s="911"/>
      <c r="G3" s="911"/>
    </row>
    <row r="4" spans="1:8" ht="16.5" customHeight="1">
      <c r="A4" s="912" t="s">
        <v>371</v>
      </c>
      <c r="B4" s="913" t="s">
        <v>372</v>
      </c>
      <c r="C4" s="913"/>
      <c r="D4" s="913"/>
      <c r="E4" s="913"/>
      <c r="F4" s="913"/>
      <c r="G4" s="913"/>
    </row>
    <row r="5" spans="1:8" ht="12.75" customHeight="1">
      <c r="A5" s="912"/>
      <c r="B5" s="917" t="str">
        <f>Naslovnica!A20</f>
        <v>Studeni 2018.</v>
      </c>
      <c r="C5" s="917"/>
      <c r="D5" s="918" t="str">
        <f>'5 Tablica 3,4'!A8</f>
        <v>Listopad 2018.</v>
      </c>
      <c r="E5" s="917"/>
      <c r="F5" s="919" t="s">
        <v>118</v>
      </c>
      <c r="G5" s="919"/>
    </row>
    <row r="6" spans="1:8" ht="12.75" customHeight="1">
      <c r="A6" s="912"/>
      <c r="B6" s="914" t="str">
        <f>Naslovnica!A24</f>
        <v>November 2018</v>
      </c>
      <c r="C6" s="914"/>
      <c r="D6" s="915" t="str">
        <f>'5 Tablica 3,4'!B8</f>
        <v>October 2018</v>
      </c>
      <c r="E6" s="914"/>
      <c r="F6" s="916" t="s">
        <v>119</v>
      </c>
      <c r="G6" s="916"/>
    </row>
    <row r="7" spans="1:8" ht="12.75" customHeight="1">
      <c r="A7" s="912"/>
      <c r="B7" s="321" t="s">
        <v>114</v>
      </c>
      <c r="C7" s="321" t="s">
        <v>115</v>
      </c>
      <c r="D7" s="321" t="s">
        <v>114</v>
      </c>
      <c r="E7" s="321" t="s">
        <v>115</v>
      </c>
      <c r="F7" s="569" t="s">
        <v>836</v>
      </c>
      <c r="G7" s="569" t="s">
        <v>832</v>
      </c>
    </row>
    <row r="8" spans="1:8" ht="12.75" customHeight="1">
      <c r="A8" s="912"/>
      <c r="B8" s="322" t="s">
        <v>116</v>
      </c>
      <c r="C8" s="322" t="s">
        <v>117</v>
      </c>
      <c r="D8" s="322" t="s">
        <v>116</v>
      </c>
      <c r="E8" s="322" t="s">
        <v>117</v>
      </c>
      <c r="F8" s="568" t="s">
        <v>116</v>
      </c>
      <c r="G8" s="568" t="s">
        <v>833</v>
      </c>
    </row>
    <row r="9" spans="1:8" ht="12.75" customHeight="1">
      <c r="A9" s="155" t="s">
        <v>633</v>
      </c>
      <c r="B9" s="519">
        <v>287409.93530000001</v>
      </c>
      <c r="C9" s="520">
        <v>2.9320063514186737E-3</v>
      </c>
      <c r="D9" s="519">
        <v>286071.93962999998</v>
      </c>
      <c r="E9" s="520">
        <v>2.9333938606642455E-3</v>
      </c>
      <c r="F9" s="519">
        <v>1337.995670000033</v>
      </c>
      <c r="G9" s="520">
        <v>4.6771300664111663E-3</v>
      </c>
      <c r="H9" s="83"/>
    </row>
    <row r="10" spans="1:8" ht="12.75" customHeight="1">
      <c r="A10" s="155" t="s">
        <v>634</v>
      </c>
      <c r="B10" s="519">
        <v>35628507.98979</v>
      </c>
      <c r="C10" s="520">
        <v>0.36346346763759646</v>
      </c>
      <c r="D10" s="519">
        <v>35450807.70944</v>
      </c>
      <c r="E10" s="520">
        <v>0.3635140930807832</v>
      </c>
      <c r="F10" s="519">
        <v>177700.28034999967</v>
      </c>
      <c r="G10" s="520">
        <v>5.0125876342919217E-3</v>
      </c>
      <c r="H10" s="83"/>
    </row>
    <row r="11" spans="1:8" ht="12.75" customHeight="1">
      <c r="A11" s="155" t="s">
        <v>635</v>
      </c>
      <c r="B11" s="519">
        <v>1892857.2161099999</v>
      </c>
      <c r="C11" s="520">
        <v>1.9309942692726352E-2</v>
      </c>
      <c r="D11" s="519">
        <v>1856156.72908</v>
      </c>
      <c r="E11" s="520">
        <v>1.9033110204923105E-2</v>
      </c>
      <c r="F11" s="519">
        <v>36700.48702999996</v>
      </c>
      <c r="G11" s="520">
        <v>1.9772299642062272E-2</v>
      </c>
      <c r="H11" s="83"/>
    </row>
    <row r="12" spans="1:8" ht="12.75" customHeight="1">
      <c r="A12" s="558" t="s">
        <v>660</v>
      </c>
      <c r="B12" s="533">
        <v>37808775.141199999</v>
      </c>
      <c r="C12" s="534">
        <v>0.38570541668174146</v>
      </c>
      <c r="D12" s="533">
        <v>37593036.378150001</v>
      </c>
      <c r="E12" s="534">
        <v>0.38548059714637056</v>
      </c>
      <c r="F12" s="533">
        <v>215738.76304999966</v>
      </c>
      <c r="G12" s="534">
        <v>5.7387959003862236E-3</v>
      </c>
      <c r="H12" s="83"/>
    </row>
    <row r="13" spans="1:8" ht="12.75" customHeight="1">
      <c r="A13" s="155" t="s">
        <v>636</v>
      </c>
      <c r="B13" s="519">
        <v>88264.312319999997</v>
      </c>
      <c r="C13" s="520">
        <v>9.0042650771871729E-4</v>
      </c>
      <c r="D13" s="519">
        <v>87343.595300000001</v>
      </c>
      <c r="E13" s="520">
        <v>8.9562494858021972E-4</v>
      </c>
      <c r="F13" s="519">
        <v>920.71701999999641</v>
      </c>
      <c r="G13" s="520">
        <v>1.0541322656087142E-2</v>
      </c>
      <c r="H13" s="83"/>
    </row>
    <row r="14" spans="1:8" ht="12.75" customHeight="1">
      <c r="A14" s="155" t="s">
        <v>637</v>
      </c>
      <c r="B14" s="519">
        <v>12966303.39226</v>
      </c>
      <c r="C14" s="520">
        <v>0.13227546869889928</v>
      </c>
      <c r="D14" s="519">
        <v>12877822.04733</v>
      </c>
      <c r="E14" s="520">
        <v>0.1320497360951336</v>
      </c>
      <c r="F14" s="519">
        <v>88481.344930000603</v>
      </c>
      <c r="G14" s="520">
        <v>6.8708314655074555E-3</v>
      </c>
      <c r="H14" s="83"/>
    </row>
    <row r="15" spans="1:8" ht="12.75" customHeight="1">
      <c r="A15" s="155" t="s">
        <v>638</v>
      </c>
      <c r="B15" s="519">
        <v>514954.01618999999</v>
      </c>
      <c r="C15" s="520">
        <v>5.2532924604072814E-3</v>
      </c>
      <c r="D15" s="519">
        <v>506113.57178</v>
      </c>
      <c r="E15" s="520">
        <v>5.1897101343756323E-3</v>
      </c>
      <c r="F15" s="519">
        <v>8840.4444099999964</v>
      </c>
      <c r="G15" s="520">
        <v>1.7467313470587595E-2</v>
      </c>
      <c r="H15" s="83"/>
    </row>
    <row r="16" spans="1:8" ht="12.75" customHeight="1">
      <c r="A16" s="554" t="s">
        <v>661</v>
      </c>
      <c r="B16" s="533">
        <v>13569521.72077</v>
      </c>
      <c r="C16" s="534">
        <v>0.13842918766702525</v>
      </c>
      <c r="D16" s="533">
        <v>13471279.21441</v>
      </c>
      <c r="E16" s="534">
        <v>0.13813507117808943</v>
      </c>
      <c r="F16" s="533">
        <v>98242.506360000596</v>
      </c>
      <c r="G16" s="534">
        <v>7.292737742003866E-3</v>
      </c>
      <c r="H16" s="83"/>
    </row>
    <row r="17" spans="1:8" ht="12.75" customHeight="1">
      <c r="A17" s="155" t="s">
        <v>639</v>
      </c>
      <c r="B17" s="519">
        <v>90880.474359999993</v>
      </c>
      <c r="C17" s="520">
        <v>9.2711522921198712E-4</v>
      </c>
      <c r="D17" s="519">
        <v>90327.609859999997</v>
      </c>
      <c r="E17" s="520">
        <v>9.262231610499853E-4</v>
      </c>
      <c r="F17" s="519">
        <v>552.86449999999604</v>
      </c>
      <c r="G17" s="520">
        <v>6.120659019505645E-3</v>
      </c>
      <c r="H17" s="83"/>
    </row>
    <row r="18" spans="1:8" ht="12.75" customHeight="1">
      <c r="A18" s="155" t="s">
        <v>640</v>
      </c>
      <c r="B18" s="519">
        <v>15386340.429809999</v>
      </c>
      <c r="C18" s="520">
        <v>0.15696342514465902</v>
      </c>
      <c r="D18" s="519">
        <v>15320622.363200001</v>
      </c>
      <c r="E18" s="520">
        <v>0.15709831464034049</v>
      </c>
      <c r="F18" s="519">
        <v>65718.066609997302</v>
      </c>
      <c r="G18" s="520">
        <v>4.2895167736691636E-3</v>
      </c>
      <c r="H18" s="83"/>
    </row>
    <row r="19" spans="1:8" ht="12.75" customHeight="1">
      <c r="A19" s="155" t="s">
        <v>641</v>
      </c>
      <c r="B19" s="519">
        <v>731391.04487999994</v>
      </c>
      <c r="C19" s="520">
        <v>7.4612702122510794E-3</v>
      </c>
      <c r="D19" s="519">
        <v>711251.47060999996</v>
      </c>
      <c r="E19" s="520">
        <v>7.2932028914624589E-3</v>
      </c>
      <c r="F19" s="519">
        <v>20139.574269999983</v>
      </c>
      <c r="G19" s="520">
        <v>2.8315687351377163E-2</v>
      </c>
      <c r="H19" s="83"/>
    </row>
    <row r="20" spans="1:8" ht="12.75" customHeight="1">
      <c r="A20" s="558" t="s">
        <v>662</v>
      </c>
      <c r="B20" s="533">
        <v>16208611.949049998</v>
      </c>
      <c r="C20" s="534">
        <v>0.16535181058612208</v>
      </c>
      <c r="D20" s="533">
        <v>16122201.443670001</v>
      </c>
      <c r="E20" s="534">
        <v>0.16531774069285293</v>
      </c>
      <c r="F20" s="533">
        <v>86410.505379997281</v>
      </c>
      <c r="G20" s="534">
        <v>5.3597212317381274E-3</v>
      </c>
      <c r="H20" s="83"/>
    </row>
    <row r="21" spans="1:8" ht="12.75" customHeight="1">
      <c r="A21" s="155" t="s">
        <v>642</v>
      </c>
      <c r="B21" s="519">
        <v>187433.28453</v>
      </c>
      <c r="C21" s="520">
        <v>1.9120966717298567E-3</v>
      </c>
      <c r="D21" s="519">
        <v>185867.50033000001</v>
      </c>
      <c r="E21" s="520">
        <v>1.9058932696097779E-3</v>
      </c>
      <c r="F21" s="519">
        <v>1565.7841999999946</v>
      </c>
      <c r="G21" s="520">
        <v>8.4241957158729206E-3</v>
      </c>
      <c r="H21" s="83"/>
    </row>
    <row r="22" spans="1:8" ht="12.75" customHeight="1">
      <c r="A22" s="155" t="s">
        <v>643</v>
      </c>
      <c r="B22" s="519">
        <v>28654227.28334</v>
      </c>
      <c r="C22" s="520">
        <v>0.29231549111916566</v>
      </c>
      <c r="D22" s="519">
        <v>28585161.00121</v>
      </c>
      <c r="E22" s="520">
        <v>0.29311345913723807</v>
      </c>
      <c r="F22" s="519">
        <v>69066.28212999925</v>
      </c>
      <c r="G22" s="520">
        <v>2.4161585840665966E-3</v>
      </c>
      <c r="H22" s="83"/>
    </row>
    <row r="23" spans="1:8" ht="12.75" customHeight="1">
      <c r="A23" s="155" t="s">
        <v>644</v>
      </c>
      <c r="B23" s="519">
        <v>1596434.9533599999</v>
      </c>
      <c r="C23" s="520">
        <v>1.628599727421564E-2</v>
      </c>
      <c r="D23" s="519">
        <v>1564967.02562</v>
      </c>
      <c r="E23" s="520">
        <v>1.604723857583925E-2</v>
      </c>
      <c r="F23" s="519">
        <v>31467.927739999956</v>
      </c>
      <c r="G23" s="520">
        <v>2.0107725737884583E-2</v>
      </c>
      <c r="H23" s="83"/>
    </row>
    <row r="24" spans="1:8" ht="12.75" customHeight="1">
      <c r="A24" s="558" t="s">
        <v>663</v>
      </c>
      <c r="B24" s="533">
        <v>30438095.521229997</v>
      </c>
      <c r="C24" s="534">
        <v>0.31051358506511112</v>
      </c>
      <c r="D24" s="533">
        <v>30335995.52716</v>
      </c>
      <c r="E24" s="534">
        <v>0.31106659098268707</v>
      </c>
      <c r="F24" s="533">
        <v>102099.9940699992</v>
      </c>
      <c r="G24" s="534">
        <v>3.3656384864174469E-3</v>
      </c>
      <c r="H24" s="83"/>
    </row>
    <row r="25" spans="1:8" ht="12.75" customHeight="1">
      <c r="A25" s="529" t="s">
        <v>681</v>
      </c>
      <c r="B25" s="535">
        <v>653988.00650999998</v>
      </c>
      <c r="C25" s="536">
        <v>6.6716447600792348E-3</v>
      </c>
      <c r="D25" s="535">
        <v>649610.64512</v>
      </c>
      <c r="E25" s="536">
        <v>6.6611352399042287E-3</v>
      </c>
      <c r="F25" s="535">
        <v>4377.36139000002</v>
      </c>
      <c r="G25" s="536">
        <v>6.7384385137213444E-3</v>
      </c>
      <c r="H25" s="83"/>
    </row>
    <row r="26" spans="1:8" ht="12.75" customHeight="1">
      <c r="A26" s="529" t="s">
        <v>682</v>
      </c>
      <c r="B26" s="535">
        <v>92635379.095200002</v>
      </c>
      <c r="C26" s="536">
        <v>0.94501785260032045</v>
      </c>
      <c r="D26" s="535">
        <v>92234413.121179998</v>
      </c>
      <c r="E26" s="536">
        <v>0.94577560295349528</v>
      </c>
      <c r="F26" s="535">
        <v>400965.97401999682</v>
      </c>
      <c r="G26" s="536">
        <v>4.3472491497637076E-3</v>
      </c>
      <c r="H26" s="83"/>
    </row>
    <row r="27" spans="1:8" ht="12.75" customHeight="1">
      <c r="A27" s="529" t="s">
        <v>683</v>
      </c>
      <c r="B27" s="535">
        <v>4735637.2305399999</v>
      </c>
      <c r="C27" s="536">
        <v>4.8310502639600357E-2</v>
      </c>
      <c r="D27" s="535">
        <v>4638488.7970899995</v>
      </c>
      <c r="E27" s="536">
        <v>4.7563261806600442E-2</v>
      </c>
      <c r="F27" s="535">
        <v>97148.433449999895</v>
      </c>
      <c r="G27" s="536">
        <v>2.0943983633408225E-2</v>
      </c>
      <c r="H27" s="83"/>
    </row>
    <row r="28" spans="1:8" ht="18.75" customHeight="1">
      <c r="A28" s="560" t="s">
        <v>1205</v>
      </c>
      <c r="B28" s="521">
        <v>98025004.332249999</v>
      </c>
      <c r="C28" s="468">
        <v>1</v>
      </c>
      <c r="D28" s="521">
        <v>97522512.563390002</v>
      </c>
      <c r="E28" s="468">
        <v>1</v>
      </c>
      <c r="F28" s="521">
        <v>502491.76885999669</v>
      </c>
      <c r="G28" s="468">
        <v>5.1525720128813932E-3</v>
      </c>
    </row>
    <row r="29" spans="1:8" ht="12.75" customHeight="1">
      <c r="A29" s="32" t="s">
        <v>373</v>
      </c>
    </row>
    <row r="30" spans="1:8" ht="12.75" customHeight="1"/>
    <row r="31" spans="1:8" ht="12.75" customHeight="1">
      <c r="A31" s="552" t="s">
        <v>659</v>
      </c>
      <c r="G31" s="302" t="str">
        <f>Naslovnica!A20</f>
        <v>Studeni 2018.</v>
      </c>
    </row>
    <row r="32" spans="1:8" ht="12.75" customHeight="1">
      <c r="A32" s="553" t="s">
        <v>1206</v>
      </c>
      <c r="G32" s="108" t="str">
        <f>Naslovnica!A24</f>
        <v>November 2018</v>
      </c>
    </row>
    <row r="33" spans="7:8" ht="12.75" customHeight="1">
      <c r="H33" s="74"/>
    </row>
    <row r="34" spans="7:8" ht="12.75" customHeight="1">
      <c r="H34" s="74"/>
    </row>
    <row r="35" spans="7:8" ht="12.75" customHeight="1">
      <c r="H35" s="83"/>
    </row>
    <row r="36" spans="7:8" ht="12.75" customHeight="1">
      <c r="G36" s="83"/>
      <c r="H36" s="83"/>
    </row>
    <row r="37" spans="7:8" ht="12.75" customHeight="1">
      <c r="G37" s="83"/>
    </row>
    <row r="38" spans="7:8" ht="12.75" customHeight="1">
      <c r="G38" s="83"/>
    </row>
    <row r="39" spans="7:8" ht="12.75" customHeight="1">
      <c r="G39" s="83"/>
      <c r="H39" s="74"/>
    </row>
    <row r="40" spans="7:8" ht="12.75" customHeight="1">
      <c r="G40" s="74"/>
    </row>
    <row r="41" spans="7:8" ht="12.75" customHeight="1">
      <c r="G41" s="74"/>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373</v>
      </c>
      <c r="B49" s="28"/>
    </row>
    <row r="50" spans="1:10" ht="12.75" customHeight="1"/>
    <row r="51" spans="1:10" ht="12.75" customHeight="1">
      <c r="A51" s="552" t="s">
        <v>672</v>
      </c>
      <c r="G51" s="302" t="str">
        <f>Naslovnica!A20</f>
        <v>Studeni 2018.</v>
      </c>
    </row>
    <row r="52" spans="1:10" ht="12.75" customHeight="1">
      <c r="A52" s="553" t="s">
        <v>1207</v>
      </c>
      <c r="G52" s="108" t="str">
        <f>Naslovnica!A24</f>
        <v>November 2018</v>
      </c>
    </row>
    <row r="53" spans="1:10" ht="12.75" customHeight="1">
      <c r="H53" s="74"/>
    </row>
    <row r="54" spans="1:10" ht="12.75" customHeight="1">
      <c r="G54" s="74"/>
      <c r="H54" s="74"/>
    </row>
    <row r="55" spans="1:10" ht="12.75" customHeight="1">
      <c r="H55" s="83"/>
      <c r="J55" s="74"/>
    </row>
    <row r="56" spans="1:10" ht="12.75" customHeight="1">
      <c r="H56" s="83"/>
      <c r="J56" s="74"/>
    </row>
    <row r="57" spans="1:10" ht="12.75" customHeight="1">
      <c r="H57" s="83"/>
    </row>
    <row r="58" spans="1:10" ht="12.75" customHeight="1">
      <c r="G58" s="83"/>
      <c r="H58" s="83"/>
    </row>
    <row r="59" spans="1:10" ht="12.75" customHeight="1">
      <c r="G59" s="83"/>
      <c r="H59" s="83"/>
    </row>
    <row r="60" spans="1:10" ht="12.75" customHeight="1">
      <c r="G60" s="83"/>
      <c r="H60" s="74"/>
    </row>
    <row r="61" spans="1:10" ht="12.75" customHeight="1">
      <c r="G61" s="83"/>
    </row>
    <row r="62" spans="1:10" ht="12.75" customHeight="1"/>
    <row r="63" spans="1:10" ht="12.75" customHeight="1">
      <c r="G63" s="74"/>
    </row>
    <row r="64" spans="1:10" ht="12.75" customHeight="1"/>
    <row r="65" spans="1:7" ht="12.75" customHeight="1"/>
    <row r="66" spans="1:7" ht="12.75" customHeight="1"/>
    <row r="67" spans="1:7" ht="12.75" customHeight="1"/>
    <row r="68" spans="1:7" ht="12.75" customHeight="1"/>
    <row r="69" spans="1:7" ht="12.75" customHeight="1">
      <c r="A69" s="28" t="s">
        <v>373</v>
      </c>
    </row>
    <row r="70" spans="1:7" ht="12.75" customHeight="1"/>
    <row r="71" spans="1:7" ht="12.75" customHeight="1">
      <c r="A71" s="71" t="s">
        <v>259</v>
      </c>
    </row>
    <row r="72" spans="1:7" ht="12.75" customHeight="1">
      <c r="G72" s="21" t="s">
        <v>120</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55" t="s">
        <v>258</v>
      </c>
      <c r="F1" s="302" t="str">
        <f>Naslovnica!A20</f>
        <v>Studeni 2018.</v>
      </c>
    </row>
    <row r="2" spans="1:7" ht="12.75" customHeight="1">
      <c r="A2" s="110" t="s">
        <v>23</v>
      </c>
      <c r="F2" s="108" t="str">
        <f>Naslovnica!A24</f>
        <v>November 2018</v>
      </c>
    </row>
    <row r="3" spans="1:7" ht="12.75" customHeight="1"/>
    <row r="4" spans="1:7" ht="17.25" customHeight="1">
      <c r="A4" s="912" t="s">
        <v>374</v>
      </c>
      <c r="B4" s="323" t="str">
        <f>Naslovnica!A20</f>
        <v>Studeni 2018.</v>
      </c>
      <c r="C4" s="324" t="str">
        <f>'5 Tablica 3,4'!A8</f>
        <v>Listopad 2018.</v>
      </c>
      <c r="D4" s="325" t="s">
        <v>513</v>
      </c>
      <c r="E4" s="325" t="s">
        <v>515</v>
      </c>
      <c r="F4" s="325" t="s">
        <v>517</v>
      </c>
    </row>
    <row r="5" spans="1:7" ht="16.5" customHeight="1">
      <c r="A5" s="912"/>
      <c r="B5" s="326" t="str">
        <f>Naslovnica!A24</f>
        <v>November 2018</v>
      </c>
      <c r="C5" s="327" t="str">
        <f>'5 Tablica 3,4'!B8</f>
        <v>October 2018</v>
      </c>
      <c r="D5" s="328" t="s">
        <v>514</v>
      </c>
      <c r="E5" s="328" t="s">
        <v>516</v>
      </c>
      <c r="F5" s="328" t="s">
        <v>518</v>
      </c>
    </row>
    <row r="6" spans="1:7">
      <c r="A6" s="545" t="s">
        <v>633</v>
      </c>
      <c r="B6" s="157">
        <v>134.9075</v>
      </c>
      <c r="C6" s="157">
        <v>134.6063</v>
      </c>
      <c r="D6" s="158">
        <v>134.56020000000001</v>
      </c>
      <c r="E6" s="157">
        <v>135.53370000000001</v>
      </c>
      <c r="F6" s="159">
        <v>0.97350000000000136</v>
      </c>
      <c r="G6" s="83"/>
    </row>
    <row r="7" spans="1:7">
      <c r="A7" s="545" t="s">
        <v>636</v>
      </c>
      <c r="B7" s="157">
        <v>134.7987</v>
      </c>
      <c r="C7" s="157">
        <v>133.81030000000001</v>
      </c>
      <c r="D7" s="158">
        <v>133.64410000000001</v>
      </c>
      <c r="E7" s="157">
        <v>134.81219999999999</v>
      </c>
      <c r="F7" s="159">
        <v>1.1680999999999813</v>
      </c>
      <c r="G7" s="83"/>
    </row>
    <row r="8" spans="1:7">
      <c r="A8" s="545" t="s">
        <v>639</v>
      </c>
      <c r="B8" s="157">
        <v>139.45939999999999</v>
      </c>
      <c r="C8" s="157">
        <v>139.6892</v>
      </c>
      <c r="D8" s="158">
        <v>138.821</v>
      </c>
      <c r="E8" s="157">
        <v>140.72409999999999</v>
      </c>
      <c r="F8" s="159">
        <v>1.9030999999999949</v>
      </c>
      <c r="G8" s="83"/>
    </row>
    <row r="9" spans="1:7">
      <c r="A9" s="545" t="s">
        <v>642</v>
      </c>
      <c r="B9" s="157">
        <v>136.4058</v>
      </c>
      <c r="C9" s="157">
        <v>136.316</v>
      </c>
      <c r="D9" s="158">
        <v>135.21260000000001</v>
      </c>
      <c r="E9" s="157">
        <v>137.0326</v>
      </c>
      <c r="F9" s="159">
        <v>1.8199999999999932</v>
      </c>
      <c r="G9" s="83"/>
    </row>
    <row r="10" spans="1:7">
      <c r="A10" s="546" t="s">
        <v>653</v>
      </c>
      <c r="B10" s="547">
        <v>135.95477756083045</v>
      </c>
      <c r="C10" s="547">
        <v>135.69522669313034</v>
      </c>
      <c r="D10" s="548">
        <v>135.26579217952303</v>
      </c>
      <c r="E10" s="547">
        <v>136.52835186349506</v>
      </c>
      <c r="F10" s="549">
        <v>1.2625596839720288</v>
      </c>
      <c r="G10" s="83"/>
    </row>
    <row r="11" spans="1:7">
      <c r="A11" s="545" t="s">
        <v>634</v>
      </c>
      <c r="B11" s="157">
        <v>241.78229999999999</v>
      </c>
      <c r="C11" s="157">
        <v>241.43790000000001</v>
      </c>
      <c r="D11" s="158">
        <v>241.1601</v>
      </c>
      <c r="E11" s="157">
        <v>242.08789999999999</v>
      </c>
      <c r="F11" s="159">
        <v>0.92779999999999063</v>
      </c>
      <c r="G11" s="83"/>
    </row>
    <row r="12" spans="1:7">
      <c r="A12" s="545" t="s">
        <v>637</v>
      </c>
      <c r="B12" s="157">
        <v>255.66139999999999</v>
      </c>
      <c r="C12" s="157">
        <v>255.0564</v>
      </c>
      <c r="D12" s="158">
        <v>254.38409999999999</v>
      </c>
      <c r="E12" s="157">
        <v>255.93940000000001</v>
      </c>
      <c r="F12" s="159">
        <v>1.5553000000000168</v>
      </c>
      <c r="G12" s="83"/>
    </row>
    <row r="13" spans="1:7">
      <c r="A13" s="545" t="s">
        <v>640</v>
      </c>
      <c r="B13" s="157">
        <v>225.96250000000001</v>
      </c>
      <c r="C13" s="157">
        <v>225.90049999999999</v>
      </c>
      <c r="D13" s="158">
        <v>224.96690000000001</v>
      </c>
      <c r="E13" s="157">
        <v>226.7662</v>
      </c>
      <c r="F13" s="159">
        <v>1.7992999999999881</v>
      </c>
      <c r="G13" s="83"/>
    </row>
    <row r="14" spans="1:7">
      <c r="A14" s="545" t="s">
        <v>643</v>
      </c>
      <c r="B14" s="157">
        <v>251.8289</v>
      </c>
      <c r="C14" s="157">
        <v>252.08600000000001</v>
      </c>
      <c r="D14" s="158">
        <v>251.00489999999999</v>
      </c>
      <c r="E14" s="157">
        <v>252.4941</v>
      </c>
      <c r="F14" s="159">
        <v>1.489200000000011</v>
      </c>
      <c r="G14" s="83"/>
    </row>
    <row r="15" spans="1:7">
      <c r="A15" s="546" t="s">
        <v>654</v>
      </c>
      <c r="B15" s="547">
        <v>244.20501748760449</v>
      </c>
      <c r="C15" s="547">
        <v>244.05852310934858</v>
      </c>
      <c r="D15" s="548">
        <v>243.39295281646599</v>
      </c>
      <c r="E15" s="547">
        <v>244.66500310286079</v>
      </c>
      <c r="F15" s="549">
        <v>1.2720502863948013</v>
      </c>
      <c r="G15" s="83"/>
    </row>
    <row r="16" spans="1:7">
      <c r="A16" s="545" t="s">
        <v>635</v>
      </c>
      <c r="B16" s="157">
        <v>125.8922</v>
      </c>
      <c r="C16" s="157">
        <v>125.69759999999999</v>
      </c>
      <c r="D16" s="158">
        <v>125.6798</v>
      </c>
      <c r="E16" s="157">
        <v>125.8922</v>
      </c>
      <c r="F16" s="159">
        <v>0.21240000000000236</v>
      </c>
      <c r="G16" s="83"/>
    </row>
    <row r="17" spans="1:7">
      <c r="A17" s="545" t="s">
        <v>638</v>
      </c>
      <c r="B17" s="157">
        <v>130.43549999999999</v>
      </c>
      <c r="C17" s="157">
        <v>130.2774</v>
      </c>
      <c r="D17" s="158">
        <v>130.1891</v>
      </c>
      <c r="E17" s="157">
        <v>130.44669999999999</v>
      </c>
      <c r="F17" s="159">
        <v>0.2575999999999965</v>
      </c>
      <c r="G17" s="83"/>
    </row>
    <row r="18" spans="1:7">
      <c r="A18" s="545" t="s">
        <v>641</v>
      </c>
      <c r="B18" s="157">
        <v>126.9392</v>
      </c>
      <c r="C18" s="157">
        <v>126.7042</v>
      </c>
      <c r="D18" s="158">
        <v>126.6467</v>
      </c>
      <c r="E18" s="157">
        <v>126.9761</v>
      </c>
      <c r="F18" s="159">
        <v>0.3294000000000068</v>
      </c>
      <c r="G18" s="83"/>
    </row>
    <row r="19" spans="1:7">
      <c r="A19" s="545" t="s">
        <v>644</v>
      </c>
      <c r="B19" s="157">
        <v>132.38650000000001</v>
      </c>
      <c r="C19" s="157">
        <v>132.19239999999999</v>
      </c>
      <c r="D19" s="158">
        <v>132.1157</v>
      </c>
      <c r="E19" s="157">
        <v>132.44</v>
      </c>
      <c r="F19" s="159">
        <v>0.32429999999999382</v>
      </c>
      <c r="G19" s="83"/>
    </row>
    <row r="20" spans="1:7">
      <c r="A20" s="546" t="s">
        <v>655</v>
      </c>
      <c r="B20" s="547">
        <v>128.73724151552483</v>
      </c>
      <c r="C20" s="547">
        <v>128.54292162988745</v>
      </c>
      <c r="D20" s="548">
        <v>128.5021873104231</v>
      </c>
      <c r="E20" s="547">
        <v>128.75497437928831</v>
      </c>
      <c r="F20" s="549">
        <v>0.25278706886521718</v>
      </c>
      <c r="G20" s="83"/>
    </row>
    <row r="21" spans="1:7" ht="12.75" customHeight="1">
      <c r="A21" s="37" t="s">
        <v>122</v>
      </c>
    </row>
    <row r="22" spans="1:7" ht="21" customHeight="1">
      <c r="A22" s="920" t="s">
        <v>656</v>
      </c>
      <c r="B22" s="920"/>
      <c r="C22" s="920"/>
      <c r="D22" s="920"/>
      <c r="E22" s="920"/>
      <c r="F22" s="920"/>
    </row>
    <row r="23" spans="1:7" ht="21" customHeight="1">
      <c r="A23" s="921" t="s">
        <v>1017</v>
      </c>
      <c r="B23" s="921"/>
      <c r="C23" s="921"/>
      <c r="D23" s="921"/>
      <c r="E23" s="921"/>
      <c r="F23" s="921"/>
    </row>
    <row r="24" spans="1:7" ht="12.75" customHeight="1"/>
    <row r="25" spans="1:7" ht="12.75" customHeight="1">
      <c r="A25" s="456" t="s">
        <v>687</v>
      </c>
      <c r="F25" s="302" t="str">
        <f>Naslovnica!A20</f>
        <v>Studeni 2018.</v>
      </c>
    </row>
    <row r="26" spans="1:7" ht="12.75" customHeight="1">
      <c r="A26" s="110" t="s">
        <v>688</v>
      </c>
      <c r="F26" s="108" t="str">
        <f>Naslovnica!A24</f>
        <v>November 2018</v>
      </c>
    </row>
    <row r="27" spans="1:7" ht="12.75" customHeight="1">
      <c r="A27" s="39"/>
      <c r="F27" s="19"/>
    </row>
    <row r="28" spans="1:7" ht="12.75" customHeight="1">
      <c r="A28" s="922" t="s">
        <v>511</v>
      </c>
      <c r="B28" s="924" t="s">
        <v>812</v>
      </c>
      <c r="C28" s="924"/>
      <c r="D28" s="912" t="s">
        <v>826</v>
      </c>
      <c r="E28" s="912" t="s">
        <v>512</v>
      </c>
      <c r="F28" s="919" t="s">
        <v>668</v>
      </c>
    </row>
    <row r="29" spans="1:7" ht="12.75" customHeight="1">
      <c r="A29" s="923"/>
      <c r="B29" s="474" t="str">
        <f>B4</f>
        <v>Studeni 2018.</v>
      </c>
      <c r="C29" s="474" t="str">
        <f>C4</f>
        <v>Listopad 2018.</v>
      </c>
      <c r="D29" s="912"/>
      <c r="E29" s="912"/>
      <c r="F29" s="919"/>
    </row>
    <row r="30" spans="1:7" ht="12.75" customHeight="1">
      <c r="A30" s="923"/>
      <c r="B30" s="320" t="str">
        <f>Naslovnica!A24</f>
        <v>November 2018</v>
      </c>
      <c r="C30" s="329" t="str">
        <f>C5</f>
        <v>October 2018</v>
      </c>
      <c r="D30" s="912"/>
      <c r="E30" s="912"/>
      <c r="F30" s="919"/>
    </row>
    <row r="31" spans="1:7" ht="16.5" customHeight="1">
      <c r="A31" s="923"/>
      <c r="B31" s="330"/>
      <c r="C31" s="331"/>
      <c r="D31" s="912"/>
      <c r="E31" s="912"/>
      <c r="F31" s="919"/>
      <c r="G31" s="74"/>
    </row>
    <row r="32" spans="1:7" ht="15" customHeight="1">
      <c r="A32" s="545" t="s">
        <v>633</v>
      </c>
      <c r="B32" s="281">
        <v>2.2376367227983085E-3</v>
      </c>
      <c r="C32" s="281">
        <v>-5.4086684996043077E-3</v>
      </c>
      <c r="D32" s="281">
        <v>1.6198769179779582E-2</v>
      </c>
      <c r="E32" s="281">
        <v>1.1976515048656822E-2</v>
      </c>
      <c r="F32" s="281">
        <v>7.2472475931435465E-2</v>
      </c>
      <c r="G32" s="83"/>
    </row>
    <row r="33" spans="1:7" ht="15" customHeight="1">
      <c r="A33" s="545" t="s">
        <v>636</v>
      </c>
      <c r="B33" s="281">
        <v>7.3865763696814302E-3</v>
      </c>
      <c r="C33" s="281">
        <v>-1.1290226048354279E-2</v>
      </c>
      <c r="D33" s="281">
        <v>6.1669372445838366E-3</v>
      </c>
      <c r="E33" s="281">
        <v>1.0044343472338069E-2</v>
      </c>
      <c r="F33" s="281">
        <v>7.2270302055794877E-2</v>
      </c>
      <c r="G33" s="83"/>
    </row>
    <row r="34" spans="1:7" ht="15" customHeight="1">
      <c r="A34" s="545" t="s">
        <v>639</v>
      </c>
      <c r="B34" s="281">
        <v>-1.6450806504727522E-3</v>
      </c>
      <c r="C34" s="281">
        <v>3.2148327561377643E-2</v>
      </c>
      <c r="D34" s="281">
        <v>2.0621831126099055E-2</v>
      </c>
      <c r="E34" s="281">
        <v>1.6360515834696887E-2</v>
      </c>
      <c r="F34" s="281">
        <v>8.0821077709502642E-2</v>
      </c>
      <c r="G34" s="83"/>
    </row>
    <row r="35" spans="1:7" ht="15" customHeight="1">
      <c r="A35" s="545" t="s">
        <v>642</v>
      </c>
      <c r="B35" s="281">
        <v>6.5876346136906072E-4</v>
      </c>
      <c r="C35" s="281">
        <v>7.2241191148403328E-3</v>
      </c>
      <c r="D35" s="281">
        <v>2.7844045615045054E-2</v>
      </c>
      <c r="E35" s="281">
        <v>2.4900106543002565E-2</v>
      </c>
      <c r="F35" s="281">
        <v>7.5244012772599067E-2</v>
      </c>
      <c r="G35" s="83"/>
    </row>
    <row r="36" spans="1:7" ht="15" customHeight="1">
      <c r="A36" s="550" t="s">
        <v>653</v>
      </c>
      <c r="B36" s="551">
        <v>1.9127486944481298E-3</v>
      </c>
      <c r="C36" s="551">
        <v>2.6372925707676131E-3</v>
      </c>
      <c r="D36" s="551">
        <v>1.8841297550819203E-2</v>
      </c>
      <c r="E36" s="551">
        <v>1.6023787955956825E-2</v>
      </c>
      <c r="F36" s="551">
        <v>7.4412181737410821E-2</v>
      </c>
      <c r="G36" s="83"/>
    </row>
    <row r="37" spans="1:7" ht="15" customHeight="1">
      <c r="A37" s="545" t="s">
        <v>634</v>
      </c>
      <c r="B37" s="281">
        <v>1.4264537589168125E-3</v>
      </c>
      <c r="C37" s="281">
        <v>-2.2810869379258358E-3</v>
      </c>
      <c r="D37" s="281">
        <v>1.5272188869568382E-2</v>
      </c>
      <c r="E37" s="281">
        <v>1.4939338452897521E-2</v>
      </c>
      <c r="F37" s="281">
        <v>5.4633772240270329E-2</v>
      </c>
      <c r="G37" s="83"/>
    </row>
    <row r="38" spans="1:7" ht="15" customHeight="1">
      <c r="A38" s="545" t="s">
        <v>637</v>
      </c>
      <c r="B38" s="281">
        <v>2.372024383626492E-3</v>
      </c>
      <c r="C38" s="281">
        <v>-1.2738661198061219E-2</v>
      </c>
      <c r="D38" s="281">
        <v>3.392504621325898E-3</v>
      </c>
      <c r="E38" s="281">
        <v>4.3412793162063146E-3</v>
      </c>
      <c r="F38" s="281">
        <v>5.818645012285284E-2</v>
      </c>
      <c r="G38" s="83"/>
    </row>
    <row r="39" spans="1:7" ht="15" customHeight="1">
      <c r="A39" s="545" t="s">
        <v>640</v>
      </c>
      <c r="B39" s="281">
        <v>2.7445711718221411E-4</v>
      </c>
      <c r="C39" s="281">
        <v>-1.162724560067907E-2</v>
      </c>
      <c r="D39" s="281">
        <v>1.1521621281649352E-2</v>
      </c>
      <c r="E39" s="281">
        <v>1.0025044732314692E-2</v>
      </c>
      <c r="F39" s="281">
        <v>5.0342679178466021E-2</v>
      </c>
      <c r="G39" s="83"/>
    </row>
    <row r="40" spans="1:7" ht="15" customHeight="1">
      <c r="A40" s="545" t="s">
        <v>643</v>
      </c>
      <c r="B40" s="281">
        <v>-1.0198900375268938E-3</v>
      </c>
      <c r="C40" s="281">
        <v>-4.8952713518266577E-3</v>
      </c>
      <c r="D40" s="281">
        <v>1.984872495066381E-2</v>
      </c>
      <c r="E40" s="281">
        <v>1.7297321316759984E-2</v>
      </c>
      <c r="F40" s="281">
        <v>5.7223905514678597E-2</v>
      </c>
      <c r="G40" s="83"/>
    </row>
    <row r="41" spans="1:7" ht="15" customHeight="1">
      <c r="A41" s="550" t="s">
        <v>654</v>
      </c>
      <c r="B41" s="551">
        <v>6.0024282860338118E-4</v>
      </c>
      <c r="C41" s="551">
        <v>-6.0986596781571478E-3</v>
      </c>
      <c r="D41" s="551">
        <v>1.4345200530229141E-2</v>
      </c>
      <c r="E41" s="551">
        <v>1.3330540464346452E-2</v>
      </c>
      <c r="F41" s="551">
        <v>5.5267506453164694E-2</v>
      </c>
      <c r="G41" s="83"/>
    </row>
    <row r="42" spans="1:7" ht="15" customHeight="1">
      <c r="A42" s="545" t="s">
        <v>635</v>
      </c>
      <c r="B42" s="281">
        <v>1.5481600285129904E-3</v>
      </c>
      <c r="C42" s="281">
        <v>1.6707042018282436E-5</v>
      </c>
      <c r="D42" s="281">
        <v>3.1341958147369064E-2</v>
      </c>
      <c r="E42" s="281">
        <v>3.5234697888450794E-2</v>
      </c>
      <c r="F42" s="281">
        <v>5.5278773478699472E-2</v>
      </c>
      <c r="G42" s="83"/>
    </row>
    <row r="43" spans="1:7" ht="15" customHeight="1">
      <c r="A43" s="545" t="s">
        <v>638</v>
      </c>
      <c r="B43" s="281">
        <v>1.2135642866681895E-3</v>
      </c>
      <c r="C43" s="281">
        <v>3.645237896344744E-2</v>
      </c>
      <c r="D43" s="281">
        <v>2.478938217461768E-2</v>
      </c>
      <c r="E43" s="281">
        <v>3.0122080469809909E-2</v>
      </c>
      <c r="F43" s="281">
        <v>6.4057480965264757E-2</v>
      </c>
      <c r="G43" s="83"/>
    </row>
    <row r="44" spans="1:7" ht="15" customHeight="1">
      <c r="A44" s="545" t="s">
        <v>641</v>
      </c>
      <c r="B44" s="281">
        <v>1.854713576976863E-3</v>
      </c>
      <c r="C44" s="281">
        <v>8.0249491827473207E-3</v>
      </c>
      <c r="D44" s="281">
        <v>2.3941044371595943E-2</v>
      </c>
      <c r="E44" s="281">
        <v>2.8432355881642835E-2</v>
      </c>
      <c r="F44" s="281">
        <v>5.7323087051381671E-2</v>
      </c>
      <c r="G44" s="83"/>
    </row>
    <row r="45" spans="1:7" ht="15" customHeight="1">
      <c r="A45" s="545" t="s">
        <v>644</v>
      </c>
      <c r="B45" s="281">
        <v>1.4683143660303433E-3</v>
      </c>
      <c r="C45" s="281">
        <v>5.1687610137196582E-2</v>
      </c>
      <c r="D45" s="281">
        <v>2.6247164741869611E-2</v>
      </c>
      <c r="E45" s="281">
        <v>2.9010323798212667E-2</v>
      </c>
      <c r="F45" s="281">
        <v>6.7755456416746185E-2</v>
      </c>
      <c r="G45" s="74"/>
    </row>
    <row r="46" spans="1:7" ht="15" customHeight="1">
      <c r="A46" s="550" t="s">
        <v>655</v>
      </c>
      <c r="B46" s="551">
        <v>1.5117120660823602E-3</v>
      </c>
      <c r="C46" s="551">
        <v>2.2653329911472175E-2</v>
      </c>
      <c r="D46" s="551">
        <v>2.7594193809366896E-2</v>
      </c>
      <c r="E46" s="551">
        <v>3.1303787041152997E-2</v>
      </c>
      <c r="F46" s="551">
        <v>6.0803891275132527E-2</v>
      </c>
    </row>
    <row r="47" spans="1:7" ht="12.75" customHeight="1">
      <c r="A47" s="37" t="s">
        <v>122</v>
      </c>
      <c r="G47" s="87"/>
    </row>
    <row r="48" spans="1:7" ht="12.75" customHeight="1">
      <c r="A48" s="556" t="s">
        <v>667</v>
      </c>
      <c r="B48" s="556"/>
      <c r="C48" s="556"/>
      <c r="D48" s="556"/>
      <c r="E48" s="556"/>
      <c r="F48" s="556"/>
    </row>
    <row r="49" spans="1:6" ht="12.75" customHeight="1">
      <c r="A49" s="561" t="s">
        <v>997</v>
      </c>
      <c r="B49" s="557"/>
      <c r="C49" s="557"/>
      <c r="D49" s="557"/>
      <c r="E49" s="557"/>
      <c r="F49" s="557"/>
    </row>
    <row r="50" spans="1:6" ht="12.75" customHeight="1">
      <c r="A50" s="556"/>
    </row>
    <row r="51" spans="1:6" ht="12.75" customHeight="1">
      <c r="A51" s="561"/>
    </row>
    <row r="52" spans="1:6" ht="12.75" customHeight="1"/>
    <row r="53" spans="1:6" ht="12.75" customHeight="1">
      <c r="A53" s="71" t="s">
        <v>259</v>
      </c>
    </row>
    <row r="54" spans="1:6" ht="12.75" customHeight="1"/>
    <row r="55" spans="1:6" ht="12.75" customHeight="1"/>
    <row r="56" spans="1:6" ht="12.75" customHeight="1"/>
    <row r="57" spans="1:6" ht="12.75" customHeight="1">
      <c r="F57" s="111" t="s">
        <v>378</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Props1.xml><?xml version="1.0" encoding="utf-8"?>
<ds:datastoreItem xmlns:ds="http://schemas.openxmlformats.org/officeDocument/2006/customXml" ds:itemID="{31D3B764-F03E-46CB-9651-AFA8B3820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41</vt:i4>
      </vt:variant>
    </vt:vector>
  </HeadingPairs>
  <TitlesOfParts>
    <vt:vector size="79"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TipPredmeta">
    <vt:lpwstr>-</vt:lpwstr>
  </property>
  <property fmtid="{D5CDD505-2E9C-101B-9397-08002B2CF9AE}" pid="4" name="DocumentSetDescription">
    <vt:lpwstr/>
  </property>
  <property fmtid="{D5CDD505-2E9C-101B-9397-08002B2CF9AE}" pid="5" name="KategorijaPoslovanja">
    <vt:lpwstr>;#-;#</vt:lpwstr>
  </property>
  <property fmtid="{D5CDD505-2E9C-101B-9397-08002B2CF9AE}" pid="6" name="VrstaPredmeta">
    <vt:lpwstr>-</vt:lpwstr>
  </property>
  <property fmtid="{D5CDD505-2E9C-101B-9397-08002B2CF9AE}" pid="7" name="BrKolegija">
    <vt:r8>14</vt:r8>
  </property>
  <property fmtid="{D5CDD505-2E9C-101B-9397-08002B2CF9AE}" pid="8" name="Prezentira">
    <vt:lpwstr/>
  </property>
  <property fmtid="{D5CDD505-2E9C-101B-9397-08002B2CF9AE}" pid="9" name="Godina">
    <vt:lpwstr>-</vt:lpwstr>
  </property>
  <property fmtid="{D5CDD505-2E9C-101B-9397-08002B2CF9AE}" pid="10" name="VrstaDokumenta">
    <vt:lpwstr>-</vt:lpwstr>
  </property>
  <property fmtid="{D5CDD505-2E9C-101B-9397-08002B2CF9AE}" pid="11" name="NamjenaDokumenta">
    <vt:lpwstr>;#Interno;#</vt:lpwstr>
  </property>
  <property fmtid="{D5CDD505-2E9C-101B-9397-08002B2CF9AE}" pid="12" name="Subjekt">
    <vt:lpwstr/>
  </property>
  <property fmtid="{D5CDD505-2E9C-101B-9397-08002B2CF9AE}" pid="13" name="Izradio">
    <vt:lpwstr/>
  </property>
  <property fmtid="{D5CDD505-2E9C-101B-9397-08002B2CF9AE}" pid="14" name="StatusDokumenta">
    <vt:lpwstr>-</vt:lpwstr>
  </property>
</Properties>
</file>