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ZNI PODACI\NEREVIDIRANI PODACI\2023\Q2 2023\ZBIRNO\KOMPLETNO\"/>
    </mc:Choice>
  </mc:AlternateContent>
  <bookViews>
    <workbookView xWindow="0" yWindow="0" windowWidth="28770" windowHeight="1177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data4a" localSheetId="4">'UCITS '!$B$6:$H$142</definedName>
    <definedName name="_xlnm.Print_Area" localSheetId="5">AIF!$A$1:$H$45</definedName>
    <definedName name="_xlnm.Print_Area" localSheetId="3">'drustva za upravljanje IF '!$A$1:$H$29</definedName>
    <definedName name="_xlnm.Print_Area" localSheetId="1">inv.drustva!$A$1:$L$17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0" l="1"/>
  <c r="F76" i="10" s="1"/>
  <c r="F73" i="10" s="1"/>
  <c r="D77" i="10"/>
  <c r="D76" i="10" s="1"/>
  <c r="C77" i="10"/>
  <c r="C76" i="10"/>
  <c r="F74" i="10"/>
  <c r="D74" i="10"/>
  <c r="D73" i="10" s="1"/>
  <c r="C74" i="10"/>
  <c r="C73" i="10" s="1"/>
  <c r="F70" i="10"/>
  <c r="D70" i="10"/>
  <c r="C70" i="10"/>
  <c r="F68" i="10"/>
  <c r="D68" i="10"/>
  <c r="C68" i="10"/>
  <c r="F64" i="10"/>
  <c r="D64" i="10"/>
  <c r="C64" i="10"/>
  <c r="D59" i="10"/>
  <c r="F56" i="10"/>
  <c r="D56" i="10"/>
  <c r="C56" i="10"/>
  <c r="F36" i="10"/>
  <c r="F35" i="10" s="1"/>
  <c r="F24" i="10" s="1"/>
  <c r="D36" i="10"/>
  <c r="C36" i="10"/>
  <c r="C35" i="10" s="1"/>
  <c r="D35" i="10"/>
  <c r="D24" i="10" s="1"/>
  <c r="D23" i="10" s="1"/>
  <c r="F25" i="10"/>
  <c r="C25" i="10"/>
  <c r="F20" i="10"/>
  <c r="F19" i="10" s="1"/>
  <c r="D20" i="10"/>
  <c r="D19" i="10" s="1"/>
  <c r="C20" i="10"/>
  <c r="C19" i="10" s="1"/>
  <c r="F17" i="10"/>
  <c r="D17" i="10"/>
  <c r="C17" i="10"/>
  <c r="D11" i="10"/>
  <c r="F9" i="10"/>
  <c r="F8" i="10" s="1"/>
  <c r="D9" i="10"/>
  <c r="C9" i="10"/>
  <c r="C8" i="10" s="1"/>
  <c r="D8" i="10"/>
  <c r="D7" i="10" s="1"/>
  <c r="H28" i="8"/>
  <c r="G28" i="8"/>
  <c r="F28" i="8"/>
  <c r="D28" i="8"/>
  <c r="C28" i="8"/>
  <c r="C7" i="10" l="1"/>
  <c r="C80" i="10" s="1"/>
  <c r="D80" i="10"/>
  <c r="F23" i="10"/>
  <c r="F7" i="10"/>
  <c r="F80" i="10" s="1"/>
  <c r="C24" i="10"/>
  <c r="C23" i="10" s="1"/>
  <c r="D9" i="3" l="1"/>
  <c r="C9" i="3"/>
</calcChain>
</file>

<file path=xl/connections.xml><?xml version="1.0" encoding="utf-8"?>
<connections xmlns="http://schemas.openxmlformats.org/spreadsheetml/2006/main">
  <connection id="1" name="data4a11" type="6" refreshedVersion="6" background="1" saveData="1">
    <textPr codePage="65001" sourceFile="\\RAMPART\Redirected$\ibilaver\Desktop\data4a.csv" decimal="," thousands=".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<sst xmlns="http://schemas.openxmlformats.org/spreadsheetml/2006/main" count="573" uniqueCount="440">
  <si>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</si>
  <si>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</si>
  <si>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</si>
  <si>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</si>
  <si>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</si>
  <si>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</si>
  <si>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</si>
  <si>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</si>
  <si>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</si>
  <si>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</si>
  <si>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SUBJEKTI NADZORA</t>
  </si>
  <si>
    <t>Upravljanje portfeljem</t>
  </si>
  <si>
    <t>Skrbništvo nad fin. instrumentima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</si>
  <si>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</si>
  <si>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</si>
  <si>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</si>
  <si>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</si>
  <si>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</si>
  <si>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</si>
  <si>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</si>
  <si>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</si>
  <si>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</si>
  <si>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</si>
  <si>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</si>
  <si>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</si>
  <si>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</si>
  <si>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</si>
  <si>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</si>
  <si>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</si>
  <si>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</si>
  <si>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</si>
  <si>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</si>
  <si>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</si>
  <si>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</si>
  <si>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</si>
  <si>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</si>
  <si>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</si>
  <si>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</si>
  <si>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</si>
  <si>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</si>
  <si>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</si>
  <si>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</si>
  <si>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</si>
  <si>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</si>
  <si>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</si>
  <si>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</si>
  <si>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</si>
  <si>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</si>
  <si>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</si>
  <si>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</si>
  <si>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</si>
  <si>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</si>
  <si>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</si>
  <si>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</si>
  <si>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</si>
  <si>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</si>
  <si>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</si>
  <si>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</si>
  <si>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</si>
  <si>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</si>
  <si>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</si>
  <si>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</si>
  <si>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</si>
  <si>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</si>
  <si>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</si>
  <si>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</si>
  <si>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</si>
  <si>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</si>
  <si>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</si>
  <si>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</si>
  <si>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</si>
  <si>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</si>
  <si>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</si>
  <si>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</si>
  <si>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</si>
  <si>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</si>
  <si>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</si>
  <si>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</si>
  <si>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</si>
  <si>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</si>
  <si>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</si>
  <si>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</si>
  <si>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</si>
  <si>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</si>
  <si>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</si>
  <si>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</si>
  <si>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</si>
  <si>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</si>
  <si>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</si>
  <si>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</si>
  <si>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</si>
  <si>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Kapital leasing društva
(iz Izvještaja o izračunu kapitala leasing društva - IIKLD)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</si>
  <si>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</si>
  <si>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</si>
  <si>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</si>
  <si>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</si>
  <si>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</si>
  <si>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</si>
  <si>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</si>
  <si>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</si>
  <si>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</si>
  <si>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</si>
  <si>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</si>
  <si>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</si>
  <si>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</si>
  <si>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</si>
  <si>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</si>
  <si>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</si>
  <si>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</si>
  <si>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</si>
  <si>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</si>
  <si>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</si>
  <si>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</si>
  <si>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</si>
  <si>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</si>
  <si>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</si>
  <si>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</si>
  <si>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</si>
  <si>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</si>
  <si>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</si>
  <si>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</si>
  <si>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</si>
  <si>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</si>
  <si>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</si>
  <si>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</si>
  <si>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</si>
  <si>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</si>
  <si>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</si>
  <si>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</si>
  <si>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</si>
  <si>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</si>
  <si>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</si>
  <si>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</si>
  <si>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</si>
  <si>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</si>
  <si>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</si>
  <si>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</si>
  <si>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</si>
  <si>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</si>
  <si>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</si>
  <si>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</si>
  <si>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UKUPNO UCITS FONDOVI</t>
  </si>
  <si>
    <t>Fond</t>
  </si>
  <si>
    <t>Ukupna
aktiva</t>
  </si>
  <si>
    <t>AZ A1 zatvoreni dobrovoljni mirovinski fond</t>
  </si>
  <si>
    <t>Zatvoreni dobrovoljni mirovinski fond FINE</t>
  </si>
  <si>
    <t>Promjena aktive</t>
  </si>
  <si>
    <t>Javna ponuda</t>
  </si>
  <si>
    <t>Otvoren</t>
  </si>
  <si>
    <t>Dionički</t>
  </si>
  <si>
    <t>Mješoviti</t>
  </si>
  <si>
    <t>OTP GLOBAL</t>
  </si>
  <si>
    <t>Zatvoren</t>
  </si>
  <si>
    <t>Nenekretninski</t>
  </si>
  <si>
    <t>SLAVONSKI ZAIF d.d.</t>
  </si>
  <si>
    <t>ZAIF Breza d.d.</t>
  </si>
  <si>
    <t>Privatna ponuda</t>
  </si>
  <si>
    <t>Osnovni</t>
  </si>
  <si>
    <t>AP2</t>
  </si>
  <si>
    <t>APRIVATE</t>
  </si>
  <si>
    <t>Erste PB2</t>
  </si>
  <si>
    <t>Generali Value</t>
  </si>
  <si>
    <t>HMID PLUS</t>
  </si>
  <si>
    <t>ICAM Capital Private 1</t>
  </si>
  <si>
    <t>ICAM CONSERVATIVE PRIVATE</t>
  </si>
  <si>
    <t>Posebni</t>
  </si>
  <si>
    <t>Hedge fond</t>
  </si>
  <si>
    <t>Anchor</t>
  </si>
  <si>
    <t>AP3</t>
  </si>
  <si>
    <t>CGS Alpha</t>
  </si>
  <si>
    <t>CGS Beta</t>
  </si>
  <si>
    <t>CGS Delta</t>
  </si>
  <si>
    <t>CGS Gamma</t>
  </si>
  <si>
    <t>ICAM Outfox Macro Income Fund</t>
  </si>
  <si>
    <t>ICAM Total Return</t>
  </si>
  <si>
    <t>Inspire Alpha</t>
  </si>
  <si>
    <t xml:space="preserve">   Klasa A1</t>
  </si>
  <si>
    <t xml:space="preserve">   Klasa B1</t>
  </si>
  <si>
    <t>MWM 1</t>
  </si>
  <si>
    <t>MWM 2</t>
  </si>
  <si>
    <t>MWM Infinity Alpha</t>
  </si>
  <si>
    <t>Primus</t>
  </si>
  <si>
    <t>Rizičnog kapitala</t>
  </si>
  <si>
    <t>Specijalizirani AIF</t>
  </si>
  <si>
    <t>Passive Digital Asset</t>
  </si>
  <si>
    <t>Za ulaganje u suvereni dug</t>
  </si>
  <si>
    <t>ICAM DYNAMIC ALLOCATION</t>
  </si>
  <si>
    <t>Kapitalni fond d.d. ZAIF</t>
  </si>
  <si>
    <t>Prosperus Growth</t>
  </si>
  <si>
    <t>-Dobit/gubitak prije oporezivanja odnosi se na razdoblje od 01.01.2021. do 30.06.2022. godine</t>
  </si>
  <si>
    <t>LEI investicijskog društva</t>
  </si>
  <si>
    <t>-Podaci o promjeni aktive izračunati su u odnosu na isto razdoblje prethodne godine</t>
  </si>
  <si>
    <t>Gold Energetics</t>
  </si>
  <si>
    <t>Pink Information Technologies</t>
  </si>
  <si>
    <t>Croatian Mezzanine Debt Fund</t>
  </si>
  <si>
    <t>NEREVIDIRANI PODACI ZA FAKTORING DRUŠTVA, na dan 30. lipnja 2023.</t>
  </si>
  <si>
    <t>u eurima i postocima</t>
  </si>
  <si>
    <t>PRIVREMENI NEREVIDIRANI PODACI ZA TRŽIŠTE OSIGURANJA - ukupno, na dan 30. lipnja 2023.</t>
  </si>
  <si>
    <t>NEREVIDIRANI PODACI ZA LEASING DRUŠTVA, na dan 30. lipnja 2023.</t>
  </si>
  <si>
    <t>PRIVREMENI NEREVIDIRANI PODACI ZA TRŽIŠTE OSIGURANJA - NEŽIVOTNA osiguranja, na dan 30. lipnja 2023.</t>
  </si>
  <si>
    <t>PRIVREMENI NEREVIDIRANI PODACI ZA TRŽIŠTE OSIGURANJA - ŽIVOTNA osiguranja, na dan 30. lipnja 2023.</t>
  </si>
  <si>
    <t>NEREVIDIRANI PODACI ZA MIROVINSKE FONDOVE, na dan 30. lipnja 2023.</t>
  </si>
  <si>
    <t>Promjena neto imovine u odnosu na 31.12.2022.</t>
  </si>
  <si>
    <t>Vrijednost obračunske jedinice fonda na dan 30.06.2023.</t>
  </si>
  <si>
    <t>Prinos u razdoblju 31.12.2022.-30.06.2023.</t>
  </si>
  <si>
    <t>u rurima i postocima</t>
  </si>
  <si>
    <t>NEREVIDIRANI PODACI ZA DRUŠTVA ZA UPRAVLJANJE MIROVINSKIM FONDOVIMA, na dan 30. lipnja 2023.</t>
  </si>
  <si>
    <t>Promjena u odnosu na 31.12.2022.</t>
  </si>
  <si>
    <t>NEREVIDIRANI PODACI ZA ALTERNATIVNE INVESTICIJSKE FONDOVE, na dan 30. lipnja 2023.</t>
  </si>
  <si>
    <t>Cijena udjela na dan 30.06.2023.</t>
  </si>
  <si>
    <t>Promjena cijene udjela u odnosu na 31.12.2022.</t>
  </si>
  <si>
    <t>NEREVIDIRANI PODACI ZA UCITS FONDOVE, na dan 30. lipnja 2023.</t>
  </si>
  <si>
    <t>Rast aktive u odnosu na 31.12.2022.</t>
  </si>
  <si>
    <t>NEREVIDIRANI PODACI ZA DRUŠTVA ZA UPRAVLJANJE INVESTICIJSKIM FONDOVIMA, na dan 30. lipnja 2023.</t>
  </si>
  <si>
    <t>u eurima</t>
  </si>
  <si>
    <t xml:space="preserve">PRIVREMENI NEREVIDIRANI PODACI O STANJU PORTFELJA I SKRBNIŠTVA FINANCIJSKIH INSTRUMENATA, na dan 30. lipnja 2023. </t>
  </si>
  <si>
    <t>PRIVREMENI NEREVIDIRANI PODACI ZA INVESTICIJSKA DRUŠTVA, na dan 30. lipnja 2023.</t>
  </si>
  <si>
    <t>PRIVREMENI NEREVIDIRANI PODACI NA DAN 30. LIPNJA 2023. GODINE</t>
  </si>
  <si>
    <t xml:space="preserve">NEREVIDIRANI PODACI ZA INVESTICIJSKA DRUŠTVA, na dan 30. lipnja 2023. </t>
  </si>
  <si>
    <t xml:space="preserve">PRIVREMENI NEREVIDIRANI PODACI O STANJU PORTFELJA I SKRBNIŠTVA FINANCIJSKIH INSTRUMENATA, na dan 30.lipnja 2023. </t>
  </si>
  <si>
    <t xml:space="preserve">NEREVIDIRANI PODACI ZA DRUŠTVA ZA UPRAVLJANJE INVESTICIJSKIM FONDOVIMA, na dan 30. lipnja 2023. </t>
  </si>
  <si>
    <t xml:space="preserve">NEREVIDIRANI PODACI ZA UCITS FONDOVE, na dan 30. lipnja 2023. </t>
  </si>
  <si>
    <t xml:space="preserve">NEREVIDIRANI PODACI ZA ALTERNATIVNE INVESTICIJSKE FONDOVE, na dan 30. lipnja 2023. </t>
  </si>
  <si>
    <t xml:space="preserve">NEREVIDIRANI PODACI ZA DRUŠTVA ZA UPRAVLJANJE MIROVINSKIM FONDOVIMA, na dan 30. lipnja 2023. </t>
  </si>
  <si>
    <t xml:space="preserve">NEREVIDIRANI PODACI ZA MIROVINSKE FONDOVE, na dan 30. lipnja 2023. </t>
  </si>
  <si>
    <t xml:space="preserve">NEREVIDIRANI PODACI ZA TRŽIŠTE OSIGURANJA - ŽIVOTNA osiguranja, na dan 30. lipnja 2023. </t>
  </si>
  <si>
    <t xml:space="preserve">NEREVIDIRANI PODACI ZA TRŽIŠTE OSIGURANJA - NEŽIVOTNA osiguranja, na dan 30. lipnja 2023. </t>
  </si>
  <si>
    <t xml:space="preserve">NEREVIDIRANI PODACI ZA TRŽIŠTE OSIGURANJA - ukupno, na dan 30. lipnja 2023. </t>
  </si>
  <si>
    <t xml:space="preserve">NEREVIDIRANI PODACI ZA LEASING DRUŠTVA, na dan 30. lipnja 2023. </t>
  </si>
  <si>
    <t xml:space="preserve">NEREVIDIRANI PODACI ZA FAKTORING DRUŠTVA, na dan 30. lipnja 2023. </t>
  </si>
  <si>
    <t>-Dobit od poslovanja odnosi se na razdoblje od 01.01.-30.06.2023. godine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</si>
  <si>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</si>
  <si>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</si>
  <si>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</si>
  <si>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</si>
  <si>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</si>
  <si>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</si>
  <si>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</si>
  <si>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</si>
  <si>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</si>
  <si>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</si>
  <si>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OBAVEZNI MIROVINSKI FONDOVI</t>
  </si>
  <si>
    <t>Ukupno obvezni mirovinski fondovi</t>
  </si>
  <si>
    <t>ARENA MUDRA MIROVINA ZATVORENI MIROVINSKI FOND</t>
  </si>
  <si>
    <t>Ukupno dobrovoljni mirovinski fondovi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</si>
  <si>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</si>
  <si>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</si>
  <si>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</si>
  <si>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</si>
  <si>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</si>
  <si>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</si>
  <si>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</si>
  <si>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</si>
  <si>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</si>
  <si>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</si>
  <si>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</si>
  <si>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</si>
  <si>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</si>
  <si>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</si>
  <si>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</si>
  <si>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</si>
  <si>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ESC Factoring d.o.o. </t>
  </si>
  <si>
    <t>UXOR GRUPA d.o.o.</t>
  </si>
  <si>
    <t>1: Iskazani su podaci za tri (3) aktivna faktoring društva koja su dostavila preliminarne podatke (T-FAKTORING) sa stanjem na dan 30.6.2023.; jedno (1) faktoring društvo (Centar faktor d.o.o.) nije dostavilo izvještaj T-FAKTORING sa stanjem na dan 30.6.2023.</t>
  </si>
  <si>
    <t>2: Rješenjem Hanfe od 20.7.2023. društvu Centar Faktor d.o.o. ukida se odobrenje za obavljanje poslova faktoringa</t>
  </si>
  <si>
    <t>Allianz Invest d.o.o.</t>
  </si>
  <si>
    <t>ALTERNATIVE INVEST d.o.o.</t>
  </si>
  <si>
    <t xml:space="preserve">CGS Capital d.o.o. </t>
  </si>
  <si>
    <t>Erste Asset Management društvo d.o.o.</t>
  </si>
  <si>
    <t>Eurizon Asset Management Croatia d.o.o.</t>
  </si>
  <si>
    <t>FARVE PRO INVEST d.o.o.</t>
  </si>
  <si>
    <t>Global Invest d.o.o.</t>
  </si>
  <si>
    <t>HPB Invest d.o.o.</t>
  </si>
  <si>
    <t>HRVATSKO MIROVINSKO INVESTICIJSKO DRUŠTVO d.o.o.</t>
  </si>
  <si>
    <t>Inspire Investments d.o.o.</t>
  </si>
  <si>
    <t>INTERCAPITAL ASSET MANAGEMENT d.o.o.</t>
  </si>
  <si>
    <t xml:space="preserve">INTERKAPITAL Investments d.o.o. </t>
  </si>
  <si>
    <t>INVERA EQUITY PARTNERI d.o.o.</t>
  </si>
  <si>
    <t>Maverick Wealth Management d.o.o.</t>
  </si>
  <si>
    <t>MEZZANINE PARTNERS d.o.o.</t>
  </si>
  <si>
    <t>OTP INVEST d.o.o.</t>
  </si>
  <si>
    <t>PROSPERUS - INVEST d.o.o.</t>
  </si>
  <si>
    <t>Raiffeisen Invest d.o.o.</t>
  </si>
  <si>
    <t>SQ CAPITAL d.o.o.</t>
  </si>
  <si>
    <t>WHITE BRIDGE ASSET MANAGEMENT d.o.o.</t>
  </si>
  <si>
    <t>ZB INVEST d.o.o.</t>
  </si>
  <si>
    <t>-Dobit ili gubitak prije oporezivanja odnosi se na razdoblje od 01.01.-30.06.2023. godine</t>
  </si>
  <si>
    <t>-FEELSGOOD CAPITAL PARTNERS d.o.o. i N3 Capital Partners d.o.o. spadaju u kategoriju malih UAIF-ova koji nisu obveznici dostave polugodišnjih financijskih izvještaja ni za društvo ni za fondove</t>
  </si>
  <si>
    <t>u kunama i postocima</t>
  </si>
  <si>
    <t xml:space="preserve">A1 </t>
  </si>
  <si>
    <t>Allianz Equity</t>
  </si>
  <si>
    <t>Allianz Portfolio</t>
  </si>
  <si>
    <t>Allianz Short Term Bond</t>
  </si>
  <si>
    <t>CAPITAL BREEDER</t>
  </si>
  <si>
    <t>Erste Adriatic Bond</t>
  </si>
  <si>
    <t>Erste Adriatic Equity</t>
  </si>
  <si>
    <t>Erste Adriatic Multi Asset</t>
  </si>
  <si>
    <t>Erste E-Conservative</t>
  </si>
  <si>
    <t>Erste Future Equity</t>
  </si>
  <si>
    <t>Erste Green Equity</t>
  </si>
  <si>
    <t>Erste Green Multi Asset</t>
  </si>
  <si>
    <t>ERSTE HORIZONT 2025</t>
  </si>
  <si>
    <t xml:space="preserve">ERSTE HORIZONT 2026 </t>
  </si>
  <si>
    <t xml:space="preserve">ERSTE HORIZONT 2026 II </t>
  </si>
  <si>
    <t>Erste Quality Equity</t>
  </si>
  <si>
    <t>Eurizon HR Active Defensive</t>
  </si>
  <si>
    <t>Eurizon HR Bond</t>
  </si>
  <si>
    <t xml:space="preserve">Eurizon HR Conservative 10 </t>
  </si>
  <si>
    <t>Eurizon HR Dollar Bond fond 3</t>
  </si>
  <si>
    <t>Eurizon HR Dollar Progressive</t>
  </si>
  <si>
    <t>Eurizon HR D-Start</t>
  </si>
  <si>
    <t>Eurizon HR Equity</t>
  </si>
  <si>
    <t>Eurizon HR Equity World</t>
  </si>
  <si>
    <t>Eurizon HR Euro Short Term Bond</t>
  </si>
  <si>
    <t>Eurizon HR Flexible 30</t>
  </si>
  <si>
    <t>Eurizon HR Global</t>
  </si>
  <si>
    <t>Eurizon HR International Multi Asset</t>
  </si>
  <si>
    <t>Eurizon HR Moderate 30</t>
  </si>
  <si>
    <t>Eurizon HR Short Term Bond</t>
  </si>
  <si>
    <t>Eurizon HR Start</t>
  </si>
  <si>
    <t>Eurizon HR Target 2025</t>
  </si>
  <si>
    <t xml:space="preserve">Eurizon HR Target 2025 II </t>
  </si>
  <si>
    <t xml:space="preserve">Eurizon HR Target 2025 III </t>
  </si>
  <si>
    <t xml:space="preserve">Eurizon HR Target 2025 IV </t>
  </si>
  <si>
    <t>Eurizon HR Target 2027 II</t>
  </si>
  <si>
    <t>Eurizon HR Target 2027 III</t>
  </si>
  <si>
    <t xml:space="preserve">Eurizon HR Target 2027 </t>
  </si>
  <si>
    <t>Generali Balanced</t>
  </si>
  <si>
    <t>Generali Energija</t>
  </si>
  <si>
    <t>Generali Europa</t>
  </si>
  <si>
    <t>Generali Nova Europa</t>
  </si>
  <si>
    <t>Generali Plus</t>
  </si>
  <si>
    <t>Generali Prvi izbor</t>
  </si>
  <si>
    <t>Generali Victoria</t>
  </si>
  <si>
    <t>HPB Bond Plus fond</t>
  </si>
  <si>
    <t>HPB Dioničk</t>
  </si>
  <si>
    <t>HPB Global</t>
  </si>
  <si>
    <t>HPB Kratkoročni obveznički eurski</t>
  </si>
  <si>
    <t>HPB Kratkoročni obveznički kunski</t>
  </si>
  <si>
    <t>HPB Obveznički</t>
  </si>
  <si>
    <t>InterCapital Balanced</t>
  </si>
  <si>
    <t>Klasa A</t>
  </si>
  <si>
    <t>Klasa B</t>
  </si>
  <si>
    <t>Klasa C</t>
  </si>
  <si>
    <t xml:space="preserve">InterCapital BET-TRN UCITS ETF </t>
  </si>
  <si>
    <t xml:space="preserve">InterCapital Bond </t>
  </si>
  <si>
    <t>InterCapital Conservative Balanced</t>
  </si>
  <si>
    <t>InterCapital CROBEX10tr UCITS ETF</t>
  </si>
  <si>
    <t xml:space="preserve">InterCapital Dollar Balanced </t>
  </si>
  <si>
    <t>InterCapital Dollar Bond</t>
  </si>
  <si>
    <t>InterCapital Global Equity</t>
  </si>
  <si>
    <t>Klasa D</t>
  </si>
  <si>
    <t>InterCapital Global Technology</t>
  </si>
  <si>
    <t>InterCapital Income Plus</t>
  </si>
  <si>
    <t>INTERCAPITAL SBITOP TR UCITS ETF</t>
  </si>
  <si>
    <t>InterCapital SEE Equity</t>
  </si>
  <si>
    <t>InterCapital Short Term Bond</t>
  </si>
  <si>
    <t>OTP ABSOLUTE</t>
  </si>
  <si>
    <t xml:space="preserve">OTP INDEKSNI </t>
  </si>
  <si>
    <t>OTP MERIDIAN 20</t>
  </si>
  <si>
    <t xml:space="preserve">OTP MULTI EUR 2025 </t>
  </si>
  <si>
    <t>OTP MULTI USD 2</t>
  </si>
  <si>
    <t>OTP start</t>
  </si>
  <si>
    <t>OTP uravnoteženi</t>
  </si>
  <si>
    <t>Raiffeisen Classic</t>
  </si>
  <si>
    <t>Raiffeisen EUR 2025 Bond II</t>
  </si>
  <si>
    <t>Raiffeisen EUR 2025 Bond</t>
  </si>
  <si>
    <t>Raiffeisen Eurski Val 2025 Bond</t>
  </si>
  <si>
    <t xml:space="preserve">Raiffeisen Flexi Bond </t>
  </si>
  <si>
    <t>Raiffeisen Flexi Sustainable Bond</t>
  </si>
  <si>
    <t>Raiffeisen Flexi USD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</si>
  <si>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</si>
  <si>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</si>
  <si>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</si>
  <si>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</si>
  <si>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</si>
  <si>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</si>
  <si>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USA BLUE CHIP</t>
  </si>
  <si>
    <t xml:space="preserve">ZB aktiv </t>
  </si>
  <si>
    <t xml:space="preserve">ZB Asia </t>
  </si>
  <si>
    <t>ZB bond 2024 USD</t>
  </si>
  <si>
    <t>ZB conservative 20</t>
  </si>
  <si>
    <t xml:space="preserve">ZB COUL 2023 </t>
  </si>
  <si>
    <t xml:space="preserve">ZB COUL 2024 </t>
  </si>
  <si>
    <t>ZB eplus</t>
  </si>
  <si>
    <t>ZB euroaktiv</t>
  </si>
  <si>
    <t xml:space="preserve">ZB Future 2025 </t>
  </si>
  <si>
    <t xml:space="preserve">ZB Future 2030 </t>
  </si>
  <si>
    <t xml:space="preserve">ZB Future 2040 </t>
  </si>
  <si>
    <t xml:space="preserve">ZB Future 2055 </t>
  </si>
  <si>
    <t xml:space="preserve">ZB global 50 </t>
  </si>
  <si>
    <t>ZB global 70</t>
  </si>
  <si>
    <t>ZB Invest Funds – ZB Alpha</t>
  </si>
  <si>
    <t xml:space="preserve">ZB Invest Funds – ZB bond 2026 USD </t>
  </si>
  <si>
    <t>ZB Invest Funds – ZB bond 2027 EUR</t>
  </si>
  <si>
    <t xml:space="preserve">ZB Invest Funds – ZB bond 2027 EUR II </t>
  </si>
  <si>
    <t>ZB Invest Funds – ZB Bridge</t>
  </si>
  <si>
    <t xml:space="preserve">ZB trend </t>
  </si>
  <si>
    <t>Dobitak (gubitak) od poslovanja odnosi se na razdoblje od 01.01.-30.06.2023. godine</t>
  </si>
  <si>
    <t xml:space="preserve">Blue Income Builder </t>
  </si>
  <si>
    <t>Fondovi inovativne strategije</t>
  </si>
  <si>
    <t xml:space="preserve">INTERCAPITAL Commodity Strategy </t>
  </si>
  <si>
    <t>Investitor D</t>
  </si>
  <si>
    <t>Inspire DELTA</t>
  </si>
  <si>
    <t xml:space="preserve">Inspire Private </t>
  </si>
  <si>
    <t>Inspire BETA</t>
  </si>
  <si>
    <t>Inspire Equinox</t>
  </si>
  <si>
    <t xml:space="preserve">KAIZEN </t>
  </si>
  <si>
    <t>N3 Global Value</t>
  </si>
  <si>
    <t>Multi Asset</t>
  </si>
  <si>
    <t>Skup A</t>
  </si>
  <si>
    <t xml:space="preserve">Skup B </t>
  </si>
  <si>
    <t>Poduzetničkog kapitala</t>
  </si>
  <si>
    <t>SQ Venture</t>
  </si>
  <si>
    <t>Za ulaganje u vlasničke instrumente</t>
  </si>
  <si>
    <t>Origin</t>
  </si>
  <si>
    <t>SQL</t>
  </si>
  <si>
    <t>-</t>
  </si>
  <si>
    <t>Grand Total</t>
  </si>
  <si>
    <t>-FEELSGOOD CAPITAL PARTNERS d.o.o.  spada u kategoriju malih UAIF-ova koji nisu obveznici dostave polugodišnjih financijskih izvještaja ni za društvo ni za fondove</t>
  </si>
  <si>
    <t>-nisu uključeni AIF-ovi u postupku likvidacije</t>
  </si>
  <si>
    <t>Aktiva</t>
  </si>
  <si>
    <t>Neto imovina fonda</t>
  </si>
  <si>
    <t>Neto imovina</t>
  </si>
  <si>
    <t>Neto
imovina</t>
  </si>
  <si>
    <t xml:space="preserve">Udio u ukupnoj neto imovini </t>
  </si>
  <si>
    <t xml:space="preserve">AGRAM LIFE osiguranje d.d. </t>
  </si>
  <si>
    <t xml:space="preserve">Allianz Hrvatska d.d. </t>
  </si>
  <si>
    <t xml:space="preserve">CROATIA osiguranje d.d. </t>
  </si>
  <si>
    <t xml:space="preserve">GENERALI OSIGURANJE d.d. </t>
  </si>
  <si>
    <t xml:space="preserve">GRAWE Hrvatska d.d. </t>
  </si>
  <si>
    <t xml:space="preserve">Groupama osiguranje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</si>
  <si>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</si>
  <si>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</si>
  <si>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</si>
  <si>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</si>
  <si>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</si>
  <si>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EUROHERC osiguranje d.d. </t>
  </si>
  <si>
    <t xml:space="preserve">HOK-OSIGURANJE d.d. </t>
  </si>
  <si>
    <t xml:space="preserve">Hrvatsko kreditno osiguranje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</si>
</sst>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kn&quot;_-;\-* #,##0.00\ &quot;kn&quot;_-;_-* &quot;-&quot;??\ &quot;kn&quot;_-;_-@_-"/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#,##0_ ;\-#,##0\ "/>
    <numFmt numFmtId="171" formatCode="#,##0.00_ ;\-#,##0.00\ "/>
    <numFmt numFmtId="172" formatCode="#,##0.0000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10"/>
      <color rgb="FFFF0000"/>
      <name val="Tahoma"/>
      <family val="2"/>
    </font>
    <font>
      <sz val="8"/>
      <color rgb="FFC00000"/>
      <name val="Arial"/>
      <family val="2"/>
      <charset val="238"/>
    </font>
    <font>
      <sz val="8"/>
      <color rgb="FF4D5156"/>
      <name val="Arial"/>
      <family val="2"/>
      <charset val="238"/>
    </font>
    <font>
      <b/>
      <i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D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0" fillId="0" borderId="0"/>
    <xf numFmtId="0" fontId="32" fillId="0" borderId="0">
      <alignment vertical="top"/>
    </xf>
    <xf numFmtId="0" fontId="6" fillId="0" borderId="0"/>
    <xf numFmtId="0" fontId="7" fillId="0" borderId="0"/>
    <xf numFmtId="0" fontId="30" fillId="0" borderId="0"/>
    <xf numFmtId="0" fontId="30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8" xfId="4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vertical="center"/>
    </xf>
    <xf numFmtId="166" fontId="26" fillId="0" borderId="1" xfId="12" applyNumberFormat="1" applyFont="1" applyFill="1" applyBorder="1" applyAlignment="1">
      <alignment horizontal="right" vertical="center" wrapText="1"/>
    </xf>
    <xf numFmtId="168" fontId="26" fillId="0" borderId="1" xfId="12" applyNumberFormat="1" applyFont="1" applyFill="1" applyBorder="1" applyAlignment="1">
      <alignment horizontal="right" vertical="center"/>
    </xf>
    <xf numFmtId="0" fontId="26" fillId="0" borderId="3" xfId="12" applyFont="1" applyFill="1" applyBorder="1" applyAlignment="1">
      <alignment vertical="center"/>
    </xf>
    <xf numFmtId="166" fontId="26" fillId="0" borderId="3" xfId="12" applyNumberFormat="1" applyFont="1" applyFill="1" applyBorder="1" applyAlignment="1">
      <alignment horizontal="right" vertical="center" wrapText="1"/>
    </xf>
    <xf numFmtId="168" fontId="26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4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5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horizontal="center" vertical="center"/>
    </xf>
    <xf numFmtId="3" fontId="35" fillId="0" borderId="0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0" fontId="27" fillId="0" borderId="0" xfId="9" applyFont="1" applyAlignment="1">
      <alignment vertical="center"/>
    </xf>
    <xf numFmtId="0" fontId="29" fillId="0" borderId="7" xfId="9" applyFont="1" applyFill="1" applyBorder="1" applyAlignment="1">
      <alignment horizontal="center" vertical="center"/>
    </xf>
    <xf numFmtId="0" fontId="29" fillId="0" borderId="6" xfId="9" applyFont="1" applyFill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quotePrefix="1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4" fillId="0" borderId="0" xfId="9" quotePrefix="1" applyFont="1" applyFill="1" applyBorder="1" applyAlignment="1">
      <alignment horizontal="right" vertical="center"/>
    </xf>
    <xf numFmtId="3" fontId="24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3" fillId="0" borderId="0" xfId="2" applyNumberFormat="1" applyFont="1"/>
    <xf numFmtId="0" fontId="13" fillId="0" borderId="0" xfId="2" applyFont="1"/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9" applyFont="1" applyFill="1" applyAlignment="1">
      <alignment vertical="center"/>
    </xf>
    <xf numFmtId="3" fontId="27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36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37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3" fontId="13" fillId="0" borderId="3" xfId="4" applyNumberFormat="1" applyFont="1" applyFill="1" applyBorder="1" applyAlignment="1">
      <alignment horizontal="right" vertical="center"/>
    </xf>
    <xf numFmtId="10" fontId="13" fillId="4" borderId="2" xfId="4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4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4" applyFont="1" applyFill="1" applyBorder="1" applyAlignment="1">
      <alignment vertical="center"/>
    </xf>
    <xf numFmtId="0" fontId="13" fillId="4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2" applyFont="1" applyAlignment="1"/>
    <xf numFmtId="3" fontId="13" fillId="0" borderId="2" xfId="4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2" xfId="20" applyFont="1" applyFill="1" applyBorder="1" applyAlignment="1">
      <alignment horizontal="center" vertical="center"/>
    </xf>
    <xf numFmtId="3" fontId="22" fillId="0" borderId="12" xfId="20" applyNumberFormat="1" applyFont="1" applyFill="1" applyBorder="1" applyAlignment="1">
      <alignment horizontal="center" vertical="center" wrapText="1"/>
    </xf>
    <xf numFmtId="0" fontId="22" fillId="0" borderId="12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3" fontId="13" fillId="0" borderId="2" xfId="20" applyNumberFormat="1" applyFont="1" applyFill="1" applyBorder="1" applyAlignment="1">
      <alignment vertical="center"/>
    </xf>
    <xf numFmtId="10" fontId="13" fillId="0" borderId="2" xfId="10" applyNumberFormat="1" applyFont="1" applyFill="1" applyBorder="1" applyAlignment="1">
      <alignment vertical="center"/>
    </xf>
    <xf numFmtId="10" fontId="13" fillId="0" borderId="2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3" fontId="13" fillId="0" borderId="4" xfId="20" applyNumberFormat="1" applyFont="1" applyFill="1" applyBorder="1" applyAlignment="1">
      <alignment vertical="center"/>
    </xf>
    <xf numFmtId="3" fontId="13" fillId="0" borderId="4" xfId="20" applyNumberFormat="1" applyFont="1" applyFill="1" applyBorder="1" applyAlignment="1">
      <alignment horizontal="right" vertical="center"/>
    </xf>
    <xf numFmtId="0" fontId="13" fillId="0" borderId="12" xfId="20" applyFont="1" applyFill="1" applyBorder="1" applyAlignment="1">
      <alignment horizontal="center" vertical="center" wrapText="1"/>
    </xf>
    <xf numFmtId="0" fontId="13" fillId="0" borderId="12" xfId="20" applyFont="1" applyFill="1" applyBorder="1" applyAlignment="1">
      <alignment vertical="center" wrapText="1"/>
    </xf>
    <xf numFmtId="3" fontId="13" fillId="0" borderId="12" xfId="20" applyNumberFormat="1" applyFont="1" applyFill="1" applyBorder="1" applyAlignment="1">
      <alignment vertical="center"/>
    </xf>
    <xf numFmtId="3" fontId="13" fillId="0" borderId="12" xfId="20" applyNumberFormat="1" applyFont="1" applyFill="1" applyBorder="1" applyAlignment="1">
      <alignment horizontal="right" vertical="center"/>
    </xf>
    <xf numFmtId="0" fontId="13" fillId="2" borderId="10" xfId="20" applyFont="1" applyFill="1" applyBorder="1" applyAlignment="1"/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65" fontId="13" fillId="0" borderId="2" xfId="20" applyNumberFormat="1" applyFont="1" applyFill="1" applyBorder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0" fontId="13" fillId="0" borderId="0" xfId="20" applyFont="1" applyFill="1" applyAlignment="1">
      <alignment horizontal="center" vertical="center"/>
    </xf>
    <xf numFmtId="0" fontId="23" fillId="0" borderId="1" xfId="9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3" fontId="40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0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0" fillId="0" borderId="3" xfId="23" applyNumberFormat="1" applyFont="1" applyFill="1" applyBorder="1" applyAlignment="1" applyProtection="1">
      <alignment vertical="center" wrapText="1"/>
      <protection locked="0"/>
    </xf>
    <xf numFmtId="3" fontId="34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4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1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5" applyFont="1" applyFill="1" applyAlignment="1">
      <alignment horizontal="center" vertical="center"/>
    </xf>
    <xf numFmtId="10" fontId="13" fillId="4" borderId="2" xfId="4" applyNumberFormat="1" applyFont="1" applyFill="1" applyBorder="1" applyAlignment="1">
      <alignment horizontal="right" vertical="center"/>
    </xf>
    <xf numFmtId="3" fontId="13" fillId="0" borderId="12" xfId="4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vertical="center" wrapText="1"/>
    </xf>
    <xf numFmtId="3" fontId="13" fillId="0" borderId="1" xfId="20" applyNumberFormat="1" applyFont="1" applyFill="1" applyBorder="1" applyAlignment="1">
      <alignment vertical="center"/>
    </xf>
    <xf numFmtId="3" fontId="13" fillId="0" borderId="3" xfId="20" applyNumberFormat="1" applyFont="1" applyFill="1" applyBorder="1" applyAlignment="1">
      <alignment horizontal="right" vertical="center"/>
    </xf>
    <xf numFmtId="3" fontId="13" fillId="0" borderId="5" xfId="20" applyNumberFormat="1" applyFont="1" applyFill="1" applyBorder="1" applyAlignment="1">
      <alignment vertical="center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6" borderId="8" xfId="4" applyFont="1" applyFill="1" applyBorder="1" applyAlignment="1">
      <alignment horizontal="center" vertical="center" wrapText="1"/>
    </xf>
    <xf numFmtId="169" fontId="12" fillId="6" borderId="8" xfId="4" applyNumberFormat="1" applyFont="1" applyFill="1" applyBorder="1" applyAlignment="1">
      <alignment horizontal="center" vertical="center" wrapText="1"/>
    </xf>
    <xf numFmtId="0" fontId="12" fillId="6" borderId="7" xfId="4" applyFont="1" applyFill="1" applyBorder="1" applyAlignment="1">
      <alignment vertical="center"/>
    </xf>
    <xf numFmtId="0" fontId="11" fillId="0" borderId="0" xfId="4" quotePrefix="1" applyFont="1" applyFill="1" applyAlignment="1">
      <alignment horizontal="left" vertical="center" indent="4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/>
    </xf>
    <xf numFmtId="10" fontId="12" fillId="5" borderId="6" xfId="25" applyNumberFormat="1" applyFont="1" applyFill="1" applyBorder="1" applyAlignment="1">
      <alignment horizontal="right" vertical="center"/>
    </xf>
    <xf numFmtId="3" fontId="12" fillId="2" borderId="6" xfId="20" applyNumberFormat="1" applyFont="1" applyFill="1" applyBorder="1" applyAlignment="1"/>
    <xf numFmtId="9" fontId="12" fillId="2" borderId="6" xfId="25" applyNumberFormat="1" applyFont="1" applyFill="1" applyBorder="1" applyAlignment="1"/>
    <xf numFmtId="10" fontId="12" fillId="2" borderId="6" xfId="10" applyNumberFormat="1" applyFont="1" applyFill="1" applyBorder="1" applyAlignment="1"/>
    <xf numFmtId="0" fontId="12" fillId="2" borderId="6" xfId="20" applyFont="1" applyFill="1" applyBorder="1" applyAlignment="1"/>
    <xf numFmtId="0" fontId="13" fillId="0" borderId="0" xfId="20" applyFont="1" applyFill="1" applyAlignment="1">
      <alignment horizontal="left" vertical="center"/>
    </xf>
    <xf numFmtId="166" fontId="12" fillId="0" borderId="0" xfId="9" applyNumberFormat="1" applyFont="1" applyFill="1" applyBorder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31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1" fillId="0" borderId="0" xfId="15" applyFont="1" applyAlignment="1">
      <alignment vertical="center"/>
    </xf>
    <xf numFmtId="0" fontId="42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0" fontId="13" fillId="0" borderId="2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43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3" fontId="13" fillId="0" borderId="4" xfId="4" applyNumberFormat="1" applyFont="1" applyFill="1" applyBorder="1" applyAlignment="1">
      <alignment vertical="center"/>
    </xf>
    <xf numFmtId="0" fontId="13" fillId="0" borderId="12" xfId="4" applyFont="1" applyFill="1" applyBorder="1" applyAlignment="1">
      <alignment vertical="center" wrapText="1"/>
    </xf>
    <xf numFmtId="3" fontId="13" fillId="0" borderId="12" xfId="4" applyNumberFormat="1" applyFont="1" applyFill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0" fontId="13" fillId="0" borderId="12" xfId="4" applyFont="1" applyFill="1" applyBorder="1" applyAlignment="1">
      <alignment vertical="center"/>
    </xf>
    <xf numFmtId="0" fontId="6" fillId="0" borderId="0" xfId="14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/>
    </xf>
    <xf numFmtId="0" fontId="6" fillId="0" borderId="0" xfId="14" applyFill="1" applyAlignment="1">
      <alignment vertical="center"/>
    </xf>
    <xf numFmtId="0" fontId="13" fillId="0" borderId="0" xfId="5" applyFont="1" applyAlignment="1">
      <alignment vertical="center"/>
    </xf>
    <xf numFmtId="0" fontId="39" fillId="0" borderId="0" xfId="0" applyFont="1" applyAlignment="1">
      <alignment vertical="center" wrapText="1"/>
    </xf>
    <xf numFmtId="0" fontId="13" fillId="0" borderId="0" xfId="9" quotePrefix="1" applyFont="1" applyFill="1" applyBorder="1" applyAlignment="1">
      <alignment horizontal="left" vertical="center" wrapText="1"/>
    </xf>
    <xf numFmtId="3" fontId="11" fillId="0" borderId="2" xfId="24" applyNumberFormat="1" applyFont="1" applyFill="1" applyBorder="1" applyAlignment="1" applyProtection="1">
      <alignment vertical="top" wrapText="1" readingOrder="1"/>
      <protection locked="0"/>
    </xf>
    <xf numFmtId="10" fontId="11" fillId="0" borderId="2" xfId="10" quotePrefix="1" applyNumberFormat="1" applyFont="1" applyFill="1" applyBorder="1" applyAlignment="1">
      <alignment vertical="center" wrapText="1" readingOrder="1"/>
    </xf>
    <xf numFmtId="10" fontId="11" fillId="4" borderId="2" xfId="10" applyNumberFormat="1" applyFont="1" applyFill="1" applyBorder="1" applyAlignment="1">
      <alignment vertical="center" readingOrder="1"/>
    </xf>
    <xf numFmtId="3" fontId="11" fillId="0" borderId="3" xfId="4" applyNumberFormat="1" applyFont="1" applyFill="1" applyBorder="1" applyAlignment="1">
      <alignment vertical="center" readingOrder="1"/>
    </xf>
    <xf numFmtId="3" fontId="11" fillId="4" borderId="4" xfId="4" applyNumberFormat="1" applyFont="1" applyFill="1" applyBorder="1" applyAlignment="1">
      <alignment vertical="center" readingOrder="1"/>
    </xf>
    <xf numFmtId="10" fontId="11" fillId="0" borderId="3" xfId="10" quotePrefix="1" applyNumberFormat="1" applyFont="1" applyBorder="1" applyAlignment="1">
      <alignment vertical="center" wrapText="1" readingOrder="1"/>
    </xf>
    <xf numFmtId="3" fontId="0" fillId="0" borderId="0" xfId="0" applyNumberFormat="1" applyFont="1"/>
    <xf numFmtId="3" fontId="11" fillId="4" borderId="3" xfId="24" applyNumberFormat="1" applyFont="1" applyFill="1" applyBorder="1" applyAlignment="1" applyProtection="1">
      <alignment vertical="top" wrapText="1" readingOrder="1"/>
      <protection locked="0"/>
    </xf>
    <xf numFmtId="3" fontId="11" fillId="0" borderId="3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7" quotePrefix="1" applyNumberFormat="1" applyFont="1" applyFill="1" applyBorder="1" applyAlignment="1">
      <alignment vertical="center" wrapText="1" readingOrder="1"/>
    </xf>
    <xf numFmtId="164" fontId="9" fillId="2" borderId="6" xfId="4" applyNumberFormat="1" applyFont="1" applyFill="1" applyBorder="1" applyAlignment="1">
      <alignment vertical="center" readingOrder="1"/>
    </xf>
    <xf numFmtId="10" fontId="9" fillId="2" borderId="6" xfId="4" applyNumberFormat="1" applyFont="1" applyFill="1" applyBorder="1" applyAlignment="1">
      <alignment vertical="center" readingOrder="1"/>
    </xf>
    <xf numFmtId="3" fontId="9" fillId="2" borderId="6" xfId="4" applyNumberFormat="1" applyFont="1" applyFill="1" applyBorder="1" applyAlignment="1">
      <alignment vertical="center" readingOrder="1"/>
    </xf>
    <xf numFmtId="0" fontId="11" fillId="0" borderId="0" xfId="4" applyFont="1" applyFill="1" applyBorder="1" applyAlignment="1">
      <alignment vertical="center"/>
    </xf>
    <xf numFmtId="3" fontId="0" fillId="0" borderId="0" xfId="0" applyNumberFormat="1"/>
    <xf numFmtId="4" fontId="39" fillId="0" borderId="0" xfId="0" applyNumberFormat="1" applyFont="1" applyAlignment="1">
      <alignment vertical="center"/>
    </xf>
    <xf numFmtId="3" fontId="44" fillId="0" borderId="0" xfId="0" applyNumberFormat="1" applyFont="1" applyFill="1" applyBorder="1" applyAlignment="1">
      <alignment horizontal="right" vertical="center"/>
    </xf>
    <xf numFmtId="3" fontId="18" fillId="4" borderId="8" xfId="8" applyNumberFormat="1" applyFont="1" applyFill="1" applyBorder="1" applyAlignment="1">
      <alignment vertical="center"/>
    </xf>
    <xf numFmtId="3" fontId="18" fillId="4" borderId="3" xfId="8" applyNumberFormat="1" applyFont="1" applyFill="1" applyBorder="1" applyAlignment="1">
      <alignment vertical="center"/>
    </xf>
    <xf numFmtId="3" fontId="18" fillId="4" borderId="10" xfId="8" applyNumberFormat="1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vertical="center"/>
    </xf>
    <xf numFmtId="0" fontId="45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166" fontId="9" fillId="0" borderId="0" xfId="9" applyNumberFormat="1" applyFont="1" applyFill="1" applyBorder="1" applyAlignment="1">
      <alignment vertical="center"/>
    </xf>
    <xf numFmtId="167" fontId="46" fillId="0" borderId="0" xfId="10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9" quotePrefix="1" applyFont="1" applyFill="1" applyBorder="1" applyAlignment="1">
      <alignment vertical="center"/>
    </xf>
    <xf numFmtId="0" fontId="13" fillId="0" borderId="0" xfId="11" quotePrefix="1" applyFont="1" applyFill="1" applyBorder="1" applyAlignment="1">
      <alignment vertical="top"/>
    </xf>
    <xf numFmtId="0" fontId="47" fillId="0" borderId="0" xfId="9" applyFont="1" applyAlignment="1">
      <alignment vertical="center"/>
    </xf>
    <xf numFmtId="0" fontId="31" fillId="0" borderId="0" xfId="9" applyFont="1" applyFill="1" applyBorder="1" applyAlignment="1">
      <alignment vertical="center"/>
    </xf>
    <xf numFmtId="167" fontId="9" fillId="0" borderId="0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1" fillId="0" borderId="0" xfId="9" quotePrefix="1" applyFont="1" applyFill="1" applyBorder="1" applyAlignment="1">
      <alignment vertical="center"/>
    </xf>
    <xf numFmtId="0" fontId="48" fillId="0" borderId="0" xfId="9" applyFont="1" applyAlignment="1">
      <alignment vertical="center"/>
    </xf>
    <xf numFmtId="0" fontId="27" fillId="0" borderId="0" xfId="0" applyFont="1" applyAlignment="1">
      <alignment vertical="center"/>
    </xf>
    <xf numFmtId="49" fontId="15" fillId="0" borderId="0" xfId="13" applyNumberFormat="1" applyFont="1" applyAlignment="1">
      <alignment vertical="top"/>
    </xf>
    <xf numFmtId="0" fontId="12" fillId="2" borderId="7" xfId="9" applyFont="1" applyFill="1" applyBorder="1" applyAlignment="1">
      <alignment vertical="center"/>
    </xf>
    <xf numFmtId="167" fontId="12" fillId="0" borderId="0" xfId="10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0" xfId="0" quotePrefix="1" applyFont="1" applyFill="1" applyBorder="1" applyAlignment="1">
      <alignment horizontal="right" vertical="center"/>
    </xf>
    <xf numFmtId="0" fontId="13" fillId="0" borderId="0" xfId="11" quotePrefix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3" xfId="15" applyFont="1" applyFill="1" applyBorder="1" applyAlignment="1">
      <alignment horizontal="center" vertical="center"/>
    </xf>
    <xf numFmtId="0" fontId="13" fillId="0" borderId="3" xfId="17" applyNumberFormat="1" applyFont="1" applyBorder="1" applyAlignment="1" applyProtection="1">
      <alignment vertical="center"/>
      <protection hidden="1"/>
    </xf>
    <xf numFmtId="3" fontId="38" fillId="0" borderId="3" xfId="22" applyNumberFormat="1" applyFont="1" applyFill="1" applyBorder="1" applyAlignment="1" applyProtection="1">
      <alignment vertical="center" wrapText="1"/>
      <protection locked="0"/>
    </xf>
    <xf numFmtId="165" fontId="13" fillId="0" borderId="3" xfId="10" applyNumberFormat="1" applyFont="1" applyFill="1" applyBorder="1" applyAlignment="1">
      <alignment vertical="center"/>
    </xf>
    <xf numFmtId="3" fontId="38" fillId="0" borderId="3" xfId="23" applyNumberFormat="1" applyFont="1" applyFill="1" applyBorder="1" applyAlignment="1" applyProtection="1">
      <alignment vertical="center" wrapText="1"/>
      <protection locked="0"/>
    </xf>
    <xf numFmtId="0" fontId="4" fillId="0" borderId="0" xfId="11" applyFont="1"/>
    <xf numFmtId="0" fontId="12" fillId="2" borderId="6" xfId="15" applyFont="1" applyFill="1" applyBorder="1" applyAlignment="1">
      <alignment vertical="center"/>
    </xf>
    <xf numFmtId="0" fontId="19" fillId="5" borderId="6" xfId="8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2" fillId="7" borderId="6" xfId="4" applyFont="1" applyFill="1" applyBorder="1" applyAlignment="1">
      <alignment vertical="center"/>
    </xf>
    <xf numFmtId="4" fontId="13" fillId="2" borderId="6" xfId="20" applyNumberFormat="1" applyFont="1" applyFill="1" applyBorder="1" applyAlignment="1"/>
    <xf numFmtId="9" fontId="12" fillId="2" borderId="6" xfId="10" applyNumberFormat="1" applyFont="1" applyFill="1" applyBorder="1" applyAlignment="1"/>
    <xf numFmtId="4" fontId="13" fillId="2" borderId="6" xfId="20" applyNumberFormat="1" applyFont="1" applyFill="1" applyBorder="1" applyAlignment="1">
      <alignment vertical="center"/>
    </xf>
    <xf numFmtId="3" fontId="13" fillId="2" borderId="6" xfId="20" applyNumberFormat="1" applyFont="1" applyFill="1" applyBorder="1" applyAlignment="1"/>
    <xf numFmtId="0" fontId="11" fillId="0" borderId="13" xfId="4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172" fontId="13" fillId="0" borderId="2" xfId="20" applyNumberFormat="1" applyFont="1" applyFill="1" applyBorder="1" applyAlignment="1">
      <alignment vertical="center"/>
    </xf>
    <xf numFmtId="10" fontId="13" fillId="4" borderId="2" xfId="10" applyNumberFormat="1" applyFont="1" applyFill="1" applyBorder="1" applyAlignment="1">
      <alignment vertical="center"/>
    </xf>
    <xf numFmtId="0" fontId="21" fillId="0" borderId="0" xfId="9" applyAlignment="1">
      <alignment horizontal="left"/>
    </xf>
    <xf numFmtId="0" fontId="13" fillId="0" borderId="6" xfId="4" applyFont="1" applyFill="1" applyBorder="1" applyAlignment="1">
      <alignment horizontal="center" vertical="center" wrapText="1"/>
    </xf>
    <xf numFmtId="44" fontId="21" fillId="0" borderId="0" xfId="9" applyNumberFormat="1"/>
    <xf numFmtId="0" fontId="21" fillId="0" borderId="0" xfId="9" applyAlignment="1">
      <alignment horizontal="left" indent="1"/>
    </xf>
    <xf numFmtId="10" fontId="13" fillId="0" borderId="0" xfId="26" applyNumberFormat="1" applyFont="1" applyFill="1"/>
    <xf numFmtId="10" fontId="0" fillId="0" borderId="0" xfId="0" applyNumberFormat="1"/>
    <xf numFmtId="44" fontId="13" fillId="0" borderId="0" xfId="5" applyNumberFormat="1" applyFont="1" applyFill="1"/>
    <xf numFmtId="0" fontId="13" fillId="0" borderId="0" xfId="4" quotePrefix="1" applyFont="1" applyFill="1" applyAlignment="1"/>
    <xf numFmtId="3" fontId="45" fillId="0" borderId="0" xfId="5" applyNumberFormat="1" applyFont="1" applyFill="1"/>
    <xf numFmtId="0" fontId="49" fillId="0" borderId="0" xfId="4" quotePrefix="1" applyFont="1" applyFill="1" applyAlignment="1">
      <alignment horizontal="left" indent="4"/>
    </xf>
    <xf numFmtId="0" fontId="12" fillId="0" borderId="0" xfId="3" applyFont="1" applyFill="1"/>
    <xf numFmtId="0" fontId="13" fillId="0" borderId="0" xfId="14" applyFont="1" applyAlignment="1">
      <alignment horizontal="left"/>
    </xf>
    <xf numFmtId="0" fontId="13" fillId="0" borderId="0" xfId="14" applyFont="1"/>
    <xf numFmtId="0" fontId="12" fillId="0" borderId="0" xfId="2" applyFont="1" applyAlignment="1"/>
    <xf numFmtId="0" fontId="12" fillId="0" borderId="6" xfId="4" applyFont="1" applyFill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left" vertical="center"/>
    </xf>
    <xf numFmtId="10" fontId="13" fillId="0" borderId="2" xfId="10" applyNumberFormat="1" applyFont="1" applyFill="1" applyBorder="1" applyAlignment="1">
      <alignment horizontal="right" vertical="center"/>
    </xf>
    <xf numFmtId="4" fontId="13" fillId="0" borderId="2" xfId="4" applyNumberFormat="1" applyFont="1" applyFill="1" applyBorder="1" applyAlignment="1">
      <alignment horizontal="right" vertical="center"/>
    </xf>
    <xf numFmtId="0" fontId="13" fillId="0" borderId="0" xfId="14" applyFont="1" applyFill="1"/>
    <xf numFmtId="0" fontId="12" fillId="6" borderId="7" xfId="4" applyFont="1" applyFill="1" applyBorder="1" applyAlignment="1">
      <alignment horizontal="left" vertical="center"/>
    </xf>
    <xf numFmtId="3" fontId="12" fillId="6" borderId="6" xfId="4" applyNumberFormat="1" applyFont="1" applyFill="1" applyBorder="1" applyAlignment="1">
      <alignment horizontal="right" vertical="center"/>
    </xf>
    <xf numFmtId="10" fontId="12" fillId="6" borderId="6" xfId="10" applyNumberFormat="1" applyFont="1" applyFill="1" applyBorder="1" applyAlignment="1">
      <alignment horizontal="right" vertical="center"/>
    </xf>
    <xf numFmtId="10" fontId="12" fillId="6" borderId="6" xfId="26" applyNumberFormat="1" applyFont="1" applyFill="1" applyBorder="1" applyAlignment="1">
      <alignment horizontal="right" vertical="center"/>
    </xf>
    <xf numFmtId="3" fontId="13" fillId="0" borderId="0" xfId="14" applyNumberFormat="1" applyFont="1"/>
    <xf numFmtId="0" fontId="50" fillId="0" borderId="0" xfId="0" applyFont="1"/>
    <xf numFmtId="10" fontId="13" fillId="0" borderId="0" xfId="26" applyNumberFormat="1" applyFont="1"/>
    <xf numFmtId="0" fontId="13" fillId="0" borderId="0" xfId="14" quotePrefix="1" applyFont="1"/>
    <xf numFmtId="0" fontId="4" fillId="0" borderId="0" xfId="3" applyFont="1" applyAlignment="1">
      <alignment vertical="center"/>
    </xf>
    <xf numFmtId="3" fontId="4" fillId="0" borderId="0" xfId="14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12" fillId="7" borderId="6" xfId="0" applyFont="1" applyFill="1" applyBorder="1" applyAlignment="1">
      <alignment horizontal="left"/>
    </xf>
    <xf numFmtId="170" fontId="12" fillId="7" borderId="6" xfId="0" applyNumberFormat="1" applyFont="1" applyFill="1" applyBorder="1"/>
    <xf numFmtId="10" fontId="12" fillId="7" borderId="6" xfId="0" applyNumberFormat="1" applyFont="1" applyFill="1" applyBorder="1"/>
    <xf numFmtId="171" fontId="12" fillId="7" borderId="6" xfId="0" quotePrefix="1" applyNumberFormat="1" applyFont="1" applyFill="1" applyBorder="1" applyAlignment="1">
      <alignment horizontal="right"/>
    </xf>
    <xf numFmtId="10" fontId="12" fillId="7" borderId="6" xfId="0" quotePrefix="1" applyNumberFormat="1" applyFont="1" applyFill="1" applyBorder="1" applyAlignment="1">
      <alignment horizontal="right"/>
    </xf>
    <xf numFmtId="0" fontId="12" fillId="7" borderId="8" xfId="0" applyFont="1" applyFill="1" applyBorder="1"/>
    <xf numFmtId="0" fontId="51" fillId="7" borderId="8" xfId="0" applyFont="1" applyFill="1" applyBorder="1" applyAlignment="1">
      <alignment horizontal="left" indent="1"/>
    </xf>
    <xf numFmtId="170" fontId="12" fillId="7" borderId="8" xfId="0" applyNumberFormat="1" applyFont="1" applyFill="1" applyBorder="1"/>
    <xf numFmtId="10" fontId="12" fillId="7" borderId="8" xfId="0" applyNumberFormat="1" applyFont="1" applyFill="1" applyBorder="1"/>
    <xf numFmtId="10" fontId="12" fillId="7" borderId="8" xfId="0" quotePrefix="1" applyNumberFormat="1" applyFont="1" applyFill="1" applyBorder="1" applyAlignment="1">
      <alignment horizontal="right"/>
    </xf>
    <xf numFmtId="171" fontId="12" fillId="7" borderId="8" xfId="0" quotePrefix="1" applyNumberFormat="1" applyFont="1" applyFill="1" applyBorder="1" applyAlignment="1">
      <alignment horizontal="right"/>
    </xf>
    <xf numFmtId="0" fontId="12" fillId="0" borderId="6" xfId="0" applyFont="1" applyBorder="1"/>
    <xf numFmtId="0" fontId="51" fillId="0" borderId="6" xfId="0" applyFont="1" applyBorder="1" applyAlignment="1">
      <alignment horizontal="left" indent="3"/>
    </xf>
    <xf numFmtId="170" fontId="12" fillId="0" borderId="6" xfId="0" applyNumberFormat="1" applyFont="1" applyBorder="1"/>
    <xf numFmtId="10" fontId="12" fillId="0" borderId="6" xfId="0" applyNumberFormat="1" applyFont="1" applyBorder="1"/>
    <xf numFmtId="10" fontId="12" fillId="0" borderId="6" xfId="0" applyNumberFormat="1" applyFont="1" applyBorder="1" applyAlignment="1">
      <alignment horizontal="right"/>
    </xf>
    <xf numFmtId="0" fontId="13" fillId="0" borderId="16" xfId="4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indent="4"/>
    </xf>
    <xf numFmtId="170" fontId="13" fillId="0" borderId="12" xfId="0" applyNumberFormat="1" applyFont="1" applyBorder="1"/>
    <xf numFmtId="10" fontId="13" fillId="0" borderId="12" xfId="0" applyNumberFormat="1" applyFont="1" applyBorder="1"/>
    <xf numFmtId="10" fontId="13" fillId="0" borderId="12" xfId="0" quotePrefix="1" applyNumberFormat="1" applyFont="1" applyBorder="1" applyAlignment="1">
      <alignment horizontal="right"/>
    </xf>
    <xf numFmtId="171" fontId="13" fillId="0" borderId="12" xfId="0" applyNumberFormat="1" applyFont="1" applyBorder="1"/>
    <xf numFmtId="0" fontId="12" fillId="0" borderId="6" xfId="4" applyFont="1" applyFill="1" applyBorder="1" applyAlignment="1">
      <alignment horizontal="center" vertical="center"/>
    </xf>
    <xf numFmtId="10" fontId="12" fillId="0" borderId="6" xfId="0" quotePrefix="1" applyNumberFormat="1" applyFont="1" applyBorder="1" applyAlignment="1">
      <alignment horizontal="right"/>
    </xf>
    <xf numFmtId="171" fontId="12" fillId="0" borderId="6" xfId="0" applyNumberFormat="1" applyFont="1" applyBorder="1"/>
    <xf numFmtId="0" fontId="13" fillId="0" borderId="2" xfId="0" applyFont="1" applyFill="1" applyBorder="1" applyAlignment="1">
      <alignment horizontal="left" indent="4"/>
    </xf>
    <xf numFmtId="170" fontId="13" fillId="0" borderId="2" xfId="0" applyNumberFormat="1" applyFont="1" applyBorder="1"/>
    <xf numFmtId="10" fontId="13" fillId="0" borderId="2" xfId="0" applyNumberFormat="1" applyFont="1" applyBorder="1"/>
    <xf numFmtId="10" fontId="13" fillId="0" borderId="2" xfId="0" quotePrefix="1" applyNumberFormat="1" applyFont="1" applyBorder="1" applyAlignment="1">
      <alignment horizontal="right"/>
    </xf>
    <xf numFmtId="171" fontId="13" fillId="0" borderId="2" xfId="0" applyNumberFormat="1" applyFont="1" applyBorder="1"/>
    <xf numFmtId="10" fontId="13" fillId="0" borderId="6" xfId="0" quotePrefix="1" applyNumberFormat="1" applyFont="1" applyBorder="1" applyAlignment="1">
      <alignment horizontal="right"/>
    </xf>
    <xf numFmtId="0" fontId="13" fillId="0" borderId="2" xfId="0" applyFont="1" applyBorder="1" applyAlignment="1">
      <alignment horizontal="left" indent="4"/>
    </xf>
    <xf numFmtId="0" fontId="13" fillId="0" borderId="4" xfId="0" applyFont="1" applyBorder="1" applyAlignment="1">
      <alignment horizontal="left" indent="4"/>
    </xf>
    <xf numFmtId="170" fontId="13" fillId="0" borderId="4" xfId="0" applyNumberFormat="1" applyFont="1" applyBorder="1"/>
    <xf numFmtId="10" fontId="13" fillId="0" borderId="4" xfId="0" applyNumberFormat="1" applyFont="1" applyBorder="1"/>
    <xf numFmtId="171" fontId="13" fillId="0" borderId="4" xfId="0" applyNumberFormat="1" applyFont="1" applyBorder="1"/>
    <xf numFmtId="0" fontId="12" fillId="7" borderId="6" xfId="0" applyFont="1" applyFill="1" applyBorder="1"/>
    <xf numFmtId="171" fontId="12" fillId="7" borderId="6" xfId="0" applyNumberFormat="1" applyFont="1" applyFill="1" applyBorder="1"/>
    <xf numFmtId="171" fontId="12" fillId="7" borderId="8" xfId="0" applyNumberFormat="1" applyFont="1" applyFill="1" applyBorder="1"/>
    <xf numFmtId="0" fontId="51" fillId="0" borderId="6" xfId="0" applyFont="1" applyBorder="1" applyAlignment="1">
      <alignment horizontal="left" indent="1"/>
    </xf>
    <xf numFmtId="0" fontId="13" fillId="0" borderId="3" xfId="0" applyFont="1" applyFill="1" applyBorder="1" applyAlignment="1">
      <alignment horizontal="left" indent="4"/>
    </xf>
    <xf numFmtId="170" fontId="13" fillId="0" borderId="3" xfId="0" applyNumberFormat="1" applyFont="1" applyBorder="1"/>
    <xf numFmtId="10" fontId="13" fillId="0" borderId="3" xfId="0" applyNumberFormat="1" applyFont="1" applyBorder="1"/>
    <xf numFmtId="171" fontId="13" fillId="0" borderId="3" xfId="0" applyNumberFormat="1" applyFont="1" applyBorder="1"/>
    <xf numFmtId="0" fontId="13" fillId="0" borderId="3" xfId="0" applyFont="1" applyBorder="1" applyAlignment="1">
      <alignment horizontal="left" indent="4"/>
    </xf>
    <xf numFmtId="10" fontId="13" fillId="0" borderId="2" xfId="0" applyNumberFormat="1" applyFont="1" applyBorder="1" applyAlignment="1">
      <alignment horizontal="right"/>
    </xf>
    <xf numFmtId="170" fontId="13" fillId="0" borderId="3" xfId="0" applyNumberFormat="1" applyFont="1" applyFill="1" applyBorder="1"/>
    <xf numFmtId="10" fontId="13" fillId="0" borderId="3" xfId="0" applyNumberFormat="1" applyFont="1" applyFill="1" applyBorder="1"/>
    <xf numFmtId="171" fontId="13" fillId="0" borderId="3" xfId="0" applyNumberFormat="1" applyFont="1" applyFill="1" applyBorder="1"/>
    <xf numFmtId="0" fontId="13" fillId="0" borderId="12" xfId="0" applyFont="1" applyBorder="1" applyAlignment="1">
      <alignment horizontal="left" indent="4"/>
    </xf>
    <xf numFmtId="0" fontId="13" fillId="0" borderId="6" xfId="4" applyFont="1" applyFill="1" applyBorder="1" applyAlignment="1">
      <alignment horizontal="center" vertical="center"/>
    </xf>
    <xf numFmtId="10" fontId="13" fillId="0" borderId="12" xfId="0" applyNumberFormat="1" applyFont="1" applyBorder="1" applyAlignment="1">
      <alignment horizontal="right"/>
    </xf>
    <xf numFmtId="0" fontId="13" fillId="7" borderId="6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170" fontId="12" fillId="0" borderId="0" xfId="0" applyNumberFormat="1" applyFont="1" applyFill="1" applyBorder="1"/>
    <xf numFmtId="10" fontId="12" fillId="0" borderId="0" xfId="0" applyNumberFormat="1" applyFont="1" applyFill="1" applyBorder="1"/>
    <xf numFmtId="171" fontId="12" fillId="0" borderId="0" xfId="0" applyNumberFormat="1" applyFont="1" applyFill="1" applyBorder="1"/>
    <xf numFmtId="10" fontId="12" fillId="0" borderId="0" xfId="0" quotePrefix="1" applyNumberFormat="1" applyFont="1" applyFill="1" applyBorder="1" applyAlignment="1">
      <alignment horizontal="right"/>
    </xf>
    <xf numFmtId="0" fontId="13" fillId="0" borderId="0" xfId="4" applyFont="1" applyFill="1" applyAlignment="1">
      <alignment horizontal="left"/>
    </xf>
    <xf numFmtId="3" fontId="13" fillId="0" borderId="0" xfId="14" applyNumberFormat="1" applyFont="1" applyAlignment="1">
      <alignment vertical="center"/>
    </xf>
    <xf numFmtId="0" fontId="13" fillId="0" borderId="0" xfId="14" applyFont="1" applyAlignment="1">
      <alignment vertical="center"/>
    </xf>
    <xf numFmtId="0" fontId="13" fillId="0" borderId="0" xfId="5" quotePrefix="1" applyFont="1" applyFill="1"/>
    <xf numFmtId="0" fontId="12" fillId="5" borderId="7" xfId="4" applyFont="1" applyFill="1" applyBorder="1" applyAlignment="1">
      <alignment horizontal="left" vertical="center"/>
    </xf>
    <xf numFmtId="0" fontId="12" fillId="5" borderId="15" xfId="4" applyFont="1" applyFill="1" applyBorder="1" applyAlignment="1">
      <alignment horizontal="left" vertical="center"/>
    </xf>
    <xf numFmtId="0" fontId="12" fillId="2" borderId="6" xfId="4" applyFont="1" applyFill="1" applyBorder="1" applyAlignment="1">
      <alignment horizontal="left" vertical="center" wrapText="1"/>
    </xf>
    <xf numFmtId="0" fontId="38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left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5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top" wrapText="1"/>
    </xf>
    <xf numFmtId="49" fontId="15" fillId="0" borderId="0" xfId="13" applyNumberFormat="1" applyFont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center" wrapText="1"/>
    </xf>
    <xf numFmtId="0" fontId="4" fillId="0" borderId="0" xfId="23" applyFont="1" applyAlignment="1">
      <alignment horizontal="left" vertical="top" wrapText="1"/>
    </xf>
  </cellXfs>
  <cellStyles count="27">
    <cellStyle name="Hyperlink" xfId="1" builtinId="8"/>
    <cellStyle name="Normal" xfId="0" builtinId="0"/>
    <cellStyle name="Normal 2" xfId="6"/>
    <cellStyle name="Normal 2 2" xfId="14"/>
    <cellStyle name="Normal 2 2 3" xfId="23"/>
    <cellStyle name="Normal 3" xfId="9"/>
    <cellStyle name="Normal 3 2" xfId="18"/>
    <cellStyle name="Normal 3 2 2" xfId="22"/>
    <cellStyle name="Normal 4" xfId="11"/>
    <cellStyle name="Normal 4 2" xfId="19"/>
    <cellStyle name="Normal 5" xfId="8"/>
    <cellStyle name="Normal 6" xfId="24"/>
    <cellStyle name="Normal_Mirovinci" xfId="20"/>
    <cellStyle name="Normal_Mirovinci 2" xfId="21"/>
    <cellStyle name="Normal_novozami1" xfId="13"/>
    <cellStyle name="Normal_Obrazac_kapitala" xfId="7"/>
    <cellStyle name="Normal_Pokazatelji banke 30.09.2001" xfId="4"/>
    <cellStyle name="Normal_PP 3q2002" xfId="2"/>
    <cellStyle name="Normal_Sheet1" xfId="12"/>
    <cellStyle name="Normal_Sheet2 2" xfId="16"/>
    <cellStyle name="Normal_Statistika_NOVO_30062009 ver 3108 2" xfId="15"/>
    <cellStyle name="Obično_List1" xfId="3"/>
    <cellStyle name="Obično_POKAZATELJI POSLOVANJA NR 31.12.2007. NOVO" xfId="5"/>
    <cellStyle name="Percent" xfId="26" builtinId="5"/>
    <cellStyle name="Percent 2" xfId="25"/>
    <cellStyle name="Percent 2 2 2" xfId="10"/>
    <cellStyle name="Style 1 2 2" xfId="1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1419225</xdr:colOff>
      <xdr:row>13</xdr:row>
      <xdr:rowOff>66676</xdr:rowOff>
    </xdr:from>
    <xdr:to>
      <xdr:col>4</xdr:col>
      <xdr:colOff>1495425</xdr:colOff>
      <xdr:row>19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data4a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85546875" style="1" bestFit="1" customWidth="1"/>
    <col min="3" max="3" width="120" style="1" bestFit="1" customWidth="1"/>
    <col min="4" max="16384" width="9.140625" style="1"/>
  </cols>
  <sheetData>
    <row r="2" spans="2:3" ht="27" customHeight="1" x14ac:dyDescent="0.25">
      <c r="C2" s="2" t="s">
        <v>217</v>
      </c>
    </row>
    <row r="4" spans="2:3" ht="24.6" customHeight="1" x14ac:dyDescent="0.25">
      <c r="B4" s="228" t="s">
        <v>114</v>
      </c>
      <c r="C4" s="237" t="s">
        <v>218</v>
      </c>
    </row>
    <row r="5" spans="2:3" ht="24.6" customHeight="1" x14ac:dyDescent="0.25">
      <c r="B5" s="228" t="s">
        <v>115</v>
      </c>
      <c r="C5" s="238" t="s">
        <v>219</v>
      </c>
    </row>
    <row r="6" spans="2:3" ht="24.6" customHeight="1" x14ac:dyDescent="0.25">
      <c r="B6" s="228" t="s">
        <v>116</v>
      </c>
      <c r="C6" s="238" t="s">
        <v>220</v>
      </c>
    </row>
    <row r="7" spans="2:3" ht="24.6" customHeight="1" x14ac:dyDescent="0.25">
      <c r="B7" s="228" t="s">
        <v>117</v>
      </c>
      <c r="C7" s="238" t="s">
        <v>221</v>
      </c>
    </row>
    <row r="8" spans="2:3" ht="24.6" customHeight="1" x14ac:dyDescent="0.25">
      <c r="B8" s="228" t="s">
        <v>118</v>
      </c>
      <c r="C8" s="237" t="s">
        <v>222</v>
      </c>
    </row>
    <row r="9" spans="2:3" ht="24.6" customHeight="1" x14ac:dyDescent="0.25">
      <c r="B9" s="228" t="s">
        <v>119</v>
      </c>
      <c r="C9" s="238" t="s">
        <v>223</v>
      </c>
    </row>
    <row r="10" spans="2:3" ht="24" customHeight="1" x14ac:dyDescent="0.25">
      <c r="B10" s="228" t="s">
        <v>120</v>
      </c>
      <c r="C10" s="238" t="s">
        <v>224</v>
      </c>
    </row>
    <row r="11" spans="2:3" ht="24" customHeight="1" x14ac:dyDescent="0.25">
      <c r="B11" s="228" t="s">
        <v>121</v>
      </c>
      <c r="C11" s="238" t="s">
        <v>225</v>
      </c>
    </row>
    <row r="12" spans="2:3" ht="24" customHeight="1" x14ac:dyDescent="0.25">
      <c r="B12" s="228" t="s">
        <v>122</v>
      </c>
      <c r="C12" s="238" t="s">
        <v>226</v>
      </c>
    </row>
    <row r="13" spans="2:3" ht="24" customHeight="1" x14ac:dyDescent="0.25">
      <c r="B13" s="228" t="s">
        <v>41</v>
      </c>
      <c r="C13" s="238" t="s">
        <v>227</v>
      </c>
    </row>
    <row r="14" spans="2:3" ht="24.75" customHeight="1" x14ac:dyDescent="0.25">
      <c r="B14" s="228" t="s">
        <v>42</v>
      </c>
      <c r="C14" s="239" t="s">
        <v>228</v>
      </c>
    </row>
    <row r="15" spans="2:3" ht="24" customHeight="1" x14ac:dyDescent="0.25">
      <c r="B15" s="228" t="s">
        <v>107</v>
      </c>
      <c r="C15" s="128" t="s">
        <v>229</v>
      </c>
    </row>
    <row r="17" spans="3:3" x14ac:dyDescent="0.25">
      <c r="C17" s="210"/>
    </row>
    <row r="18" spans="3:3" x14ac:dyDescent="0.25">
      <c r="C18" s="322"/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RowHeight="12.75" x14ac:dyDescent="0.25"/>
  <cols>
    <col min="1" max="1" width="7.140625" style="84" customWidth="1"/>
    <col min="2" max="2" width="33.5703125" style="84" customWidth="1"/>
    <col min="3" max="3" width="11.28515625" style="84" bestFit="1" customWidth="1"/>
    <col min="4" max="4" width="9.28515625" style="84" customWidth="1"/>
    <col min="5" max="5" width="12.140625" style="84" bestFit="1" customWidth="1"/>
    <col min="6" max="6" width="11" style="84" bestFit="1" customWidth="1"/>
    <col min="7" max="7" width="12.85546875" style="84" customWidth="1"/>
    <col min="8" max="11" width="13.7109375" style="84" customWidth="1"/>
    <col min="12" max="245" width="9.140625" style="84"/>
    <col min="246" max="246" width="7.5703125" style="84" customWidth="1"/>
    <col min="247" max="247" width="31.85546875" style="84" customWidth="1"/>
    <col min="248" max="248" width="15.42578125" style="84" customWidth="1"/>
    <col min="249" max="256" width="13.7109375" style="84" customWidth="1"/>
    <col min="257" max="257" width="10.140625" style="84" bestFit="1" customWidth="1"/>
    <col min="258" max="501" width="9.140625" style="84"/>
    <col min="502" max="502" width="7.5703125" style="84" customWidth="1"/>
    <col min="503" max="503" width="31.85546875" style="84" customWidth="1"/>
    <col min="504" max="504" width="15.42578125" style="84" customWidth="1"/>
    <col min="505" max="512" width="13.7109375" style="84" customWidth="1"/>
    <col min="513" max="513" width="10.140625" style="84" bestFit="1" customWidth="1"/>
    <col min="514" max="757" width="9.140625" style="84"/>
    <col min="758" max="758" width="7.5703125" style="84" customWidth="1"/>
    <col min="759" max="759" width="31.85546875" style="84" customWidth="1"/>
    <col min="760" max="760" width="15.42578125" style="84" customWidth="1"/>
    <col min="761" max="768" width="13.7109375" style="84" customWidth="1"/>
    <col min="769" max="769" width="10.140625" style="84" bestFit="1" customWidth="1"/>
    <col min="770" max="1013" width="9.140625" style="84"/>
    <col min="1014" max="1014" width="7.5703125" style="84" customWidth="1"/>
    <col min="1015" max="1015" width="31.85546875" style="84" customWidth="1"/>
    <col min="1016" max="1016" width="15.42578125" style="84" customWidth="1"/>
    <col min="1017" max="1024" width="13.7109375" style="84" customWidth="1"/>
    <col min="1025" max="1025" width="10.140625" style="84" bestFit="1" customWidth="1"/>
    <col min="1026" max="1269" width="9.140625" style="84"/>
    <col min="1270" max="1270" width="7.5703125" style="84" customWidth="1"/>
    <col min="1271" max="1271" width="31.85546875" style="84" customWidth="1"/>
    <col min="1272" max="1272" width="15.42578125" style="84" customWidth="1"/>
    <col min="1273" max="1280" width="13.7109375" style="84" customWidth="1"/>
    <col min="1281" max="1281" width="10.140625" style="84" bestFit="1" customWidth="1"/>
    <col min="1282" max="1525" width="9.140625" style="84"/>
    <col min="1526" max="1526" width="7.5703125" style="84" customWidth="1"/>
    <col min="1527" max="1527" width="31.85546875" style="84" customWidth="1"/>
    <col min="1528" max="1528" width="15.42578125" style="84" customWidth="1"/>
    <col min="1529" max="1536" width="13.7109375" style="84" customWidth="1"/>
    <col min="1537" max="1537" width="10.140625" style="84" bestFit="1" customWidth="1"/>
    <col min="1538" max="1781" width="9.140625" style="84"/>
    <col min="1782" max="1782" width="7.5703125" style="84" customWidth="1"/>
    <col min="1783" max="1783" width="31.85546875" style="84" customWidth="1"/>
    <col min="1784" max="1784" width="15.42578125" style="84" customWidth="1"/>
    <col min="1785" max="1792" width="13.7109375" style="84" customWidth="1"/>
    <col min="1793" max="1793" width="10.140625" style="84" bestFit="1" customWidth="1"/>
    <col min="1794" max="2037" width="9.140625" style="84"/>
    <col min="2038" max="2038" width="7.5703125" style="84" customWidth="1"/>
    <col min="2039" max="2039" width="31.85546875" style="84" customWidth="1"/>
    <col min="2040" max="2040" width="15.42578125" style="84" customWidth="1"/>
    <col min="2041" max="2048" width="13.7109375" style="84" customWidth="1"/>
    <col min="2049" max="2049" width="10.140625" style="84" bestFit="1" customWidth="1"/>
    <col min="2050" max="2293" width="9.140625" style="84"/>
    <col min="2294" max="2294" width="7.5703125" style="84" customWidth="1"/>
    <col min="2295" max="2295" width="31.85546875" style="84" customWidth="1"/>
    <col min="2296" max="2296" width="15.42578125" style="84" customWidth="1"/>
    <col min="2297" max="2304" width="13.7109375" style="84" customWidth="1"/>
    <col min="2305" max="2305" width="10.140625" style="84" bestFit="1" customWidth="1"/>
    <col min="2306" max="2549" width="9.140625" style="84"/>
    <col min="2550" max="2550" width="7.5703125" style="84" customWidth="1"/>
    <col min="2551" max="2551" width="31.85546875" style="84" customWidth="1"/>
    <col min="2552" max="2552" width="15.42578125" style="84" customWidth="1"/>
    <col min="2553" max="2560" width="13.7109375" style="84" customWidth="1"/>
    <col min="2561" max="2561" width="10.140625" style="84" bestFit="1" customWidth="1"/>
    <col min="2562" max="2805" width="9.140625" style="84"/>
    <col min="2806" max="2806" width="7.5703125" style="84" customWidth="1"/>
    <col min="2807" max="2807" width="31.85546875" style="84" customWidth="1"/>
    <col min="2808" max="2808" width="15.42578125" style="84" customWidth="1"/>
    <col min="2809" max="2816" width="13.7109375" style="84" customWidth="1"/>
    <col min="2817" max="2817" width="10.140625" style="84" bestFit="1" customWidth="1"/>
    <col min="2818" max="3061" width="9.140625" style="84"/>
    <col min="3062" max="3062" width="7.5703125" style="84" customWidth="1"/>
    <col min="3063" max="3063" width="31.85546875" style="84" customWidth="1"/>
    <col min="3064" max="3064" width="15.42578125" style="84" customWidth="1"/>
    <col min="3065" max="3072" width="13.7109375" style="84" customWidth="1"/>
    <col min="3073" max="3073" width="10.140625" style="84" bestFit="1" customWidth="1"/>
    <col min="3074" max="3317" width="9.140625" style="84"/>
    <col min="3318" max="3318" width="7.5703125" style="84" customWidth="1"/>
    <col min="3319" max="3319" width="31.85546875" style="84" customWidth="1"/>
    <col min="3320" max="3320" width="15.42578125" style="84" customWidth="1"/>
    <col min="3321" max="3328" width="13.7109375" style="84" customWidth="1"/>
    <col min="3329" max="3329" width="10.140625" style="84" bestFit="1" customWidth="1"/>
    <col min="3330" max="3573" width="9.140625" style="84"/>
    <col min="3574" max="3574" width="7.5703125" style="84" customWidth="1"/>
    <col min="3575" max="3575" width="31.85546875" style="84" customWidth="1"/>
    <col min="3576" max="3576" width="15.42578125" style="84" customWidth="1"/>
    <col min="3577" max="3584" width="13.7109375" style="84" customWidth="1"/>
    <col min="3585" max="3585" width="10.140625" style="84" bestFit="1" customWidth="1"/>
    <col min="3586" max="3829" width="9.140625" style="84"/>
    <col min="3830" max="3830" width="7.5703125" style="84" customWidth="1"/>
    <col min="3831" max="3831" width="31.85546875" style="84" customWidth="1"/>
    <col min="3832" max="3832" width="15.42578125" style="84" customWidth="1"/>
    <col min="3833" max="3840" width="13.7109375" style="84" customWidth="1"/>
    <col min="3841" max="3841" width="10.140625" style="84" bestFit="1" customWidth="1"/>
    <col min="3842" max="4085" width="9.140625" style="84"/>
    <col min="4086" max="4086" width="7.5703125" style="84" customWidth="1"/>
    <col min="4087" max="4087" width="31.85546875" style="84" customWidth="1"/>
    <col min="4088" max="4088" width="15.42578125" style="84" customWidth="1"/>
    <col min="4089" max="4096" width="13.7109375" style="84" customWidth="1"/>
    <col min="4097" max="4097" width="10.140625" style="84" bestFit="1" customWidth="1"/>
    <col min="4098" max="4341" width="9.140625" style="84"/>
    <col min="4342" max="4342" width="7.5703125" style="84" customWidth="1"/>
    <col min="4343" max="4343" width="31.85546875" style="84" customWidth="1"/>
    <col min="4344" max="4344" width="15.42578125" style="84" customWidth="1"/>
    <col min="4345" max="4352" width="13.7109375" style="84" customWidth="1"/>
    <col min="4353" max="4353" width="10.140625" style="84" bestFit="1" customWidth="1"/>
    <col min="4354" max="4597" width="9.140625" style="84"/>
    <col min="4598" max="4598" width="7.5703125" style="84" customWidth="1"/>
    <col min="4599" max="4599" width="31.85546875" style="84" customWidth="1"/>
    <col min="4600" max="4600" width="15.42578125" style="84" customWidth="1"/>
    <col min="4601" max="4608" width="13.7109375" style="84" customWidth="1"/>
    <col min="4609" max="4609" width="10.140625" style="84" bestFit="1" customWidth="1"/>
    <col min="4610" max="4853" width="9.140625" style="84"/>
    <col min="4854" max="4854" width="7.5703125" style="84" customWidth="1"/>
    <col min="4855" max="4855" width="31.85546875" style="84" customWidth="1"/>
    <col min="4856" max="4856" width="15.42578125" style="84" customWidth="1"/>
    <col min="4857" max="4864" width="13.7109375" style="84" customWidth="1"/>
    <col min="4865" max="4865" width="10.140625" style="84" bestFit="1" customWidth="1"/>
    <col min="4866" max="5109" width="9.140625" style="84"/>
    <col min="5110" max="5110" width="7.5703125" style="84" customWidth="1"/>
    <col min="5111" max="5111" width="31.85546875" style="84" customWidth="1"/>
    <col min="5112" max="5112" width="15.42578125" style="84" customWidth="1"/>
    <col min="5113" max="5120" width="13.7109375" style="84" customWidth="1"/>
    <col min="5121" max="5121" width="10.140625" style="84" bestFit="1" customWidth="1"/>
    <col min="5122" max="5365" width="9.140625" style="84"/>
    <col min="5366" max="5366" width="7.5703125" style="84" customWidth="1"/>
    <col min="5367" max="5367" width="31.85546875" style="84" customWidth="1"/>
    <col min="5368" max="5368" width="15.42578125" style="84" customWidth="1"/>
    <col min="5369" max="5376" width="13.7109375" style="84" customWidth="1"/>
    <col min="5377" max="5377" width="10.140625" style="84" bestFit="1" customWidth="1"/>
    <col min="5378" max="5621" width="9.140625" style="84"/>
    <col min="5622" max="5622" width="7.5703125" style="84" customWidth="1"/>
    <col min="5623" max="5623" width="31.85546875" style="84" customWidth="1"/>
    <col min="5624" max="5624" width="15.42578125" style="84" customWidth="1"/>
    <col min="5625" max="5632" width="13.7109375" style="84" customWidth="1"/>
    <col min="5633" max="5633" width="10.140625" style="84" bestFit="1" customWidth="1"/>
    <col min="5634" max="5877" width="9.140625" style="84"/>
    <col min="5878" max="5878" width="7.5703125" style="84" customWidth="1"/>
    <col min="5879" max="5879" width="31.85546875" style="84" customWidth="1"/>
    <col min="5880" max="5880" width="15.42578125" style="84" customWidth="1"/>
    <col min="5881" max="5888" width="13.7109375" style="84" customWidth="1"/>
    <col min="5889" max="5889" width="10.140625" style="84" bestFit="1" customWidth="1"/>
    <col min="5890" max="6133" width="9.140625" style="84"/>
    <col min="6134" max="6134" width="7.5703125" style="84" customWidth="1"/>
    <col min="6135" max="6135" width="31.85546875" style="84" customWidth="1"/>
    <col min="6136" max="6136" width="15.42578125" style="84" customWidth="1"/>
    <col min="6137" max="6144" width="13.7109375" style="84" customWidth="1"/>
    <col min="6145" max="6145" width="10.140625" style="84" bestFit="1" customWidth="1"/>
    <col min="6146" max="6389" width="9.140625" style="84"/>
    <col min="6390" max="6390" width="7.5703125" style="84" customWidth="1"/>
    <col min="6391" max="6391" width="31.85546875" style="84" customWidth="1"/>
    <col min="6392" max="6392" width="15.42578125" style="84" customWidth="1"/>
    <col min="6393" max="6400" width="13.7109375" style="84" customWidth="1"/>
    <col min="6401" max="6401" width="10.140625" style="84" bestFit="1" customWidth="1"/>
    <col min="6402" max="6645" width="9.140625" style="84"/>
    <col min="6646" max="6646" width="7.5703125" style="84" customWidth="1"/>
    <col min="6647" max="6647" width="31.85546875" style="84" customWidth="1"/>
    <col min="6648" max="6648" width="15.42578125" style="84" customWidth="1"/>
    <col min="6649" max="6656" width="13.7109375" style="84" customWidth="1"/>
    <col min="6657" max="6657" width="10.140625" style="84" bestFit="1" customWidth="1"/>
    <col min="6658" max="6901" width="9.140625" style="84"/>
    <col min="6902" max="6902" width="7.5703125" style="84" customWidth="1"/>
    <col min="6903" max="6903" width="31.85546875" style="84" customWidth="1"/>
    <col min="6904" max="6904" width="15.42578125" style="84" customWidth="1"/>
    <col min="6905" max="6912" width="13.7109375" style="84" customWidth="1"/>
    <col min="6913" max="6913" width="10.140625" style="84" bestFit="1" customWidth="1"/>
    <col min="6914" max="7157" width="9.140625" style="84"/>
    <col min="7158" max="7158" width="7.5703125" style="84" customWidth="1"/>
    <col min="7159" max="7159" width="31.85546875" style="84" customWidth="1"/>
    <col min="7160" max="7160" width="15.42578125" style="84" customWidth="1"/>
    <col min="7161" max="7168" width="13.7109375" style="84" customWidth="1"/>
    <col min="7169" max="7169" width="10.140625" style="84" bestFit="1" customWidth="1"/>
    <col min="7170" max="7413" width="9.140625" style="84"/>
    <col min="7414" max="7414" width="7.5703125" style="84" customWidth="1"/>
    <col min="7415" max="7415" width="31.85546875" style="84" customWidth="1"/>
    <col min="7416" max="7416" width="15.42578125" style="84" customWidth="1"/>
    <col min="7417" max="7424" width="13.7109375" style="84" customWidth="1"/>
    <col min="7425" max="7425" width="10.140625" style="84" bestFit="1" customWidth="1"/>
    <col min="7426" max="7669" width="9.140625" style="84"/>
    <col min="7670" max="7670" width="7.5703125" style="84" customWidth="1"/>
    <col min="7671" max="7671" width="31.85546875" style="84" customWidth="1"/>
    <col min="7672" max="7672" width="15.42578125" style="84" customWidth="1"/>
    <col min="7673" max="7680" width="13.7109375" style="84" customWidth="1"/>
    <col min="7681" max="7681" width="10.140625" style="84" bestFit="1" customWidth="1"/>
    <col min="7682" max="7925" width="9.140625" style="84"/>
    <col min="7926" max="7926" width="7.5703125" style="84" customWidth="1"/>
    <col min="7927" max="7927" width="31.85546875" style="84" customWidth="1"/>
    <col min="7928" max="7928" width="15.42578125" style="84" customWidth="1"/>
    <col min="7929" max="7936" width="13.7109375" style="84" customWidth="1"/>
    <col min="7937" max="7937" width="10.140625" style="84" bestFit="1" customWidth="1"/>
    <col min="7938" max="8181" width="9.140625" style="84"/>
    <col min="8182" max="8182" width="7.5703125" style="84" customWidth="1"/>
    <col min="8183" max="8183" width="31.85546875" style="84" customWidth="1"/>
    <col min="8184" max="8184" width="15.42578125" style="84" customWidth="1"/>
    <col min="8185" max="8192" width="13.7109375" style="84" customWidth="1"/>
    <col min="8193" max="8193" width="10.140625" style="84" bestFit="1" customWidth="1"/>
    <col min="8194" max="8437" width="9.140625" style="84"/>
    <col min="8438" max="8438" width="7.5703125" style="84" customWidth="1"/>
    <col min="8439" max="8439" width="31.85546875" style="84" customWidth="1"/>
    <col min="8440" max="8440" width="15.42578125" style="84" customWidth="1"/>
    <col min="8441" max="8448" width="13.7109375" style="84" customWidth="1"/>
    <col min="8449" max="8449" width="10.140625" style="84" bestFit="1" customWidth="1"/>
    <col min="8450" max="8693" width="9.140625" style="84"/>
    <col min="8694" max="8694" width="7.5703125" style="84" customWidth="1"/>
    <col min="8695" max="8695" width="31.85546875" style="84" customWidth="1"/>
    <col min="8696" max="8696" width="15.42578125" style="84" customWidth="1"/>
    <col min="8697" max="8704" width="13.7109375" style="84" customWidth="1"/>
    <col min="8705" max="8705" width="10.140625" style="84" bestFit="1" customWidth="1"/>
    <col min="8706" max="8949" width="9.140625" style="84"/>
    <col min="8950" max="8950" width="7.5703125" style="84" customWidth="1"/>
    <col min="8951" max="8951" width="31.85546875" style="84" customWidth="1"/>
    <col min="8952" max="8952" width="15.42578125" style="84" customWidth="1"/>
    <col min="8953" max="8960" width="13.7109375" style="84" customWidth="1"/>
    <col min="8961" max="8961" width="10.140625" style="84" bestFit="1" customWidth="1"/>
    <col min="8962" max="9205" width="9.140625" style="84"/>
    <col min="9206" max="9206" width="7.5703125" style="84" customWidth="1"/>
    <col min="9207" max="9207" width="31.85546875" style="84" customWidth="1"/>
    <col min="9208" max="9208" width="15.42578125" style="84" customWidth="1"/>
    <col min="9209" max="9216" width="13.7109375" style="84" customWidth="1"/>
    <col min="9217" max="9217" width="10.140625" style="84" bestFit="1" customWidth="1"/>
    <col min="9218" max="9461" width="9.140625" style="84"/>
    <col min="9462" max="9462" width="7.5703125" style="84" customWidth="1"/>
    <col min="9463" max="9463" width="31.85546875" style="84" customWidth="1"/>
    <col min="9464" max="9464" width="15.42578125" style="84" customWidth="1"/>
    <col min="9465" max="9472" width="13.7109375" style="84" customWidth="1"/>
    <col min="9473" max="9473" width="10.140625" style="84" bestFit="1" customWidth="1"/>
    <col min="9474" max="9717" width="9.140625" style="84"/>
    <col min="9718" max="9718" width="7.5703125" style="84" customWidth="1"/>
    <col min="9719" max="9719" width="31.85546875" style="84" customWidth="1"/>
    <col min="9720" max="9720" width="15.42578125" style="84" customWidth="1"/>
    <col min="9721" max="9728" width="13.7109375" style="84" customWidth="1"/>
    <col min="9729" max="9729" width="10.140625" style="84" bestFit="1" customWidth="1"/>
    <col min="9730" max="9973" width="9.140625" style="84"/>
    <col min="9974" max="9974" width="7.5703125" style="84" customWidth="1"/>
    <col min="9975" max="9975" width="31.85546875" style="84" customWidth="1"/>
    <col min="9976" max="9976" width="15.42578125" style="84" customWidth="1"/>
    <col min="9977" max="9984" width="13.7109375" style="84" customWidth="1"/>
    <col min="9985" max="9985" width="10.140625" style="84" bestFit="1" customWidth="1"/>
    <col min="9986" max="10229" width="9.140625" style="84"/>
    <col min="10230" max="10230" width="7.5703125" style="84" customWidth="1"/>
    <col min="10231" max="10231" width="31.85546875" style="84" customWidth="1"/>
    <col min="10232" max="10232" width="15.42578125" style="84" customWidth="1"/>
    <col min="10233" max="10240" width="13.7109375" style="84" customWidth="1"/>
    <col min="10241" max="10241" width="10.140625" style="84" bestFit="1" customWidth="1"/>
    <col min="10242" max="10485" width="9.140625" style="84"/>
    <col min="10486" max="10486" width="7.5703125" style="84" customWidth="1"/>
    <col min="10487" max="10487" width="31.85546875" style="84" customWidth="1"/>
    <col min="10488" max="10488" width="15.42578125" style="84" customWidth="1"/>
    <col min="10489" max="10496" width="13.7109375" style="84" customWidth="1"/>
    <col min="10497" max="10497" width="10.140625" style="84" bestFit="1" customWidth="1"/>
    <col min="10498" max="10741" width="9.140625" style="84"/>
    <col min="10742" max="10742" width="7.5703125" style="84" customWidth="1"/>
    <col min="10743" max="10743" width="31.85546875" style="84" customWidth="1"/>
    <col min="10744" max="10744" width="15.42578125" style="84" customWidth="1"/>
    <col min="10745" max="10752" width="13.7109375" style="84" customWidth="1"/>
    <col min="10753" max="10753" width="10.140625" style="84" bestFit="1" customWidth="1"/>
    <col min="10754" max="10997" width="9.140625" style="84"/>
    <col min="10998" max="10998" width="7.5703125" style="84" customWidth="1"/>
    <col min="10999" max="10999" width="31.85546875" style="84" customWidth="1"/>
    <col min="11000" max="11000" width="15.42578125" style="84" customWidth="1"/>
    <col min="11001" max="11008" width="13.7109375" style="84" customWidth="1"/>
    <col min="11009" max="11009" width="10.140625" style="84" bestFit="1" customWidth="1"/>
    <col min="11010" max="11253" width="9.140625" style="84"/>
    <col min="11254" max="11254" width="7.5703125" style="84" customWidth="1"/>
    <col min="11255" max="11255" width="31.85546875" style="84" customWidth="1"/>
    <col min="11256" max="11256" width="15.42578125" style="84" customWidth="1"/>
    <col min="11257" max="11264" width="13.7109375" style="84" customWidth="1"/>
    <col min="11265" max="11265" width="10.140625" style="84" bestFit="1" customWidth="1"/>
    <col min="11266" max="11509" width="9.140625" style="84"/>
    <col min="11510" max="11510" width="7.5703125" style="84" customWidth="1"/>
    <col min="11511" max="11511" width="31.85546875" style="84" customWidth="1"/>
    <col min="11512" max="11512" width="15.42578125" style="84" customWidth="1"/>
    <col min="11513" max="11520" width="13.7109375" style="84" customWidth="1"/>
    <col min="11521" max="11521" width="10.140625" style="84" bestFit="1" customWidth="1"/>
    <col min="11522" max="11765" width="9.140625" style="84"/>
    <col min="11766" max="11766" width="7.5703125" style="84" customWidth="1"/>
    <col min="11767" max="11767" width="31.85546875" style="84" customWidth="1"/>
    <col min="11768" max="11768" width="15.42578125" style="84" customWidth="1"/>
    <col min="11769" max="11776" width="13.7109375" style="84" customWidth="1"/>
    <col min="11777" max="11777" width="10.140625" style="84" bestFit="1" customWidth="1"/>
    <col min="11778" max="12021" width="9.140625" style="84"/>
    <col min="12022" max="12022" width="7.5703125" style="84" customWidth="1"/>
    <col min="12023" max="12023" width="31.85546875" style="84" customWidth="1"/>
    <col min="12024" max="12024" width="15.42578125" style="84" customWidth="1"/>
    <col min="12025" max="12032" width="13.7109375" style="84" customWidth="1"/>
    <col min="12033" max="12033" width="10.140625" style="84" bestFit="1" customWidth="1"/>
    <col min="12034" max="12277" width="9.140625" style="84"/>
    <col min="12278" max="12278" width="7.5703125" style="84" customWidth="1"/>
    <col min="12279" max="12279" width="31.85546875" style="84" customWidth="1"/>
    <col min="12280" max="12280" width="15.42578125" style="84" customWidth="1"/>
    <col min="12281" max="12288" width="13.7109375" style="84" customWidth="1"/>
    <col min="12289" max="12289" width="10.140625" style="84" bestFit="1" customWidth="1"/>
    <col min="12290" max="12533" width="9.140625" style="84"/>
    <col min="12534" max="12534" width="7.5703125" style="84" customWidth="1"/>
    <col min="12535" max="12535" width="31.85546875" style="84" customWidth="1"/>
    <col min="12536" max="12536" width="15.42578125" style="84" customWidth="1"/>
    <col min="12537" max="12544" width="13.7109375" style="84" customWidth="1"/>
    <col min="12545" max="12545" width="10.140625" style="84" bestFit="1" customWidth="1"/>
    <col min="12546" max="12789" width="9.140625" style="84"/>
    <col min="12790" max="12790" width="7.5703125" style="84" customWidth="1"/>
    <col min="12791" max="12791" width="31.85546875" style="84" customWidth="1"/>
    <col min="12792" max="12792" width="15.42578125" style="84" customWidth="1"/>
    <col min="12793" max="12800" width="13.7109375" style="84" customWidth="1"/>
    <col min="12801" max="12801" width="10.140625" style="84" bestFit="1" customWidth="1"/>
    <col min="12802" max="13045" width="9.140625" style="84"/>
    <col min="13046" max="13046" width="7.5703125" style="84" customWidth="1"/>
    <col min="13047" max="13047" width="31.85546875" style="84" customWidth="1"/>
    <col min="13048" max="13048" width="15.42578125" style="84" customWidth="1"/>
    <col min="13049" max="13056" width="13.7109375" style="84" customWidth="1"/>
    <col min="13057" max="13057" width="10.140625" style="84" bestFit="1" customWidth="1"/>
    <col min="13058" max="13301" width="9.140625" style="84"/>
    <col min="13302" max="13302" width="7.5703125" style="84" customWidth="1"/>
    <col min="13303" max="13303" width="31.85546875" style="84" customWidth="1"/>
    <col min="13304" max="13304" width="15.42578125" style="84" customWidth="1"/>
    <col min="13305" max="13312" width="13.7109375" style="84" customWidth="1"/>
    <col min="13313" max="13313" width="10.140625" style="84" bestFit="1" customWidth="1"/>
    <col min="13314" max="13557" width="9.140625" style="84"/>
    <col min="13558" max="13558" width="7.5703125" style="84" customWidth="1"/>
    <col min="13559" max="13559" width="31.85546875" style="84" customWidth="1"/>
    <col min="13560" max="13560" width="15.42578125" style="84" customWidth="1"/>
    <col min="13561" max="13568" width="13.7109375" style="84" customWidth="1"/>
    <col min="13569" max="13569" width="10.140625" style="84" bestFit="1" customWidth="1"/>
    <col min="13570" max="13813" width="9.140625" style="84"/>
    <col min="13814" max="13814" width="7.5703125" style="84" customWidth="1"/>
    <col min="13815" max="13815" width="31.85546875" style="84" customWidth="1"/>
    <col min="13816" max="13816" width="15.42578125" style="84" customWidth="1"/>
    <col min="13817" max="13824" width="13.7109375" style="84" customWidth="1"/>
    <col min="13825" max="13825" width="10.140625" style="84" bestFit="1" customWidth="1"/>
    <col min="13826" max="14069" width="9.140625" style="84"/>
    <col min="14070" max="14070" width="7.5703125" style="84" customWidth="1"/>
    <col min="14071" max="14071" width="31.85546875" style="84" customWidth="1"/>
    <col min="14072" max="14072" width="15.42578125" style="84" customWidth="1"/>
    <col min="14073" max="14080" width="13.7109375" style="84" customWidth="1"/>
    <col min="14081" max="14081" width="10.140625" style="84" bestFit="1" customWidth="1"/>
    <col min="14082" max="14325" width="9.140625" style="84"/>
    <col min="14326" max="14326" width="7.5703125" style="84" customWidth="1"/>
    <col min="14327" max="14327" width="31.85546875" style="84" customWidth="1"/>
    <col min="14328" max="14328" width="15.42578125" style="84" customWidth="1"/>
    <col min="14329" max="14336" width="13.7109375" style="84" customWidth="1"/>
    <col min="14337" max="14337" width="10.140625" style="84" bestFit="1" customWidth="1"/>
    <col min="14338" max="14581" width="9.140625" style="84"/>
    <col min="14582" max="14582" width="7.5703125" style="84" customWidth="1"/>
    <col min="14583" max="14583" width="31.85546875" style="84" customWidth="1"/>
    <col min="14584" max="14584" width="15.42578125" style="84" customWidth="1"/>
    <col min="14585" max="14592" width="13.7109375" style="84" customWidth="1"/>
    <col min="14593" max="14593" width="10.140625" style="84" bestFit="1" customWidth="1"/>
    <col min="14594" max="14837" width="9.140625" style="84"/>
    <col min="14838" max="14838" width="7.5703125" style="84" customWidth="1"/>
    <col min="14839" max="14839" width="31.85546875" style="84" customWidth="1"/>
    <col min="14840" max="14840" width="15.42578125" style="84" customWidth="1"/>
    <col min="14841" max="14848" width="13.7109375" style="84" customWidth="1"/>
    <col min="14849" max="14849" width="10.140625" style="84" bestFit="1" customWidth="1"/>
    <col min="14850" max="15093" width="9.140625" style="84"/>
    <col min="15094" max="15094" width="7.5703125" style="84" customWidth="1"/>
    <col min="15095" max="15095" width="31.85546875" style="84" customWidth="1"/>
    <col min="15096" max="15096" width="15.42578125" style="84" customWidth="1"/>
    <col min="15097" max="15104" width="13.7109375" style="84" customWidth="1"/>
    <col min="15105" max="15105" width="10.140625" style="84" bestFit="1" customWidth="1"/>
    <col min="15106" max="15349" width="9.140625" style="84"/>
    <col min="15350" max="15350" width="7.5703125" style="84" customWidth="1"/>
    <col min="15351" max="15351" width="31.85546875" style="84" customWidth="1"/>
    <col min="15352" max="15352" width="15.42578125" style="84" customWidth="1"/>
    <col min="15353" max="15360" width="13.7109375" style="84" customWidth="1"/>
    <col min="15361" max="15361" width="10.140625" style="84" bestFit="1" customWidth="1"/>
    <col min="15362" max="15605" width="9.140625" style="84"/>
    <col min="15606" max="15606" width="7.5703125" style="84" customWidth="1"/>
    <col min="15607" max="15607" width="31.85546875" style="84" customWidth="1"/>
    <col min="15608" max="15608" width="15.42578125" style="84" customWidth="1"/>
    <col min="15609" max="15616" width="13.7109375" style="84" customWidth="1"/>
    <col min="15617" max="15617" width="10.140625" style="84" bestFit="1" customWidth="1"/>
    <col min="15618" max="15861" width="9.140625" style="84"/>
    <col min="15862" max="15862" width="7.5703125" style="84" customWidth="1"/>
    <col min="15863" max="15863" width="31.85546875" style="84" customWidth="1"/>
    <col min="15864" max="15864" width="15.42578125" style="84" customWidth="1"/>
    <col min="15865" max="15872" width="13.7109375" style="84" customWidth="1"/>
    <col min="15873" max="15873" width="10.140625" style="84" bestFit="1" customWidth="1"/>
    <col min="15874" max="16117" width="9.140625" style="84"/>
    <col min="16118" max="16118" width="7.5703125" style="84" customWidth="1"/>
    <col min="16119" max="16119" width="31.85546875" style="84" customWidth="1"/>
    <col min="16120" max="16120" width="15.42578125" style="84" customWidth="1"/>
    <col min="16121" max="16128" width="13.7109375" style="84" customWidth="1"/>
    <col min="16129" max="16129" width="10.140625" style="84" bestFit="1" customWidth="1"/>
    <col min="16130" max="16373" width="9.140625" style="84"/>
    <col min="16374" max="16384" width="9.140625" style="84" customWidth="1"/>
  </cols>
  <sheetData>
    <row r="1" spans="1:14" s="82" customFormat="1" x14ac:dyDescent="0.25">
      <c r="A1" s="125" t="s">
        <v>40</v>
      </c>
    </row>
    <row r="2" spans="1:14" s="82" customFormat="1" x14ac:dyDescent="0.25">
      <c r="A2" s="126" t="s">
        <v>199</v>
      </c>
      <c r="B2" s="81"/>
      <c r="C2" s="81"/>
      <c r="D2" s="81"/>
      <c r="E2" s="81"/>
      <c r="F2" s="81"/>
      <c r="G2" s="81"/>
    </row>
    <row r="3" spans="1:14" x14ac:dyDescent="0.25">
      <c r="A3" s="81" t="s">
        <v>196</v>
      </c>
      <c r="B3" s="83"/>
      <c r="C3" s="83"/>
      <c r="D3" s="83"/>
      <c r="E3" s="83"/>
      <c r="F3" s="83"/>
      <c r="G3" s="83"/>
    </row>
    <row r="4" spans="1:14" x14ac:dyDescent="0.25">
      <c r="A4" s="83"/>
      <c r="B4" s="83"/>
      <c r="C4" s="83"/>
      <c r="D4" s="83"/>
      <c r="E4" s="83"/>
      <c r="F4" s="83"/>
      <c r="G4" s="83"/>
    </row>
    <row r="5" spans="1:14" ht="33.75" x14ac:dyDescent="0.25">
      <c r="A5" s="29" t="s">
        <v>5</v>
      </c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26" t="s">
        <v>18</v>
      </c>
    </row>
    <row r="6" spans="1:14" x14ac:dyDescent="0.25">
      <c r="A6" s="85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</row>
    <row r="7" spans="1:14" s="67" customFormat="1" x14ac:dyDescent="0.25">
      <c r="A7" s="87">
        <v>1</v>
      </c>
      <c r="B7" s="31" t="s">
        <v>436</v>
      </c>
      <c r="C7" s="32">
        <v>404494531.19</v>
      </c>
      <c r="D7" s="73">
        <v>0.14019488962313936</v>
      </c>
      <c r="E7" s="72">
        <v>99025881.099999994</v>
      </c>
      <c r="F7" s="73">
        <v>0.14091141323904441</v>
      </c>
      <c r="G7" s="33">
        <v>4601233.4000000004</v>
      </c>
      <c r="I7" s="84"/>
      <c r="J7" s="84"/>
      <c r="K7" s="84"/>
      <c r="L7" s="84"/>
      <c r="M7" s="84"/>
      <c r="N7" s="84"/>
    </row>
    <row r="8" spans="1:14" x14ac:dyDescent="0.25">
      <c r="A8" s="88">
        <v>2</v>
      </c>
      <c r="B8" s="34" t="s">
        <v>426</v>
      </c>
      <c r="C8" s="35">
        <v>30986652.870000001</v>
      </c>
      <c r="D8" s="73">
        <v>1.0739750587282061E-2</v>
      </c>
      <c r="E8" s="35">
        <v>7254522.2699999996</v>
      </c>
      <c r="F8" s="73">
        <v>1.0323008228601568E-2</v>
      </c>
      <c r="G8" s="36">
        <v>743821.14</v>
      </c>
      <c r="I8" s="67"/>
      <c r="J8" s="67"/>
      <c r="K8" s="67"/>
      <c r="L8" s="67"/>
      <c r="M8" s="67"/>
      <c r="N8" s="67"/>
    </row>
    <row r="9" spans="1:14" x14ac:dyDescent="0.25">
      <c r="A9" s="88">
        <v>3</v>
      </c>
      <c r="B9" s="34" t="s">
        <v>427</v>
      </c>
      <c r="C9" s="35">
        <v>218672442.88999999</v>
      </c>
      <c r="D9" s="73">
        <v>7.5790292898139669E-2</v>
      </c>
      <c r="E9" s="35">
        <v>71752715.670000002</v>
      </c>
      <c r="F9" s="73">
        <v>0.10210236411417327</v>
      </c>
      <c r="G9" s="36">
        <v>8239206.4100000001</v>
      </c>
    </row>
    <row r="10" spans="1:14" x14ac:dyDescent="0.25">
      <c r="A10" s="88">
        <v>4</v>
      </c>
      <c r="B10" s="34" t="s">
        <v>428</v>
      </c>
      <c r="C10" s="35">
        <v>1055630340.54</v>
      </c>
      <c r="D10" s="73">
        <v>0.36587386889867807</v>
      </c>
      <c r="E10" s="35">
        <v>205724868.13999999</v>
      </c>
      <c r="F10" s="73">
        <v>0.29274146905847087</v>
      </c>
      <c r="G10" s="36">
        <v>24162541.199999999</v>
      </c>
    </row>
    <row r="11" spans="1:14" x14ac:dyDescent="0.25">
      <c r="A11" s="88">
        <v>5</v>
      </c>
      <c r="B11" s="34" t="s">
        <v>437</v>
      </c>
      <c r="C11" s="35">
        <v>536176486.43000001</v>
      </c>
      <c r="D11" s="73">
        <v>0.18583490637668942</v>
      </c>
      <c r="E11" s="35">
        <v>107986275.3</v>
      </c>
      <c r="F11" s="73">
        <v>0.15366183561222074</v>
      </c>
      <c r="G11" s="36">
        <v>12538974.08</v>
      </c>
    </row>
    <row r="12" spans="1:14" x14ac:dyDescent="0.25">
      <c r="A12" s="88">
        <v>6</v>
      </c>
      <c r="B12" s="75" t="s">
        <v>429</v>
      </c>
      <c r="C12" s="35">
        <v>129236340.29000001</v>
      </c>
      <c r="D12" s="73">
        <v>4.4792384235584327E-2</v>
      </c>
      <c r="E12" s="35">
        <v>43445355.840000004</v>
      </c>
      <c r="F12" s="73">
        <v>6.1821681585497883E-2</v>
      </c>
      <c r="G12" s="36">
        <v>1998469.53</v>
      </c>
    </row>
    <row r="13" spans="1:14" x14ac:dyDescent="0.25">
      <c r="A13" s="88">
        <v>7</v>
      </c>
      <c r="B13" s="34" t="s">
        <v>430</v>
      </c>
      <c r="C13" s="35">
        <v>75861863.579999998</v>
      </c>
      <c r="D13" s="73">
        <v>2.6293175237536281E-2</v>
      </c>
      <c r="E13" s="35">
        <v>16132434.779999999</v>
      </c>
      <c r="F13" s="73">
        <v>2.295606116890701E-2</v>
      </c>
      <c r="G13" s="36">
        <v>121806.6</v>
      </c>
    </row>
    <row r="14" spans="1:14" x14ac:dyDescent="0.25">
      <c r="A14" s="88">
        <v>8</v>
      </c>
      <c r="B14" s="34" t="s">
        <v>438</v>
      </c>
      <c r="C14" s="35">
        <v>71652087</v>
      </c>
      <c r="D14" s="73">
        <v>2.4834097011596185E-2</v>
      </c>
      <c r="E14" s="35">
        <v>20915098.350000001</v>
      </c>
      <c r="F14" s="73">
        <v>2.9761674764155231E-2</v>
      </c>
      <c r="G14" s="36">
        <v>1495030.79</v>
      </c>
    </row>
    <row r="15" spans="1:14" x14ac:dyDescent="0.25">
      <c r="A15" s="88">
        <v>9</v>
      </c>
      <c r="B15" s="34" t="s">
        <v>439</v>
      </c>
      <c r="C15" s="35">
        <v>10561672.99</v>
      </c>
      <c r="D15" s="73">
        <v>3.6605997483145905E-3</v>
      </c>
      <c r="E15" s="35">
        <v>1230233.3500000001</v>
      </c>
      <c r="F15" s="73">
        <v>1.7505920476208112E-3</v>
      </c>
      <c r="G15" s="36">
        <v>299698.09000000003</v>
      </c>
    </row>
    <row r="16" spans="1:14" x14ac:dyDescent="0.25">
      <c r="A16" s="88">
        <v>10</v>
      </c>
      <c r="B16" s="34" t="s">
        <v>432</v>
      </c>
      <c r="C16" s="35">
        <v>10132632.74</v>
      </c>
      <c r="D16" s="73">
        <v>3.5118974894344061E-3</v>
      </c>
      <c r="E16" s="35">
        <v>2487849.79</v>
      </c>
      <c r="F16" s="73">
        <v>3.5401495643481821E-3</v>
      </c>
      <c r="G16" s="36">
        <v>1262290</v>
      </c>
    </row>
    <row r="17" spans="1:13" x14ac:dyDescent="0.25">
      <c r="A17" s="88">
        <v>11</v>
      </c>
      <c r="B17" s="34" t="s">
        <v>433</v>
      </c>
      <c r="C17" s="35">
        <v>100072888.19</v>
      </c>
      <c r="D17" s="73">
        <v>3.4684541896750028E-2</v>
      </c>
      <c r="E17" s="35">
        <v>41670633.600000001</v>
      </c>
      <c r="F17" s="73">
        <v>5.9296295129278177E-2</v>
      </c>
      <c r="G17" s="36">
        <v>-2509492.46</v>
      </c>
    </row>
    <row r="18" spans="1:13" x14ac:dyDescent="0.25">
      <c r="A18" s="88">
        <v>12</v>
      </c>
      <c r="B18" s="34" t="s">
        <v>434</v>
      </c>
      <c r="C18" s="35">
        <v>107749415.12</v>
      </c>
      <c r="D18" s="73">
        <v>3.7345170811742427E-2</v>
      </c>
      <c r="E18" s="35">
        <v>37999618.75</v>
      </c>
      <c r="F18" s="73">
        <v>5.4072530545829105E-2</v>
      </c>
      <c r="G18" s="36">
        <v>-1730151.24</v>
      </c>
    </row>
    <row r="19" spans="1:13" x14ac:dyDescent="0.25">
      <c r="A19" s="88">
        <v>13</v>
      </c>
      <c r="B19" s="34" t="s">
        <v>435</v>
      </c>
      <c r="C19" s="35">
        <v>134002858.75</v>
      </c>
      <c r="D19" s="73">
        <v>4.6444425185113179E-2</v>
      </c>
      <c r="E19" s="35">
        <v>47127248.439999998</v>
      </c>
      <c r="F19" s="73">
        <v>6.7060924941852923E-2</v>
      </c>
      <c r="G19" s="36">
        <v>-1337366.03</v>
      </c>
    </row>
    <row r="20" spans="1:13" ht="15" customHeight="1" x14ac:dyDescent="0.25">
      <c r="A20" s="262"/>
      <c r="B20" s="263" t="s">
        <v>8</v>
      </c>
      <c r="C20" s="260">
        <v>2885230212.5799994</v>
      </c>
      <c r="D20" s="264">
        <v>0.99999999999999989</v>
      </c>
      <c r="E20" s="260">
        <v>702752735.37999988</v>
      </c>
      <c r="F20" s="264">
        <v>1.0000000000000002</v>
      </c>
      <c r="G20" s="260">
        <v>49886061.509999998</v>
      </c>
    </row>
    <row r="21" spans="1:13" x14ac:dyDescent="0.25">
      <c r="A21" s="356"/>
      <c r="B21" s="347"/>
      <c r="C21" s="348"/>
      <c r="D21" s="357"/>
      <c r="E21" s="348"/>
      <c r="F21" s="357"/>
      <c r="G21" s="348"/>
    </row>
    <row r="22" spans="1:13" s="82" customFormat="1" x14ac:dyDescent="0.25">
      <c r="A22" s="358" t="s">
        <v>19</v>
      </c>
      <c r="B22" s="358"/>
      <c r="C22" s="358"/>
      <c r="D22" s="358"/>
      <c r="E22" s="358"/>
      <c r="F22" s="358"/>
      <c r="G22" s="358"/>
      <c r="H22" s="81"/>
    </row>
    <row r="23" spans="1:13" s="82" customFormat="1" x14ac:dyDescent="0.25">
      <c r="A23" s="89"/>
      <c r="B23" s="90" t="s">
        <v>21</v>
      </c>
      <c r="C23" s="91"/>
      <c r="D23" s="91"/>
      <c r="E23" s="91"/>
      <c r="F23" s="91"/>
      <c r="G23" s="91"/>
    </row>
    <row r="24" spans="1:13" s="82" customFormat="1" x14ac:dyDescent="0.25">
      <c r="A24" s="89"/>
      <c r="B24" s="92" t="s">
        <v>98</v>
      </c>
      <c r="C24" s="81"/>
      <c r="D24" s="81"/>
      <c r="E24" s="81"/>
      <c r="F24" s="81"/>
      <c r="G24" s="81"/>
    </row>
    <row r="25" spans="1:13" s="82" customFormat="1" x14ac:dyDescent="0.25">
      <c r="A25" s="89"/>
      <c r="B25" s="92" t="s">
        <v>99</v>
      </c>
      <c r="C25" s="81"/>
      <c r="D25" s="81"/>
      <c r="E25" s="81"/>
      <c r="F25" s="81"/>
      <c r="G25" s="81"/>
    </row>
    <row r="26" spans="1:13" s="82" customFormat="1" ht="34.5" customHeight="1" x14ac:dyDescent="0.25">
      <c r="A26" s="89"/>
      <c r="B26" s="491" t="s">
        <v>90</v>
      </c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</row>
    <row r="27" spans="1:13" s="82" customFormat="1" x14ac:dyDescent="0.25">
      <c r="A27" s="89"/>
      <c r="B27" s="95" t="s">
        <v>97</v>
      </c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</row>
    <row r="28" spans="1:13" s="82" customFormat="1" ht="12.75" customHeight="1" x14ac:dyDescent="0.25">
      <c r="A28" s="89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</row>
    <row r="29" spans="1:13" s="82" customFormat="1" ht="12.75" customHeight="1" x14ac:dyDescent="0.25">
      <c r="A29" s="89"/>
      <c r="B29" s="492"/>
      <c r="C29" s="493"/>
      <c r="D29" s="493"/>
      <c r="E29" s="493"/>
      <c r="F29" s="493"/>
      <c r="G29" s="493"/>
      <c r="H29" s="493"/>
      <c r="I29" s="493"/>
      <c r="J29" s="84"/>
      <c r="K29" s="84"/>
      <c r="L29" s="84"/>
      <c r="M29" s="84"/>
    </row>
    <row r="30" spans="1:13" s="82" customFormat="1" x14ac:dyDescent="0.25">
      <c r="A30" s="89"/>
      <c r="B30" s="359"/>
      <c r="C30" s="358"/>
      <c r="D30" s="358"/>
      <c r="E30" s="358"/>
      <c r="F30" s="358"/>
      <c r="G30" s="358"/>
    </row>
    <row r="31" spans="1:13" s="82" customFormat="1" x14ac:dyDescent="0.25">
      <c r="A31" s="89"/>
      <c r="B31" s="494"/>
      <c r="C31" s="494"/>
      <c r="D31" s="494"/>
      <c r="E31" s="494"/>
      <c r="F31" s="494"/>
      <c r="G31" s="494"/>
    </row>
    <row r="32" spans="1:13" s="82" customFormat="1" x14ac:dyDescent="0.25">
      <c r="A32" s="89"/>
      <c r="B32" s="359"/>
      <c r="C32" s="358"/>
      <c r="D32" s="358"/>
      <c r="E32" s="358"/>
      <c r="F32" s="358"/>
      <c r="G32" s="358"/>
    </row>
    <row r="33" spans="1:15" s="82" customFormat="1" ht="12.75" customHeight="1" x14ac:dyDescent="0.25">
      <c r="A33" s="81"/>
      <c r="B33" s="358"/>
      <c r="C33" s="358"/>
      <c r="D33" s="358"/>
      <c r="E33" s="358"/>
      <c r="F33" s="358"/>
      <c r="G33" s="358"/>
    </row>
    <row r="34" spans="1:15" s="82" customFormat="1" ht="12.75" customHeight="1" x14ac:dyDescent="0.25">
      <c r="A34" s="81"/>
      <c r="B34" s="358"/>
      <c r="C34" s="358"/>
      <c r="D34" s="358"/>
      <c r="E34" s="358"/>
      <c r="F34" s="358"/>
      <c r="G34" s="358"/>
    </row>
    <row r="35" spans="1:15" s="82" customFormat="1" ht="12.75" customHeight="1" x14ac:dyDescent="0.25">
      <c r="A35" s="81"/>
      <c r="B35" s="358"/>
      <c r="C35" s="358"/>
      <c r="D35" s="358"/>
      <c r="E35" s="358"/>
      <c r="F35" s="358"/>
      <c r="G35" s="358"/>
    </row>
    <row r="36" spans="1:15" x14ac:dyDescent="0.25">
      <c r="B36" s="360"/>
    </row>
    <row r="37" spans="1:15" s="361" customFormat="1" x14ac:dyDescent="0.25">
      <c r="B37" s="354"/>
      <c r="C37" s="354"/>
      <c r="D37" s="354"/>
      <c r="E37" s="354"/>
      <c r="F37" s="354"/>
      <c r="G37" s="354"/>
    </row>
    <row r="38" spans="1:15" x14ac:dyDescent="0.25">
      <c r="B38" s="362"/>
    </row>
    <row r="40" spans="1:15" x14ac:dyDescent="0.25">
      <c r="B40" s="97"/>
      <c r="C40" s="127"/>
    </row>
    <row r="45" spans="1:15" x14ac:dyDescent="0.25">
      <c r="I45" s="93"/>
      <c r="J45" s="93"/>
      <c r="K45" s="93"/>
      <c r="L45" s="93"/>
      <c r="M45" s="93"/>
      <c r="N45" s="93"/>
      <c r="O45" s="93"/>
    </row>
  </sheetData>
  <mergeCells count="3">
    <mergeCell ref="B26:M26"/>
    <mergeCell ref="B29:I29"/>
    <mergeCell ref="B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/>
  </sheetViews>
  <sheetFormatPr defaultRowHeight="12.75" x14ac:dyDescent="0.25"/>
  <cols>
    <col min="1" max="1" width="7.28515625" style="94" customWidth="1"/>
    <col min="2" max="2" width="34.28515625" style="94" customWidth="1"/>
    <col min="3" max="4" width="11.28515625" style="94" customWidth="1"/>
    <col min="5" max="5" width="11.7109375" style="93" bestFit="1" customWidth="1"/>
    <col min="6" max="6" width="10.85546875" style="93" bestFit="1" customWidth="1"/>
    <col min="7" max="7" width="12.42578125" style="94" customWidth="1"/>
    <col min="8" max="225" width="9.140625" style="94"/>
    <col min="226" max="226" width="7.5703125" style="94" customWidth="1"/>
    <col min="227" max="227" width="32.28515625" style="94" customWidth="1"/>
    <col min="228" max="228" width="15.42578125" style="94" customWidth="1"/>
    <col min="229" max="232" width="13.7109375" style="94" customWidth="1"/>
    <col min="233" max="233" width="11" style="94" bestFit="1" customWidth="1"/>
    <col min="234" max="234" width="12.7109375" style="94" bestFit="1" customWidth="1"/>
    <col min="235" max="235" width="11" style="94" bestFit="1" customWidth="1"/>
    <col min="236" max="481" width="9.140625" style="94"/>
    <col min="482" max="482" width="7.5703125" style="94" customWidth="1"/>
    <col min="483" max="483" width="32.28515625" style="94" customWidth="1"/>
    <col min="484" max="484" width="15.42578125" style="94" customWidth="1"/>
    <col min="485" max="488" width="13.7109375" style="94" customWidth="1"/>
    <col min="489" max="489" width="11" style="94" bestFit="1" customWidth="1"/>
    <col min="490" max="490" width="12.7109375" style="94" bestFit="1" customWidth="1"/>
    <col min="491" max="491" width="11" style="94" bestFit="1" customWidth="1"/>
    <col min="492" max="737" width="9.140625" style="94"/>
    <col min="738" max="738" width="7.5703125" style="94" customWidth="1"/>
    <col min="739" max="739" width="32.28515625" style="94" customWidth="1"/>
    <col min="740" max="740" width="15.42578125" style="94" customWidth="1"/>
    <col min="741" max="744" width="13.7109375" style="94" customWidth="1"/>
    <col min="745" max="745" width="11" style="94" bestFit="1" customWidth="1"/>
    <col min="746" max="746" width="12.7109375" style="94" bestFit="1" customWidth="1"/>
    <col min="747" max="747" width="11" style="94" bestFit="1" customWidth="1"/>
    <col min="748" max="993" width="9.140625" style="94"/>
    <col min="994" max="994" width="7.5703125" style="94" customWidth="1"/>
    <col min="995" max="995" width="32.28515625" style="94" customWidth="1"/>
    <col min="996" max="996" width="15.42578125" style="94" customWidth="1"/>
    <col min="997" max="1000" width="13.7109375" style="94" customWidth="1"/>
    <col min="1001" max="1001" width="11" style="94" bestFit="1" customWidth="1"/>
    <col min="1002" max="1002" width="12.7109375" style="94" bestFit="1" customWidth="1"/>
    <col min="1003" max="1003" width="11" style="94" bestFit="1" customWidth="1"/>
    <col min="1004" max="1249" width="9.140625" style="94"/>
    <col min="1250" max="1250" width="7.5703125" style="94" customWidth="1"/>
    <col min="1251" max="1251" width="32.28515625" style="94" customWidth="1"/>
    <col min="1252" max="1252" width="15.42578125" style="94" customWidth="1"/>
    <col min="1253" max="1256" width="13.7109375" style="94" customWidth="1"/>
    <col min="1257" max="1257" width="11" style="94" bestFit="1" customWidth="1"/>
    <col min="1258" max="1258" width="12.7109375" style="94" bestFit="1" customWidth="1"/>
    <col min="1259" max="1259" width="11" style="94" bestFit="1" customWidth="1"/>
    <col min="1260" max="1505" width="9.140625" style="94"/>
    <col min="1506" max="1506" width="7.5703125" style="94" customWidth="1"/>
    <col min="1507" max="1507" width="32.28515625" style="94" customWidth="1"/>
    <col min="1508" max="1508" width="15.42578125" style="94" customWidth="1"/>
    <col min="1509" max="1512" width="13.7109375" style="94" customWidth="1"/>
    <col min="1513" max="1513" width="11" style="94" bestFit="1" customWidth="1"/>
    <col min="1514" max="1514" width="12.7109375" style="94" bestFit="1" customWidth="1"/>
    <col min="1515" max="1515" width="11" style="94" bestFit="1" customWidth="1"/>
    <col min="1516" max="1761" width="9.140625" style="94"/>
    <col min="1762" max="1762" width="7.5703125" style="94" customWidth="1"/>
    <col min="1763" max="1763" width="32.28515625" style="94" customWidth="1"/>
    <col min="1764" max="1764" width="15.42578125" style="94" customWidth="1"/>
    <col min="1765" max="1768" width="13.7109375" style="94" customWidth="1"/>
    <col min="1769" max="1769" width="11" style="94" bestFit="1" customWidth="1"/>
    <col min="1770" max="1770" width="12.7109375" style="94" bestFit="1" customWidth="1"/>
    <col min="1771" max="1771" width="11" style="94" bestFit="1" customWidth="1"/>
    <col min="1772" max="2017" width="9.140625" style="94"/>
    <col min="2018" max="2018" width="7.5703125" style="94" customWidth="1"/>
    <col min="2019" max="2019" width="32.28515625" style="94" customWidth="1"/>
    <col min="2020" max="2020" width="15.42578125" style="94" customWidth="1"/>
    <col min="2021" max="2024" width="13.7109375" style="94" customWidth="1"/>
    <col min="2025" max="2025" width="11" style="94" bestFit="1" customWidth="1"/>
    <col min="2026" max="2026" width="12.7109375" style="94" bestFit="1" customWidth="1"/>
    <col min="2027" max="2027" width="11" style="94" bestFit="1" customWidth="1"/>
    <col min="2028" max="2273" width="9.140625" style="94"/>
    <col min="2274" max="2274" width="7.5703125" style="94" customWidth="1"/>
    <col min="2275" max="2275" width="32.28515625" style="94" customWidth="1"/>
    <col min="2276" max="2276" width="15.42578125" style="94" customWidth="1"/>
    <col min="2277" max="2280" width="13.7109375" style="94" customWidth="1"/>
    <col min="2281" max="2281" width="11" style="94" bestFit="1" customWidth="1"/>
    <col min="2282" max="2282" width="12.7109375" style="94" bestFit="1" customWidth="1"/>
    <col min="2283" max="2283" width="11" style="94" bestFit="1" customWidth="1"/>
    <col min="2284" max="2529" width="9.140625" style="94"/>
    <col min="2530" max="2530" width="7.5703125" style="94" customWidth="1"/>
    <col min="2531" max="2531" width="32.28515625" style="94" customWidth="1"/>
    <col min="2532" max="2532" width="15.42578125" style="94" customWidth="1"/>
    <col min="2533" max="2536" width="13.7109375" style="94" customWidth="1"/>
    <col min="2537" max="2537" width="11" style="94" bestFit="1" customWidth="1"/>
    <col min="2538" max="2538" width="12.7109375" style="94" bestFit="1" customWidth="1"/>
    <col min="2539" max="2539" width="11" style="94" bestFit="1" customWidth="1"/>
    <col min="2540" max="2785" width="9.140625" style="94"/>
    <col min="2786" max="2786" width="7.5703125" style="94" customWidth="1"/>
    <col min="2787" max="2787" width="32.28515625" style="94" customWidth="1"/>
    <col min="2788" max="2788" width="15.42578125" style="94" customWidth="1"/>
    <col min="2789" max="2792" width="13.7109375" style="94" customWidth="1"/>
    <col min="2793" max="2793" width="11" style="94" bestFit="1" customWidth="1"/>
    <col min="2794" max="2794" width="12.7109375" style="94" bestFit="1" customWidth="1"/>
    <col min="2795" max="2795" width="11" style="94" bestFit="1" customWidth="1"/>
    <col min="2796" max="3041" width="9.140625" style="94"/>
    <col min="3042" max="3042" width="7.5703125" style="94" customWidth="1"/>
    <col min="3043" max="3043" width="32.28515625" style="94" customWidth="1"/>
    <col min="3044" max="3044" width="15.42578125" style="94" customWidth="1"/>
    <col min="3045" max="3048" width="13.7109375" style="94" customWidth="1"/>
    <col min="3049" max="3049" width="11" style="94" bestFit="1" customWidth="1"/>
    <col min="3050" max="3050" width="12.7109375" style="94" bestFit="1" customWidth="1"/>
    <col min="3051" max="3051" width="11" style="94" bestFit="1" customWidth="1"/>
    <col min="3052" max="3297" width="9.140625" style="94"/>
    <col min="3298" max="3298" width="7.5703125" style="94" customWidth="1"/>
    <col min="3299" max="3299" width="32.28515625" style="94" customWidth="1"/>
    <col min="3300" max="3300" width="15.42578125" style="94" customWidth="1"/>
    <col min="3301" max="3304" width="13.7109375" style="94" customWidth="1"/>
    <col min="3305" max="3305" width="11" style="94" bestFit="1" customWidth="1"/>
    <col min="3306" max="3306" width="12.7109375" style="94" bestFit="1" customWidth="1"/>
    <col min="3307" max="3307" width="11" style="94" bestFit="1" customWidth="1"/>
    <col min="3308" max="3553" width="9.140625" style="94"/>
    <col min="3554" max="3554" width="7.5703125" style="94" customWidth="1"/>
    <col min="3555" max="3555" width="32.28515625" style="94" customWidth="1"/>
    <col min="3556" max="3556" width="15.42578125" style="94" customWidth="1"/>
    <col min="3557" max="3560" width="13.7109375" style="94" customWidth="1"/>
    <col min="3561" max="3561" width="11" style="94" bestFit="1" customWidth="1"/>
    <col min="3562" max="3562" width="12.7109375" style="94" bestFit="1" customWidth="1"/>
    <col min="3563" max="3563" width="11" style="94" bestFit="1" customWidth="1"/>
    <col min="3564" max="3809" width="9.140625" style="94"/>
    <col min="3810" max="3810" width="7.5703125" style="94" customWidth="1"/>
    <col min="3811" max="3811" width="32.28515625" style="94" customWidth="1"/>
    <col min="3812" max="3812" width="15.42578125" style="94" customWidth="1"/>
    <col min="3813" max="3816" width="13.7109375" style="94" customWidth="1"/>
    <col min="3817" max="3817" width="11" style="94" bestFit="1" customWidth="1"/>
    <col min="3818" max="3818" width="12.7109375" style="94" bestFit="1" customWidth="1"/>
    <col min="3819" max="3819" width="11" style="94" bestFit="1" customWidth="1"/>
    <col min="3820" max="4065" width="9.140625" style="94"/>
    <col min="4066" max="4066" width="7.5703125" style="94" customWidth="1"/>
    <col min="4067" max="4067" width="32.28515625" style="94" customWidth="1"/>
    <col min="4068" max="4068" width="15.42578125" style="94" customWidth="1"/>
    <col min="4069" max="4072" width="13.7109375" style="94" customWidth="1"/>
    <col min="4073" max="4073" width="11" style="94" bestFit="1" customWidth="1"/>
    <col min="4074" max="4074" width="12.7109375" style="94" bestFit="1" customWidth="1"/>
    <col min="4075" max="4075" width="11" style="94" bestFit="1" customWidth="1"/>
    <col min="4076" max="4321" width="9.140625" style="94"/>
    <col min="4322" max="4322" width="7.5703125" style="94" customWidth="1"/>
    <col min="4323" max="4323" width="32.28515625" style="94" customWidth="1"/>
    <col min="4324" max="4324" width="15.42578125" style="94" customWidth="1"/>
    <col min="4325" max="4328" width="13.7109375" style="94" customWidth="1"/>
    <col min="4329" max="4329" width="11" style="94" bestFit="1" customWidth="1"/>
    <col min="4330" max="4330" width="12.7109375" style="94" bestFit="1" customWidth="1"/>
    <col min="4331" max="4331" width="11" style="94" bestFit="1" customWidth="1"/>
    <col min="4332" max="4577" width="9.140625" style="94"/>
    <col min="4578" max="4578" width="7.5703125" style="94" customWidth="1"/>
    <col min="4579" max="4579" width="32.28515625" style="94" customWidth="1"/>
    <col min="4580" max="4580" width="15.42578125" style="94" customWidth="1"/>
    <col min="4581" max="4584" width="13.7109375" style="94" customWidth="1"/>
    <col min="4585" max="4585" width="11" style="94" bestFit="1" customWidth="1"/>
    <col min="4586" max="4586" width="12.7109375" style="94" bestFit="1" customWidth="1"/>
    <col min="4587" max="4587" width="11" style="94" bestFit="1" customWidth="1"/>
    <col min="4588" max="4833" width="9.140625" style="94"/>
    <col min="4834" max="4834" width="7.5703125" style="94" customWidth="1"/>
    <col min="4835" max="4835" width="32.28515625" style="94" customWidth="1"/>
    <col min="4836" max="4836" width="15.42578125" style="94" customWidth="1"/>
    <col min="4837" max="4840" width="13.7109375" style="94" customWidth="1"/>
    <col min="4841" max="4841" width="11" style="94" bestFit="1" customWidth="1"/>
    <col min="4842" max="4842" width="12.7109375" style="94" bestFit="1" customWidth="1"/>
    <col min="4843" max="4843" width="11" style="94" bestFit="1" customWidth="1"/>
    <col min="4844" max="5089" width="9.140625" style="94"/>
    <col min="5090" max="5090" width="7.5703125" style="94" customWidth="1"/>
    <col min="5091" max="5091" width="32.28515625" style="94" customWidth="1"/>
    <col min="5092" max="5092" width="15.42578125" style="94" customWidth="1"/>
    <col min="5093" max="5096" width="13.7109375" style="94" customWidth="1"/>
    <col min="5097" max="5097" width="11" style="94" bestFit="1" customWidth="1"/>
    <col min="5098" max="5098" width="12.7109375" style="94" bestFit="1" customWidth="1"/>
    <col min="5099" max="5099" width="11" style="94" bestFit="1" customWidth="1"/>
    <col min="5100" max="5345" width="9.140625" style="94"/>
    <col min="5346" max="5346" width="7.5703125" style="94" customWidth="1"/>
    <col min="5347" max="5347" width="32.28515625" style="94" customWidth="1"/>
    <col min="5348" max="5348" width="15.42578125" style="94" customWidth="1"/>
    <col min="5349" max="5352" width="13.7109375" style="94" customWidth="1"/>
    <col min="5353" max="5353" width="11" style="94" bestFit="1" customWidth="1"/>
    <col min="5354" max="5354" width="12.7109375" style="94" bestFit="1" customWidth="1"/>
    <col min="5355" max="5355" width="11" style="94" bestFit="1" customWidth="1"/>
    <col min="5356" max="5601" width="9.140625" style="94"/>
    <col min="5602" max="5602" width="7.5703125" style="94" customWidth="1"/>
    <col min="5603" max="5603" width="32.28515625" style="94" customWidth="1"/>
    <col min="5604" max="5604" width="15.42578125" style="94" customWidth="1"/>
    <col min="5605" max="5608" width="13.7109375" style="94" customWidth="1"/>
    <col min="5609" max="5609" width="11" style="94" bestFit="1" customWidth="1"/>
    <col min="5610" max="5610" width="12.7109375" style="94" bestFit="1" customWidth="1"/>
    <col min="5611" max="5611" width="11" style="94" bestFit="1" customWidth="1"/>
    <col min="5612" max="5857" width="9.140625" style="94"/>
    <col min="5858" max="5858" width="7.5703125" style="94" customWidth="1"/>
    <col min="5859" max="5859" width="32.28515625" style="94" customWidth="1"/>
    <col min="5860" max="5860" width="15.42578125" style="94" customWidth="1"/>
    <col min="5861" max="5864" width="13.7109375" style="94" customWidth="1"/>
    <col min="5865" max="5865" width="11" style="94" bestFit="1" customWidth="1"/>
    <col min="5866" max="5866" width="12.7109375" style="94" bestFit="1" customWidth="1"/>
    <col min="5867" max="5867" width="11" style="94" bestFit="1" customWidth="1"/>
    <col min="5868" max="6113" width="9.140625" style="94"/>
    <col min="6114" max="6114" width="7.5703125" style="94" customWidth="1"/>
    <col min="6115" max="6115" width="32.28515625" style="94" customWidth="1"/>
    <col min="6116" max="6116" width="15.42578125" style="94" customWidth="1"/>
    <col min="6117" max="6120" width="13.7109375" style="94" customWidth="1"/>
    <col min="6121" max="6121" width="11" style="94" bestFit="1" customWidth="1"/>
    <col min="6122" max="6122" width="12.7109375" style="94" bestFit="1" customWidth="1"/>
    <col min="6123" max="6123" width="11" style="94" bestFit="1" customWidth="1"/>
    <col min="6124" max="6369" width="9.140625" style="94"/>
    <col min="6370" max="6370" width="7.5703125" style="94" customWidth="1"/>
    <col min="6371" max="6371" width="32.28515625" style="94" customWidth="1"/>
    <col min="6372" max="6372" width="15.42578125" style="94" customWidth="1"/>
    <col min="6373" max="6376" width="13.7109375" style="94" customWidth="1"/>
    <col min="6377" max="6377" width="11" style="94" bestFit="1" customWidth="1"/>
    <col min="6378" max="6378" width="12.7109375" style="94" bestFit="1" customWidth="1"/>
    <col min="6379" max="6379" width="11" style="94" bestFit="1" customWidth="1"/>
    <col min="6380" max="6625" width="9.140625" style="94"/>
    <col min="6626" max="6626" width="7.5703125" style="94" customWidth="1"/>
    <col min="6627" max="6627" width="32.28515625" style="94" customWidth="1"/>
    <col min="6628" max="6628" width="15.42578125" style="94" customWidth="1"/>
    <col min="6629" max="6632" width="13.7109375" style="94" customWidth="1"/>
    <col min="6633" max="6633" width="11" style="94" bestFit="1" customWidth="1"/>
    <col min="6634" max="6634" width="12.7109375" style="94" bestFit="1" customWidth="1"/>
    <col min="6635" max="6635" width="11" style="94" bestFit="1" customWidth="1"/>
    <col min="6636" max="6881" width="9.140625" style="94"/>
    <col min="6882" max="6882" width="7.5703125" style="94" customWidth="1"/>
    <col min="6883" max="6883" width="32.28515625" style="94" customWidth="1"/>
    <col min="6884" max="6884" width="15.42578125" style="94" customWidth="1"/>
    <col min="6885" max="6888" width="13.7109375" style="94" customWidth="1"/>
    <col min="6889" max="6889" width="11" style="94" bestFit="1" customWidth="1"/>
    <col min="6890" max="6890" width="12.7109375" style="94" bestFit="1" customWidth="1"/>
    <col min="6891" max="6891" width="11" style="94" bestFit="1" customWidth="1"/>
    <col min="6892" max="7137" width="9.140625" style="94"/>
    <col min="7138" max="7138" width="7.5703125" style="94" customWidth="1"/>
    <col min="7139" max="7139" width="32.28515625" style="94" customWidth="1"/>
    <col min="7140" max="7140" width="15.42578125" style="94" customWidth="1"/>
    <col min="7141" max="7144" width="13.7109375" style="94" customWidth="1"/>
    <col min="7145" max="7145" width="11" style="94" bestFit="1" customWidth="1"/>
    <col min="7146" max="7146" width="12.7109375" style="94" bestFit="1" customWidth="1"/>
    <col min="7147" max="7147" width="11" style="94" bestFit="1" customWidth="1"/>
    <col min="7148" max="7393" width="9.140625" style="94"/>
    <col min="7394" max="7394" width="7.5703125" style="94" customWidth="1"/>
    <col min="7395" max="7395" width="32.28515625" style="94" customWidth="1"/>
    <col min="7396" max="7396" width="15.42578125" style="94" customWidth="1"/>
    <col min="7397" max="7400" width="13.7109375" style="94" customWidth="1"/>
    <col min="7401" max="7401" width="11" style="94" bestFit="1" customWidth="1"/>
    <col min="7402" max="7402" width="12.7109375" style="94" bestFit="1" customWidth="1"/>
    <col min="7403" max="7403" width="11" style="94" bestFit="1" customWidth="1"/>
    <col min="7404" max="7649" width="9.140625" style="94"/>
    <col min="7650" max="7650" width="7.5703125" style="94" customWidth="1"/>
    <col min="7651" max="7651" width="32.28515625" style="94" customWidth="1"/>
    <col min="7652" max="7652" width="15.42578125" style="94" customWidth="1"/>
    <col min="7653" max="7656" width="13.7109375" style="94" customWidth="1"/>
    <col min="7657" max="7657" width="11" style="94" bestFit="1" customWidth="1"/>
    <col min="7658" max="7658" width="12.7109375" style="94" bestFit="1" customWidth="1"/>
    <col min="7659" max="7659" width="11" style="94" bestFit="1" customWidth="1"/>
    <col min="7660" max="7905" width="9.140625" style="94"/>
    <col min="7906" max="7906" width="7.5703125" style="94" customWidth="1"/>
    <col min="7907" max="7907" width="32.28515625" style="94" customWidth="1"/>
    <col min="7908" max="7908" width="15.42578125" style="94" customWidth="1"/>
    <col min="7909" max="7912" width="13.7109375" style="94" customWidth="1"/>
    <col min="7913" max="7913" width="11" style="94" bestFit="1" customWidth="1"/>
    <col min="7914" max="7914" width="12.7109375" style="94" bestFit="1" customWidth="1"/>
    <col min="7915" max="7915" width="11" style="94" bestFit="1" customWidth="1"/>
    <col min="7916" max="8161" width="9.140625" style="94"/>
    <col min="8162" max="8162" width="7.5703125" style="94" customWidth="1"/>
    <col min="8163" max="8163" width="32.28515625" style="94" customWidth="1"/>
    <col min="8164" max="8164" width="15.42578125" style="94" customWidth="1"/>
    <col min="8165" max="8168" width="13.7109375" style="94" customWidth="1"/>
    <col min="8169" max="8169" width="11" style="94" bestFit="1" customWidth="1"/>
    <col min="8170" max="8170" width="12.7109375" style="94" bestFit="1" customWidth="1"/>
    <col min="8171" max="8171" width="11" style="94" bestFit="1" customWidth="1"/>
    <col min="8172" max="8417" width="9.140625" style="94"/>
    <col min="8418" max="8418" width="7.5703125" style="94" customWidth="1"/>
    <col min="8419" max="8419" width="32.28515625" style="94" customWidth="1"/>
    <col min="8420" max="8420" width="15.42578125" style="94" customWidth="1"/>
    <col min="8421" max="8424" width="13.7109375" style="94" customWidth="1"/>
    <col min="8425" max="8425" width="11" style="94" bestFit="1" customWidth="1"/>
    <col min="8426" max="8426" width="12.7109375" style="94" bestFit="1" customWidth="1"/>
    <col min="8427" max="8427" width="11" style="94" bestFit="1" customWidth="1"/>
    <col min="8428" max="8673" width="9.140625" style="94"/>
    <col min="8674" max="8674" width="7.5703125" style="94" customWidth="1"/>
    <col min="8675" max="8675" width="32.28515625" style="94" customWidth="1"/>
    <col min="8676" max="8676" width="15.42578125" style="94" customWidth="1"/>
    <col min="8677" max="8680" width="13.7109375" style="94" customWidth="1"/>
    <col min="8681" max="8681" width="11" style="94" bestFit="1" customWidth="1"/>
    <col min="8682" max="8682" width="12.7109375" style="94" bestFit="1" customWidth="1"/>
    <col min="8683" max="8683" width="11" style="94" bestFit="1" customWidth="1"/>
    <col min="8684" max="8929" width="9.140625" style="94"/>
    <col min="8930" max="8930" width="7.5703125" style="94" customWidth="1"/>
    <col min="8931" max="8931" width="32.28515625" style="94" customWidth="1"/>
    <col min="8932" max="8932" width="15.42578125" style="94" customWidth="1"/>
    <col min="8933" max="8936" width="13.7109375" style="94" customWidth="1"/>
    <col min="8937" max="8937" width="11" style="94" bestFit="1" customWidth="1"/>
    <col min="8938" max="8938" width="12.7109375" style="94" bestFit="1" customWidth="1"/>
    <col min="8939" max="8939" width="11" style="94" bestFit="1" customWidth="1"/>
    <col min="8940" max="9185" width="9.140625" style="94"/>
    <col min="9186" max="9186" width="7.5703125" style="94" customWidth="1"/>
    <col min="9187" max="9187" width="32.28515625" style="94" customWidth="1"/>
    <col min="9188" max="9188" width="15.42578125" style="94" customWidth="1"/>
    <col min="9189" max="9192" width="13.7109375" style="94" customWidth="1"/>
    <col min="9193" max="9193" width="11" style="94" bestFit="1" customWidth="1"/>
    <col min="9194" max="9194" width="12.7109375" style="94" bestFit="1" customWidth="1"/>
    <col min="9195" max="9195" width="11" style="94" bestFit="1" customWidth="1"/>
    <col min="9196" max="9441" width="9.140625" style="94"/>
    <col min="9442" max="9442" width="7.5703125" style="94" customWidth="1"/>
    <col min="9443" max="9443" width="32.28515625" style="94" customWidth="1"/>
    <col min="9444" max="9444" width="15.42578125" style="94" customWidth="1"/>
    <col min="9445" max="9448" width="13.7109375" style="94" customWidth="1"/>
    <col min="9449" max="9449" width="11" style="94" bestFit="1" customWidth="1"/>
    <col min="9450" max="9450" width="12.7109375" style="94" bestFit="1" customWidth="1"/>
    <col min="9451" max="9451" width="11" style="94" bestFit="1" customWidth="1"/>
    <col min="9452" max="9697" width="9.140625" style="94"/>
    <col min="9698" max="9698" width="7.5703125" style="94" customWidth="1"/>
    <col min="9699" max="9699" width="32.28515625" style="94" customWidth="1"/>
    <col min="9700" max="9700" width="15.42578125" style="94" customWidth="1"/>
    <col min="9701" max="9704" width="13.7109375" style="94" customWidth="1"/>
    <col min="9705" max="9705" width="11" style="94" bestFit="1" customWidth="1"/>
    <col min="9706" max="9706" width="12.7109375" style="94" bestFit="1" customWidth="1"/>
    <col min="9707" max="9707" width="11" style="94" bestFit="1" customWidth="1"/>
    <col min="9708" max="9953" width="9.140625" style="94"/>
    <col min="9954" max="9954" width="7.5703125" style="94" customWidth="1"/>
    <col min="9955" max="9955" width="32.28515625" style="94" customWidth="1"/>
    <col min="9956" max="9956" width="15.42578125" style="94" customWidth="1"/>
    <col min="9957" max="9960" width="13.7109375" style="94" customWidth="1"/>
    <col min="9961" max="9961" width="11" style="94" bestFit="1" customWidth="1"/>
    <col min="9962" max="9962" width="12.7109375" style="94" bestFit="1" customWidth="1"/>
    <col min="9963" max="9963" width="11" style="94" bestFit="1" customWidth="1"/>
    <col min="9964" max="10209" width="9.140625" style="94"/>
    <col min="10210" max="10210" width="7.5703125" style="94" customWidth="1"/>
    <col min="10211" max="10211" width="32.28515625" style="94" customWidth="1"/>
    <col min="10212" max="10212" width="15.42578125" style="94" customWidth="1"/>
    <col min="10213" max="10216" width="13.7109375" style="94" customWidth="1"/>
    <col min="10217" max="10217" width="11" style="94" bestFit="1" customWidth="1"/>
    <col min="10218" max="10218" width="12.7109375" style="94" bestFit="1" customWidth="1"/>
    <col min="10219" max="10219" width="11" style="94" bestFit="1" customWidth="1"/>
    <col min="10220" max="10465" width="9.140625" style="94"/>
    <col min="10466" max="10466" width="7.5703125" style="94" customWidth="1"/>
    <col min="10467" max="10467" width="32.28515625" style="94" customWidth="1"/>
    <col min="10468" max="10468" width="15.42578125" style="94" customWidth="1"/>
    <col min="10469" max="10472" width="13.7109375" style="94" customWidth="1"/>
    <col min="10473" max="10473" width="11" style="94" bestFit="1" customWidth="1"/>
    <col min="10474" max="10474" width="12.7109375" style="94" bestFit="1" customWidth="1"/>
    <col min="10475" max="10475" width="11" style="94" bestFit="1" customWidth="1"/>
    <col min="10476" max="10721" width="9.140625" style="94"/>
    <col min="10722" max="10722" width="7.5703125" style="94" customWidth="1"/>
    <col min="10723" max="10723" width="32.28515625" style="94" customWidth="1"/>
    <col min="10724" max="10724" width="15.42578125" style="94" customWidth="1"/>
    <col min="10725" max="10728" width="13.7109375" style="94" customWidth="1"/>
    <col min="10729" max="10729" width="11" style="94" bestFit="1" customWidth="1"/>
    <col min="10730" max="10730" width="12.7109375" style="94" bestFit="1" customWidth="1"/>
    <col min="10731" max="10731" width="11" style="94" bestFit="1" customWidth="1"/>
    <col min="10732" max="10977" width="9.140625" style="94"/>
    <col min="10978" max="10978" width="7.5703125" style="94" customWidth="1"/>
    <col min="10979" max="10979" width="32.28515625" style="94" customWidth="1"/>
    <col min="10980" max="10980" width="15.42578125" style="94" customWidth="1"/>
    <col min="10981" max="10984" width="13.7109375" style="94" customWidth="1"/>
    <col min="10985" max="10985" width="11" style="94" bestFit="1" customWidth="1"/>
    <col min="10986" max="10986" width="12.7109375" style="94" bestFit="1" customWidth="1"/>
    <col min="10987" max="10987" width="11" style="94" bestFit="1" customWidth="1"/>
    <col min="10988" max="11233" width="9.140625" style="94"/>
    <col min="11234" max="11234" width="7.5703125" style="94" customWidth="1"/>
    <col min="11235" max="11235" width="32.28515625" style="94" customWidth="1"/>
    <col min="11236" max="11236" width="15.42578125" style="94" customWidth="1"/>
    <col min="11237" max="11240" width="13.7109375" style="94" customWidth="1"/>
    <col min="11241" max="11241" width="11" style="94" bestFit="1" customWidth="1"/>
    <col min="11242" max="11242" width="12.7109375" style="94" bestFit="1" customWidth="1"/>
    <col min="11243" max="11243" width="11" style="94" bestFit="1" customWidth="1"/>
    <col min="11244" max="11489" width="9.140625" style="94"/>
    <col min="11490" max="11490" width="7.5703125" style="94" customWidth="1"/>
    <col min="11491" max="11491" width="32.28515625" style="94" customWidth="1"/>
    <col min="11492" max="11492" width="15.42578125" style="94" customWidth="1"/>
    <col min="11493" max="11496" width="13.7109375" style="94" customWidth="1"/>
    <col min="11497" max="11497" width="11" style="94" bestFit="1" customWidth="1"/>
    <col min="11498" max="11498" width="12.7109375" style="94" bestFit="1" customWidth="1"/>
    <col min="11499" max="11499" width="11" style="94" bestFit="1" customWidth="1"/>
    <col min="11500" max="11745" width="9.140625" style="94"/>
    <col min="11746" max="11746" width="7.5703125" style="94" customWidth="1"/>
    <col min="11747" max="11747" width="32.28515625" style="94" customWidth="1"/>
    <col min="11748" max="11748" width="15.42578125" style="94" customWidth="1"/>
    <col min="11749" max="11752" width="13.7109375" style="94" customWidth="1"/>
    <col min="11753" max="11753" width="11" style="94" bestFit="1" customWidth="1"/>
    <col min="11754" max="11754" width="12.7109375" style="94" bestFit="1" customWidth="1"/>
    <col min="11755" max="11755" width="11" style="94" bestFit="1" customWidth="1"/>
    <col min="11756" max="12001" width="9.140625" style="94"/>
    <col min="12002" max="12002" width="7.5703125" style="94" customWidth="1"/>
    <col min="12003" max="12003" width="32.28515625" style="94" customWidth="1"/>
    <col min="12004" max="12004" width="15.42578125" style="94" customWidth="1"/>
    <col min="12005" max="12008" width="13.7109375" style="94" customWidth="1"/>
    <col min="12009" max="12009" width="11" style="94" bestFit="1" customWidth="1"/>
    <col min="12010" max="12010" width="12.7109375" style="94" bestFit="1" customWidth="1"/>
    <col min="12011" max="12011" width="11" style="94" bestFit="1" customWidth="1"/>
    <col min="12012" max="12257" width="9.140625" style="94"/>
    <col min="12258" max="12258" width="7.5703125" style="94" customWidth="1"/>
    <col min="12259" max="12259" width="32.28515625" style="94" customWidth="1"/>
    <col min="12260" max="12260" width="15.42578125" style="94" customWidth="1"/>
    <col min="12261" max="12264" width="13.7109375" style="94" customWidth="1"/>
    <col min="12265" max="12265" width="11" style="94" bestFit="1" customWidth="1"/>
    <col min="12266" max="12266" width="12.7109375" style="94" bestFit="1" customWidth="1"/>
    <col min="12267" max="12267" width="11" style="94" bestFit="1" customWidth="1"/>
    <col min="12268" max="12513" width="9.140625" style="94"/>
    <col min="12514" max="12514" width="7.5703125" style="94" customWidth="1"/>
    <col min="12515" max="12515" width="32.28515625" style="94" customWidth="1"/>
    <col min="12516" max="12516" width="15.42578125" style="94" customWidth="1"/>
    <col min="12517" max="12520" width="13.7109375" style="94" customWidth="1"/>
    <col min="12521" max="12521" width="11" style="94" bestFit="1" customWidth="1"/>
    <col min="12522" max="12522" width="12.7109375" style="94" bestFit="1" customWidth="1"/>
    <col min="12523" max="12523" width="11" style="94" bestFit="1" customWidth="1"/>
    <col min="12524" max="12769" width="9.140625" style="94"/>
    <col min="12770" max="12770" width="7.5703125" style="94" customWidth="1"/>
    <col min="12771" max="12771" width="32.28515625" style="94" customWidth="1"/>
    <col min="12772" max="12772" width="15.42578125" style="94" customWidth="1"/>
    <col min="12773" max="12776" width="13.7109375" style="94" customWidth="1"/>
    <col min="12777" max="12777" width="11" style="94" bestFit="1" customWidth="1"/>
    <col min="12778" max="12778" width="12.7109375" style="94" bestFit="1" customWidth="1"/>
    <col min="12779" max="12779" width="11" style="94" bestFit="1" customWidth="1"/>
    <col min="12780" max="13025" width="9.140625" style="94"/>
    <col min="13026" max="13026" width="7.5703125" style="94" customWidth="1"/>
    <col min="13027" max="13027" width="32.28515625" style="94" customWidth="1"/>
    <col min="13028" max="13028" width="15.42578125" style="94" customWidth="1"/>
    <col min="13029" max="13032" width="13.7109375" style="94" customWidth="1"/>
    <col min="13033" max="13033" width="11" style="94" bestFit="1" customWidth="1"/>
    <col min="13034" max="13034" width="12.7109375" style="94" bestFit="1" customWidth="1"/>
    <col min="13035" max="13035" width="11" style="94" bestFit="1" customWidth="1"/>
    <col min="13036" max="13281" width="9.140625" style="94"/>
    <col min="13282" max="13282" width="7.5703125" style="94" customWidth="1"/>
    <col min="13283" max="13283" width="32.28515625" style="94" customWidth="1"/>
    <col min="13284" max="13284" width="15.42578125" style="94" customWidth="1"/>
    <col min="13285" max="13288" width="13.7109375" style="94" customWidth="1"/>
    <col min="13289" max="13289" width="11" style="94" bestFit="1" customWidth="1"/>
    <col min="13290" max="13290" width="12.7109375" style="94" bestFit="1" customWidth="1"/>
    <col min="13291" max="13291" width="11" style="94" bestFit="1" customWidth="1"/>
    <col min="13292" max="13537" width="9.140625" style="94"/>
    <col min="13538" max="13538" width="7.5703125" style="94" customWidth="1"/>
    <col min="13539" max="13539" width="32.28515625" style="94" customWidth="1"/>
    <col min="13540" max="13540" width="15.42578125" style="94" customWidth="1"/>
    <col min="13541" max="13544" width="13.7109375" style="94" customWidth="1"/>
    <col min="13545" max="13545" width="11" style="94" bestFit="1" customWidth="1"/>
    <col min="13546" max="13546" width="12.7109375" style="94" bestFit="1" customWidth="1"/>
    <col min="13547" max="13547" width="11" style="94" bestFit="1" customWidth="1"/>
    <col min="13548" max="13793" width="9.140625" style="94"/>
    <col min="13794" max="13794" width="7.5703125" style="94" customWidth="1"/>
    <col min="13795" max="13795" width="32.28515625" style="94" customWidth="1"/>
    <col min="13796" max="13796" width="15.42578125" style="94" customWidth="1"/>
    <col min="13797" max="13800" width="13.7109375" style="94" customWidth="1"/>
    <col min="13801" max="13801" width="11" style="94" bestFit="1" customWidth="1"/>
    <col min="13802" max="13802" width="12.7109375" style="94" bestFit="1" customWidth="1"/>
    <col min="13803" max="13803" width="11" style="94" bestFit="1" customWidth="1"/>
    <col min="13804" max="14049" width="9.140625" style="94"/>
    <col min="14050" max="14050" width="7.5703125" style="94" customWidth="1"/>
    <col min="14051" max="14051" width="32.28515625" style="94" customWidth="1"/>
    <col min="14052" max="14052" width="15.42578125" style="94" customWidth="1"/>
    <col min="14053" max="14056" width="13.7109375" style="94" customWidth="1"/>
    <col min="14057" max="14057" width="11" style="94" bestFit="1" customWidth="1"/>
    <col min="14058" max="14058" width="12.7109375" style="94" bestFit="1" customWidth="1"/>
    <col min="14059" max="14059" width="11" style="94" bestFit="1" customWidth="1"/>
    <col min="14060" max="14305" width="9.140625" style="94"/>
    <col min="14306" max="14306" width="7.5703125" style="94" customWidth="1"/>
    <col min="14307" max="14307" width="32.28515625" style="94" customWidth="1"/>
    <col min="14308" max="14308" width="15.42578125" style="94" customWidth="1"/>
    <col min="14309" max="14312" width="13.7109375" style="94" customWidth="1"/>
    <col min="14313" max="14313" width="11" style="94" bestFit="1" customWidth="1"/>
    <col min="14314" max="14314" width="12.7109375" style="94" bestFit="1" customWidth="1"/>
    <col min="14315" max="14315" width="11" style="94" bestFit="1" customWidth="1"/>
    <col min="14316" max="14561" width="9.140625" style="94"/>
    <col min="14562" max="14562" width="7.5703125" style="94" customWidth="1"/>
    <col min="14563" max="14563" width="32.28515625" style="94" customWidth="1"/>
    <col min="14564" max="14564" width="15.42578125" style="94" customWidth="1"/>
    <col min="14565" max="14568" width="13.7109375" style="94" customWidth="1"/>
    <col min="14569" max="14569" width="11" style="94" bestFit="1" customWidth="1"/>
    <col min="14570" max="14570" width="12.7109375" style="94" bestFit="1" customWidth="1"/>
    <col min="14571" max="14571" width="11" style="94" bestFit="1" customWidth="1"/>
    <col min="14572" max="14817" width="9.140625" style="94"/>
    <col min="14818" max="14818" width="7.5703125" style="94" customWidth="1"/>
    <col min="14819" max="14819" width="32.28515625" style="94" customWidth="1"/>
    <col min="14820" max="14820" width="15.42578125" style="94" customWidth="1"/>
    <col min="14821" max="14824" width="13.7109375" style="94" customWidth="1"/>
    <col min="14825" max="14825" width="11" style="94" bestFit="1" customWidth="1"/>
    <col min="14826" max="14826" width="12.7109375" style="94" bestFit="1" customWidth="1"/>
    <col min="14827" max="14827" width="11" style="94" bestFit="1" customWidth="1"/>
    <col min="14828" max="15073" width="9.140625" style="94"/>
    <col min="15074" max="15074" width="7.5703125" style="94" customWidth="1"/>
    <col min="15075" max="15075" width="32.28515625" style="94" customWidth="1"/>
    <col min="15076" max="15076" width="15.42578125" style="94" customWidth="1"/>
    <col min="15077" max="15080" width="13.7109375" style="94" customWidth="1"/>
    <col min="15081" max="15081" width="11" style="94" bestFit="1" customWidth="1"/>
    <col min="15082" max="15082" width="12.7109375" style="94" bestFit="1" customWidth="1"/>
    <col min="15083" max="15083" width="11" style="94" bestFit="1" customWidth="1"/>
    <col min="15084" max="15329" width="9.140625" style="94"/>
    <col min="15330" max="15330" width="7.5703125" style="94" customWidth="1"/>
    <col min="15331" max="15331" width="32.28515625" style="94" customWidth="1"/>
    <col min="15332" max="15332" width="15.42578125" style="94" customWidth="1"/>
    <col min="15333" max="15336" width="13.7109375" style="94" customWidth="1"/>
    <col min="15337" max="15337" width="11" style="94" bestFit="1" customWidth="1"/>
    <col min="15338" max="15338" width="12.7109375" style="94" bestFit="1" customWidth="1"/>
    <col min="15339" max="15339" width="11" style="94" bestFit="1" customWidth="1"/>
    <col min="15340" max="15585" width="9.140625" style="94"/>
    <col min="15586" max="15586" width="7.5703125" style="94" customWidth="1"/>
    <col min="15587" max="15587" width="32.28515625" style="94" customWidth="1"/>
    <col min="15588" max="15588" width="15.42578125" style="94" customWidth="1"/>
    <col min="15589" max="15592" width="13.7109375" style="94" customWidth="1"/>
    <col min="15593" max="15593" width="11" style="94" bestFit="1" customWidth="1"/>
    <col min="15594" max="15594" width="12.7109375" style="94" bestFit="1" customWidth="1"/>
    <col min="15595" max="15595" width="11" style="94" bestFit="1" customWidth="1"/>
    <col min="15596" max="15841" width="9.140625" style="94"/>
    <col min="15842" max="15842" width="7.5703125" style="94" customWidth="1"/>
    <col min="15843" max="15843" width="32.28515625" style="94" customWidth="1"/>
    <col min="15844" max="15844" width="15.42578125" style="94" customWidth="1"/>
    <col min="15845" max="15848" width="13.7109375" style="94" customWidth="1"/>
    <col min="15849" max="15849" width="11" style="94" bestFit="1" customWidth="1"/>
    <col min="15850" max="15850" width="12.7109375" style="94" bestFit="1" customWidth="1"/>
    <col min="15851" max="15851" width="11" style="94" bestFit="1" customWidth="1"/>
    <col min="15852" max="16097" width="9.140625" style="94"/>
    <col min="16098" max="16098" width="7.5703125" style="94" customWidth="1"/>
    <col min="16099" max="16099" width="32.28515625" style="94" customWidth="1"/>
    <col min="16100" max="16100" width="15.42578125" style="94" customWidth="1"/>
    <col min="16101" max="16104" width="13.7109375" style="94" customWidth="1"/>
    <col min="16105" max="16105" width="11" style="94" bestFit="1" customWidth="1"/>
    <col min="16106" max="16106" width="12.7109375" style="94" bestFit="1" customWidth="1"/>
    <col min="16107" max="16107" width="11" style="94" bestFit="1" customWidth="1"/>
    <col min="16108" max="16353" width="9.140625" style="94"/>
    <col min="16354" max="16384" width="9.140625" style="94" customWidth="1"/>
  </cols>
  <sheetData>
    <row r="1" spans="1:7" s="93" customFormat="1" x14ac:dyDescent="0.25">
      <c r="A1" s="119" t="s">
        <v>41</v>
      </c>
    </row>
    <row r="2" spans="1:7" s="93" customFormat="1" x14ac:dyDescent="0.25">
      <c r="A2" s="120" t="s">
        <v>197</v>
      </c>
      <c r="B2" s="67"/>
      <c r="C2" s="67"/>
      <c r="D2" s="67"/>
      <c r="E2" s="67"/>
      <c r="F2" s="67"/>
      <c r="G2" s="67"/>
    </row>
    <row r="3" spans="1:7" s="93" customFormat="1" x14ac:dyDescent="0.25">
      <c r="A3" s="67" t="s">
        <v>196</v>
      </c>
      <c r="B3" s="67"/>
      <c r="C3" s="67"/>
      <c r="D3" s="67"/>
      <c r="E3" s="67"/>
      <c r="F3" s="67"/>
      <c r="G3" s="67"/>
    </row>
    <row r="4" spans="1:7" s="93" customFormat="1" x14ac:dyDescent="0.25">
      <c r="A4" s="67"/>
      <c r="B4" s="67"/>
      <c r="C4" s="67"/>
      <c r="D4" s="67"/>
      <c r="E4" s="67"/>
      <c r="F4" s="67"/>
      <c r="G4" s="67"/>
    </row>
    <row r="5" spans="1:7" s="93" customFormat="1" ht="33.75" x14ac:dyDescent="0.25">
      <c r="A5" s="25" t="s">
        <v>5</v>
      </c>
      <c r="B5" s="26" t="s">
        <v>13</v>
      </c>
      <c r="C5" s="26" t="s">
        <v>14</v>
      </c>
      <c r="D5" s="26" t="s">
        <v>15</v>
      </c>
      <c r="E5" s="26" t="s">
        <v>16</v>
      </c>
      <c r="F5" s="26" t="s">
        <v>17</v>
      </c>
      <c r="G5" s="26" t="s">
        <v>18</v>
      </c>
    </row>
    <row r="6" spans="1:7" s="93" customForma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7" s="93" customFormat="1" x14ac:dyDescent="0.25">
      <c r="A7" s="70">
        <v>1</v>
      </c>
      <c r="B7" s="209" t="s">
        <v>436</v>
      </c>
      <c r="C7" s="72">
        <v>404494531.19</v>
      </c>
      <c r="D7" s="73">
        <v>7.0183679553558545E-2</v>
      </c>
      <c r="E7" s="37">
        <v>99025881.099999994</v>
      </c>
      <c r="F7" s="73">
        <v>0.11603505598550988</v>
      </c>
      <c r="G7" s="38">
        <v>4601233.4000000004</v>
      </c>
    </row>
    <row r="8" spans="1:7" s="93" customFormat="1" x14ac:dyDescent="0.25">
      <c r="A8" s="74">
        <v>2</v>
      </c>
      <c r="B8" s="75" t="s">
        <v>426</v>
      </c>
      <c r="C8" s="76">
        <v>304872380.29000002</v>
      </c>
      <c r="D8" s="73">
        <v>5.2898281170959335E-2</v>
      </c>
      <c r="E8" s="39">
        <v>28305430.390000001</v>
      </c>
      <c r="F8" s="73">
        <v>3.3167311045491955E-2</v>
      </c>
      <c r="G8" s="40">
        <v>4036708.09</v>
      </c>
    </row>
    <row r="9" spans="1:7" s="93" customFormat="1" x14ac:dyDescent="0.25">
      <c r="A9" s="74">
        <v>3</v>
      </c>
      <c r="B9" s="75" t="s">
        <v>427</v>
      </c>
      <c r="C9" s="76">
        <v>673797109.79999995</v>
      </c>
      <c r="D9" s="73">
        <v>0.11691025908111512</v>
      </c>
      <c r="E9" s="39">
        <v>91887670.780000001</v>
      </c>
      <c r="F9" s="73">
        <v>0.10767075137224305</v>
      </c>
      <c r="G9" s="40">
        <v>12942709.529999999</v>
      </c>
    </row>
    <row r="10" spans="1:7" s="93" customFormat="1" x14ac:dyDescent="0.25">
      <c r="A10" s="74">
        <v>4</v>
      </c>
      <c r="B10" s="75" t="s">
        <v>428</v>
      </c>
      <c r="C10" s="76">
        <v>1481333928.75</v>
      </c>
      <c r="D10" s="73">
        <v>0.25702564002866346</v>
      </c>
      <c r="E10" s="39">
        <v>222275991.66</v>
      </c>
      <c r="F10" s="73">
        <v>0.26045521483880874</v>
      </c>
      <c r="G10" s="40">
        <v>31983557.420000002</v>
      </c>
    </row>
    <row r="11" spans="1:7" s="93" customFormat="1" x14ac:dyDescent="0.25">
      <c r="A11" s="74">
        <v>5</v>
      </c>
      <c r="B11" s="75" t="s">
        <v>437</v>
      </c>
      <c r="C11" s="76">
        <v>536176486.43000001</v>
      </c>
      <c r="D11" s="73">
        <v>9.3031761386361045E-2</v>
      </c>
      <c r="E11" s="39">
        <v>107986275.3</v>
      </c>
      <c r="F11" s="73">
        <v>0.12653453179021684</v>
      </c>
      <c r="G11" s="40">
        <v>12538974.08</v>
      </c>
    </row>
    <row r="12" spans="1:7" s="93" customFormat="1" x14ac:dyDescent="0.25">
      <c r="A12" s="74">
        <v>6</v>
      </c>
      <c r="B12" s="75" t="s">
        <v>429</v>
      </c>
      <c r="C12" s="76">
        <v>388519240.36000001</v>
      </c>
      <c r="D12" s="73">
        <v>6.7411813419573738E-2</v>
      </c>
      <c r="E12" s="39">
        <v>60360116.369999997</v>
      </c>
      <c r="F12" s="73">
        <v>7.0727868356072032E-2</v>
      </c>
      <c r="G12" s="40">
        <v>1805530.53</v>
      </c>
    </row>
    <row r="13" spans="1:7" s="93" customFormat="1" x14ac:dyDescent="0.25">
      <c r="A13" s="74">
        <v>7</v>
      </c>
      <c r="B13" s="75" t="s">
        <v>430</v>
      </c>
      <c r="C13" s="76">
        <v>421624716.25999999</v>
      </c>
      <c r="D13" s="73">
        <v>7.3155930911590644E-2</v>
      </c>
      <c r="E13" s="39">
        <v>32735405.969999999</v>
      </c>
      <c r="F13" s="73">
        <v>3.8358201131293387E-2</v>
      </c>
      <c r="G13" s="40">
        <v>1857101.71</v>
      </c>
    </row>
    <row r="14" spans="1:7" s="93" customFormat="1" x14ac:dyDescent="0.25">
      <c r="A14" s="74">
        <v>8</v>
      </c>
      <c r="B14" s="75" t="s">
        <v>431</v>
      </c>
      <c r="C14" s="76">
        <v>25062080.559999999</v>
      </c>
      <c r="D14" s="73">
        <v>4.3485112784931368E-3</v>
      </c>
      <c r="E14" s="39">
        <v>4446463.1399999997</v>
      </c>
      <c r="F14" s="73">
        <v>5.2102096306155064E-3</v>
      </c>
      <c r="G14" s="40">
        <v>391256.05</v>
      </c>
    </row>
    <row r="15" spans="1:7" s="93" customFormat="1" x14ac:dyDescent="0.25">
      <c r="A15" s="74">
        <v>9</v>
      </c>
      <c r="B15" s="75" t="s">
        <v>438</v>
      </c>
      <c r="C15" s="76">
        <v>71652087</v>
      </c>
      <c r="D15" s="73">
        <v>1.2432324112163476E-2</v>
      </c>
      <c r="E15" s="39">
        <v>20915098.350000001</v>
      </c>
      <c r="F15" s="73">
        <v>2.4507579039200245E-2</v>
      </c>
      <c r="G15" s="40">
        <v>1495030.79</v>
      </c>
    </row>
    <row r="16" spans="1:7" s="93" customFormat="1" x14ac:dyDescent="0.25">
      <c r="A16" s="74">
        <v>10</v>
      </c>
      <c r="B16" s="75" t="s">
        <v>439</v>
      </c>
      <c r="C16" s="76">
        <v>10561672.99</v>
      </c>
      <c r="D16" s="73">
        <v>1.8325515316582853E-3</v>
      </c>
      <c r="E16" s="39">
        <v>1230233.3500000001</v>
      </c>
      <c r="F16" s="73">
        <v>1.4415443120201776E-3</v>
      </c>
      <c r="G16" s="40">
        <v>299698.09000000003</v>
      </c>
    </row>
    <row r="17" spans="1:7" s="93" customFormat="1" x14ac:dyDescent="0.25">
      <c r="A17" s="74">
        <v>11</v>
      </c>
      <c r="B17" s="41" t="s">
        <v>432</v>
      </c>
      <c r="C17" s="39">
        <v>348489037.60000002</v>
      </c>
      <c r="D17" s="73">
        <v>6.0466189421378956E-2</v>
      </c>
      <c r="E17" s="39">
        <v>17794099.050000001</v>
      </c>
      <c r="F17" s="73">
        <v>2.0850501470352063E-2</v>
      </c>
      <c r="G17" s="40">
        <v>3637367.13</v>
      </c>
    </row>
    <row r="18" spans="1:7" s="93" customFormat="1" x14ac:dyDescent="0.25">
      <c r="A18" s="74">
        <v>12</v>
      </c>
      <c r="B18" s="75" t="s">
        <v>433</v>
      </c>
      <c r="C18" s="76">
        <v>188148226.44999999</v>
      </c>
      <c r="D18" s="73">
        <v>3.2645521300100143E-2</v>
      </c>
      <c r="E18" s="39">
        <v>45665582.670000002</v>
      </c>
      <c r="F18" s="73">
        <v>5.3509328903354546E-2</v>
      </c>
      <c r="G18" s="40">
        <v>-1683982</v>
      </c>
    </row>
    <row r="19" spans="1:7" s="93" customFormat="1" x14ac:dyDescent="0.25">
      <c r="A19" s="74">
        <v>13</v>
      </c>
      <c r="B19" s="75" t="s">
        <v>434</v>
      </c>
      <c r="C19" s="76">
        <v>360013944.11000001</v>
      </c>
      <c r="D19" s="73">
        <v>6.2465871204474853E-2</v>
      </c>
      <c r="E19" s="39">
        <v>49078277.240000002</v>
      </c>
      <c r="F19" s="73">
        <v>5.7508204763812763E-2</v>
      </c>
      <c r="G19" s="40">
        <v>2201984.02</v>
      </c>
    </row>
    <row r="20" spans="1:7" s="93" customFormat="1" x14ac:dyDescent="0.25">
      <c r="A20" s="74">
        <v>14</v>
      </c>
      <c r="B20" s="75" t="s">
        <v>435</v>
      </c>
      <c r="C20" s="76">
        <v>548624814.13</v>
      </c>
      <c r="D20" s="73">
        <v>9.5191665599909242E-2</v>
      </c>
      <c r="E20" s="39">
        <v>71706956.090000004</v>
      </c>
      <c r="F20" s="73">
        <v>8.4023697361008884E-2</v>
      </c>
      <c r="G20" s="40">
        <v>3523075.08</v>
      </c>
    </row>
    <row r="21" spans="1:7" s="93" customFormat="1" ht="15" customHeight="1" x14ac:dyDescent="0.25">
      <c r="A21" s="363"/>
      <c r="B21" s="259" t="s">
        <v>8</v>
      </c>
      <c r="C21" s="265">
        <v>5763370255.9199991</v>
      </c>
      <c r="D21" s="261">
        <v>0.99999999999999989</v>
      </c>
      <c r="E21" s="265">
        <v>853413481.45999992</v>
      </c>
      <c r="F21" s="261">
        <v>1</v>
      </c>
      <c r="G21" s="265">
        <v>79630243.919999987</v>
      </c>
    </row>
    <row r="22" spans="1:7" s="93" customFormat="1" x14ac:dyDescent="0.25">
      <c r="A22" s="346"/>
      <c r="B22" s="346"/>
      <c r="C22" s="258"/>
      <c r="D22" s="364"/>
      <c r="E22" s="258"/>
      <c r="F22" s="364"/>
      <c r="G22" s="258"/>
    </row>
    <row r="23" spans="1:7" s="93" customFormat="1" x14ac:dyDescent="0.25">
      <c r="A23" s="350" t="s">
        <v>19</v>
      </c>
      <c r="B23" s="350"/>
      <c r="C23" s="350"/>
      <c r="D23" s="350"/>
      <c r="E23" s="350"/>
      <c r="F23" s="350"/>
      <c r="G23" s="350"/>
    </row>
    <row r="24" spans="1:7" s="93" customFormat="1" x14ac:dyDescent="0.25">
      <c r="A24" s="77"/>
      <c r="B24" s="78" t="s">
        <v>20</v>
      </c>
      <c r="C24" s="79"/>
      <c r="D24" s="79"/>
      <c r="E24" s="79"/>
      <c r="F24" s="79"/>
      <c r="G24" s="79"/>
    </row>
    <row r="25" spans="1:7" s="93" customFormat="1" x14ac:dyDescent="0.25">
      <c r="A25" s="77"/>
      <c r="B25" s="95" t="s">
        <v>98</v>
      </c>
      <c r="C25" s="67"/>
      <c r="D25" s="67"/>
      <c r="E25" s="67"/>
      <c r="F25" s="67"/>
      <c r="G25" s="67"/>
    </row>
    <row r="26" spans="1:7" s="93" customFormat="1" x14ac:dyDescent="0.25">
      <c r="A26" s="77"/>
      <c r="B26" s="95" t="s">
        <v>99</v>
      </c>
      <c r="C26" s="67"/>
      <c r="D26" s="67"/>
      <c r="E26" s="67"/>
      <c r="F26" s="67"/>
      <c r="G26" s="67"/>
    </row>
    <row r="27" spans="1:7" x14ac:dyDescent="0.25">
      <c r="A27" s="96"/>
      <c r="B27" s="95" t="s">
        <v>97</v>
      </c>
      <c r="C27" s="365"/>
      <c r="D27" s="365"/>
      <c r="E27" s="79"/>
      <c r="F27" s="79"/>
      <c r="G27" s="365"/>
    </row>
    <row r="28" spans="1:7" s="368" customFormat="1" x14ac:dyDescent="0.25">
      <c r="A28" s="366"/>
      <c r="B28" s="367"/>
      <c r="C28" s="367"/>
      <c r="D28" s="367"/>
      <c r="E28" s="367"/>
      <c r="F28" s="367"/>
      <c r="G28" s="367"/>
    </row>
    <row r="29" spans="1:7" ht="15" customHeight="1" x14ac:dyDescent="0.25">
      <c r="A29" s="96"/>
      <c r="B29" s="495"/>
      <c r="C29" s="495"/>
      <c r="D29" s="495"/>
      <c r="E29" s="495"/>
      <c r="F29" s="495"/>
      <c r="G29" s="495"/>
    </row>
    <row r="30" spans="1:7" s="96" customFormat="1" ht="11.25" x14ac:dyDescent="0.25">
      <c r="C30" s="97"/>
      <c r="D30" s="97"/>
      <c r="E30" s="98"/>
      <c r="F30" s="77"/>
    </row>
    <row r="31" spans="1:7" s="96" customFormat="1" ht="11.25" x14ac:dyDescent="0.25">
      <c r="B31" s="496"/>
      <c r="C31" s="496"/>
      <c r="D31" s="496"/>
      <c r="E31" s="496"/>
      <c r="F31" s="496"/>
      <c r="G31" s="496"/>
    </row>
    <row r="32" spans="1:7" s="96" customFormat="1" ht="11.25" x14ac:dyDescent="0.25">
      <c r="C32" s="97"/>
      <c r="D32" s="97"/>
      <c r="E32" s="98"/>
      <c r="F32" s="77"/>
    </row>
    <row r="33" spans="3:6" s="96" customFormat="1" ht="11.25" x14ac:dyDescent="0.25">
      <c r="C33" s="97"/>
      <c r="D33" s="97"/>
      <c r="E33" s="98"/>
      <c r="F33" s="77"/>
    </row>
    <row r="34" spans="3:6" s="96" customFormat="1" ht="11.25" x14ac:dyDescent="0.25">
      <c r="E34" s="77"/>
      <c r="F34" s="77"/>
    </row>
    <row r="35" spans="3:6" s="96" customFormat="1" ht="11.25" x14ac:dyDescent="0.25">
      <c r="C35" s="97"/>
      <c r="E35" s="77"/>
      <c r="F35" s="77"/>
    </row>
    <row r="36" spans="3:6" s="96" customFormat="1" ht="11.25" x14ac:dyDescent="0.25">
      <c r="E36" s="77"/>
      <c r="F36" s="77"/>
    </row>
    <row r="37" spans="3:6" s="96" customFormat="1" ht="11.25" x14ac:dyDescent="0.25">
      <c r="E37" s="77"/>
      <c r="F37" s="77"/>
    </row>
    <row r="38" spans="3:6" s="96" customFormat="1" ht="11.25" x14ac:dyDescent="0.25">
      <c r="E38" s="77"/>
      <c r="F38" s="77"/>
    </row>
    <row r="39" spans="3:6" s="96" customFormat="1" ht="11.25" x14ac:dyDescent="0.25">
      <c r="E39" s="77"/>
      <c r="F39" s="77"/>
    </row>
    <row r="40" spans="3:6" s="96" customFormat="1" ht="11.25" x14ac:dyDescent="0.25">
      <c r="E40" s="77"/>
      <c r="F40" s="77"/>
    </row>
    <row r="41" spans="3:6" s="96" customFormat="1" ht="11.25" x14ac:dyDescent="0.25">
      <c r="E41" s="77"/>
      <c r="F41" s="77"/>
    </row>
  </sheetData>
  <mergeCells count="2">
    <mergeCell ref="B29:G29"/>
    <mergeCell ref="B31:G3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zoomScaleNormal="100" zoomScaleSheetLayoutView="100" workbookViewId="0"/>
  </sheetViews>
  <sheetFormatPr defaultColWidth="9.140625" defaultRowHeight="12.75" x14ac:dyDescent="0.2"/>
  <cols>
    <col min="1" max="1" width="6.28515625" style="266" customWidth="1"/>
    <col min="2" max="2" width="41.5703125" style="266" customWidth="1"/>
    <col min="3" max="3" width="11.85546875" style="266" bestFit="1" customWidth="1"/>
    <col min="4" max="4" width="10.5703125" style="266" customWidth="1"/>
    <col min="5" max="5" width="11" style="266" bestFit="1" customWidth="1"/>
    <col min="6" max="9" width="13.7109375" style="266" customWidth="1"/>
    <col min="10" max="10" width="8.85546875" style="266" bestFit="1" customWidth="1"/>
    <col min="11" max="11" width="12.85546875" style="266" customWidth="1"/>
    <col min="12" max="12" width="9" style="266" bestFit="1" customWidth="1"/>
    <col min="13" max="13" width="12.85546875" style="266" customWidth="1"/>
    <col min="14" max="14" width="8.42578125" style="266" bestFit="1" customWidth="1"/>
    <col min="15" max="15" width="11" style="266" bestFit="1" customWidth="1"/>
    <col min="16" max="16" width="13.28515625" style="266" bestFit="1" customWidth="1"/>
    <col min="17" max="18" width="9.140625" style="267"/>
    <col min="19" max="16384" width="9.140625" style="266"/>
  </cols>
  <sheetData>
    <row r="1" spans="1:16" x14ac:dyDescent="0.2">
      <c r="A1" s="225" t="s">
        <v>42</v>
      </c>
    </row>
    <row r="2" spans="1:16" s="269" customFormat="1" ht="12" x14ac:dyDescent="0.2">
      <c r="A2" s="268" t="s">
        <v>198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6" x14ac:dyDescent="0.2">
      <c r="A3" s="270" t="s">
        <v>196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5"/>
    </row>
    <row r="5" spans="1:16" ht="92.25" customHeight="1" x14ac:dyDescent="0.2">
      <c r="A5" s="42" t="s">
        <v>5</v>
      </c>
      <c r="B5" s="42" t="s">
        <v>13</v>
      </c>
      <c r="C5" s="42" t="s">
        <v>143</v>
      </c>
      <c r="D5" s="42" t="s">
        <v>27</v>
      </c>
      <c r="E5" s="42" t="s">
        <v>130</v>
      </c>
      <c r="F5" s="43" t="s">
        <v>28</v>
      </c>
      <c r="G5" s="43" t="s">
        <v>29</v>
      </c>
      <c r="H5" s="43" t="s">
        <v>30</v>
      </c>
      <c r="I5" s="43" t="s">
        <v>31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43" t="s">
        <v>37</v>
      </c>
      <c r="P5" s="43" t="s">
        <v>91</v>
      </c>
    </row>
    <row r="6" spans="1:16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spans="1:16" ht="12.75" customHeight="1" x14ac:dyDescent="0.2">
      <c r="A7" s="212">
        <v>1</v>
      </c>
      <c r="B7" s="226" t="s">
        <v>245</v>
      </c>
      <c r="C7" s="213">
        <v>104067105.45</v>
      </c>
      <c r="D7" s="214">
        <v>3.0606055592175829E-2</v>
      </c>
      <c r="E7" s="215">
        <v>1649399.93</v>
      </c>
      <c r="F7" s="215">
        <v>147</v>
      </c>
      <c r="G7" s="215">
        <v>2735891.4</v>
      </c>
      <c r="H7" s="215">
        <v>1451</v>
      </c>
      <c r="I7" s="215">
        <v>30125938.050000001</v>
      </c>
      <c r="J7" s="215">
        <v>1389</v>
      </c>
      <c r="K7" s="215">
        <v>10760941.09</v>
      </c>
      <c r="L7" s="215">
        <v>8746</v>
      </c>
      <c r="M7" s="215">
        <v>78752286.209999993</v>
      </c>
      <c r="N7" s="215">
        <v>0</v>
      </c>
      <c r="O7" s="215">
        <v>0</v>
      </c>
      <c r="P7" s="215">
        <v>9408879.3100000005</v>
      </c>
    </row>
    <row r="8" spans="1:16" ht="12.75" customHeight="1" x14ac:dyDescent="0.2">
      <c r="A8" s="216">
        <v>2</v>
      </c>
      <c r="B8" s="227" t="s">
        <v>246</v>
      </c>
      <c r="C8" s="217">
        <v>143216995.49000001</v>
      </c>
      <c r="D8" s="218">
        <v>4.2120008111663443E-2</v>
      </c>
      <c r="E8" s="219">
        <v>4282349.7</v>
      </c>
      <c r="F8" s="219">
        <v>1158</v>
      </c>
      <c r="G8" s="219">
        <v>31052828.530000001</v>
      </c>
      <c r="H8" s="219">
        <v>0</v>
      </c>
      <c r="I8" s="219">
        <v>0</v>
      </c>
      <c r="J8" s="219">
        <v>9148</v>
      </c>
      <c r="K8" s="219">
        <v>90190190.909999996</v>
      </c>
      <c r="L8" s="219">
        <v>0</v>
      </c>
      <c r="M8" s="219">
        <v>0</v>
      </c>
      <c r="N8" s="219">
        <v>0</v>
      </c>
      <c r="O8" s="219">
        <v>0</v>
      </c>
      <c r="P8" s="219">
        <v>16731335.279999999</v>
      </c>
    </row>
    <row r="9" spans="1:16" ht="12.75" customHeight="1" x14ac:dyDescent="0.2">
      <c r="A9" s="216">
        <v>3</v>
      </c>
      <c r="B9" s="227" t="s">
        <v>247</v>
      </c>
      <c r="C9" s="217">
        <v>105319568.17</v>
      </c>
      <c r="D9" s="218">
        <v>3.0974403913863944E-2</v>
      </c>
      <c r="E9" s="219">
        <v>959704.06</v>
      </c>
      <c r="F9" s="219">
        <v>251</v>
      </c>
      <c r="G9" s="219">
        <v>5730013.6900000004</v>
      </c>
      <c r="H9" s="219">
        <v>255</v>
      </c>
      <c r="I9" s="219">
        <v>13022945.82</v>
      </c>
      <c r="J9" s="219">
        <v>1953</v>
      </c>
      <c r="K9" s="219">
        <v>17665540.170000002</v>
      </c>
      <c r="L9" s="219">
        <v>2053</v>
      </c>
      <c r="M9" s="219">
        <v>68826336.010000005</v>
      </c>
      <c r="N9" s="219">
        <v>0</v>
      </c>
      <c r="O9" s="219">
        <v>0</v>
      </c>
      <c r="P9" s="219">
        <v>5864897.3099999996</v>
      </c>
    </row>
    <row r="10" spans="1:16" ht="12.75" customHeight="1" x14ac:dyDescent="0.2">
      <c r="A10" s="216">
        <v>4</v>
      </c>
      <c r="B10" s="227" t="s">
        <v>248</v>
      </c>
      <c r="C10" s="217">
        <v>474905932.38</v>
      </c>
      <c r="D10" s="218">
        <v>0.13966946908559735</v>
      </c>
      <c r="E10" s="219">
        <v>5037499.79</v>
      </c>
      <c r="F10" s="219">
        <v>143</v>
      </c>
      <c r="G10" s="219">
        <v>4732755.59</v>
      </c>
      <c r="H10" s="219">
        <v>3105</v>
      </c>
      <c r="I10" s="219">
        <v>108098671.59999999</v>
      </c>
      <c r="J10" s="219">
        <v>1818</v>
      </c>
      <c r="K10" s="219">
        <v>16760399.08</v>
      </c>
      <c r="L10" s="219">
        <v>18797</v>
      </c>
      <c r="M10" s="219">
        <v>410135206.66000003</v>
      </c>
      <c r="N10" s="219">
        <v>1</v>
      </c>
      <c r="O10" s="219">
        <v>0</v>
      </c>
      <c r="P10" s="219">
        <v>55141476.350000001</v>
      </c>
    </row>
    <row r="11" spans="1:16" ht="12.75" customHeight="1" x14ac:dyDescent="0.2">
      <c r="A11" s="216">
        <v>5</v>
      </c>
      <c r="B11" s="227" t="s">
        <v>249</v>
      </c>
      <c r="C11" s="217">
        <v>18239502</v>
      </c>
      <c r="D11" s="218">
        <v>5.364223495711749E-3</v>
      </c>
      <c r="E11" s="219">
        <v>53821</v>
      </c>
      <c r="F11" s="219">
        <v>0</v>
      </c>
      <c r="G11" s="219">
        <v>0</v>
      </c>
      <c r="H11" s="219">
        <v>106</v>
      </c>
      <c r="I11" s="219">
        <v>7464511</v>
      </c>
      <c r="J11" s="219">
        <v>0</v>
      </c>
      <c r="K11" s="219">
        <v>0</v>
      </c>
      <c r="L11" s="219">
        <v>532</v>
      </c>
      <c r="M11" s="219">
        <v>15862730</v>
      </c>
      <c r="N11" s="219">
        <v>0</v>
      </c>
      <c r="O11" s="219">
        <v>0</v>
      </c>
      <c r="P11" s="219">
        <v>510979</v>
      </c>
    </row>
    <row r="12" spans="1:16" ht="12.75" customHeight="1" x14ac:dyDescent="0.2">
      <c r="A12" s="216">
        <v>6</v>
      </c>
      <c r="B12" s="227" t="s">
        <v>250</v>
      </c>
      <c r="C12" s="217">
        <v>281925683.05000001</v>
      </c>
      <c r="D12" s="218">
        <v>8.2914126332034377E-2</v>
      </c>
      <c r="E12" s="219">
        <v>3357981.07</v>
      </c>
      <c r="F12" s="219">
        <v>489</v>
      </c>
      <c r="G12" s="219">
        <v>13722404.99</v>
      </c>
      <c r="H12" s="219">
        <v>1865</v>
      </c>
      <c r="I12" s="219">
        <v>62010064.729999997</v>
      </c>
      <c r="J12" s="219">
        <v>3600</v>
      </c>
      <c r="K12" s="219">
        <v>37855565.770000003</v>
      </c>
      <c r="L12" s="219">
        <v>12261</v>
      </c>
      <c r="M12" s="219">
        <v>212888995.28999999</v>
      </c>
      <c r="N12" s="219">
        <v>2</v>
      </c>
      <c r="O12" s="219">
        <v>0</v>
      </c>
      <c r="P12" s="219">
        <v>5838402.0099999998</v>
      </c>
    </row>
    <row r="13" spans="1:16" ht="12.75" customHeight="1" x14ac:dyDescent="0.2">
      <c r="A13" s="216">
        <v>7</v>
      </c>
      <c r="B13" s="227" t="s">
        <v>251</v>
      </c>
      <c r="C13" s="217">
        <v>126301236.73</v>
      </c>
      <c r="D13" s="218">
        <v>3.7145096483693345E-2</v>
      </c>
      <c r="E13" s="219">
        <v>973377.32</v>
      </c>
      <c r="F13" s="219">
        <v>4</v>
      </c>
      <c r="G13" s="219">
        <v>126926.28</v>
      </c>
      <c r="H13" s="219">
        <v>1548</v>
      </c>
      <c r="I13" s="219">
        <v>55705037.420000002</v>
      </c>
      <c r="J13" s="219">
        <v>73</v>
      </c>
      <c r="K13" s="219">
        <v>1236919.8</v>
      </c>
      <c r="L13" s="219">
        <v>4128</v>
      </c>
      <c r="M13" s="219">
        <v>111066193.34</v>
      </c>
      <c r="N13" s="219">
        <v>0</v>
      </c>
      <c r="O13" s="219">
        <v>0</v>
      </c>
      <c r="P13" s="219">
        <v>22935724.719999999</v>
      </c>
    </row>
    <row r="14" spans="1:16" ht="12.75" customHeight="1" x14ac:dyDescent="0.2">
      <c r="A14" s="216">
        <v>8</v>
      </c>
      <c r="B14" s="227" t="s">
        <v>252</v>
      </c>
      <c r="C14" s="217">
        <v>525353689.79000002</v>
      </c>
      <c r="D14" s="218">
        <v>0.15450611570043851</v>
      </c>
      <c r="E14" s="219">
        <v>3889952.26</v>
      </c>
      <c r="F14" s="219">
        <v>273</v>
      </c>
      <c r="G14" s="219">
        <v>6041905.4299999997</v>
      </c>
      <c r="H14" s="219">
        <v>6431</v>
      </c>
      <c r="I14" s="219">
        <v>175464783.25</v>
      </c>
      <c r="J14" s="219">
        <v>1605</v>
      </c>
      <c r="K14" s="219">
        <v>15934378.52</v>
      </c>
      <c r="L14" s="219">
        <v>24049</v>
      </c>
      <c r="M14" s="219">
        <v>456925497.42000002</v>
      </c>
      <c r="N14" s="219">
        <v>0</v>
      </c>
      <c r="O14" s="219">
        <v>0</v>
      </c>
      <c r="P14" s="219">
        <v>33704623.259999998</v>
      </c>
    </row>
    <row r="15" spans="1:16" ht="12.75" customHeight="1" x14ac:dyDescent="0.2">
      <c r="A15" s="216">
        <v>9</v>
      </c>
      <c r="B15" s="227" t="s">
        <v>253</v>
      </c>
      <c r="C15" s="217">
        <v>179412054.66</v>
      </c>
      <c r="D15" s="218">
        <v>5.2764947147191439E-2</v>
      </c>
      <c r="E15" s="219">
        <v>1622274.93</v>
      </c>
      <c r="F15" s="219">
        <v>739</v>
      </c>
      <c r="G15" s="219">
        <v>7246661.1600000001</v>
      </c>
      <c r="H15" s="219">
        <v>1190</v>
      </c>
      <c r="I15" s="219">
        <v>39037172.539999999</v>
      </c>
      <c r="J15" s="219">
        <v>1306</v>
      </c>
      <c r="K15" s="219">
        <v>20113736.710000001</v>
      </c>
      <c r="L15" s="219">
        <v>7800</v>
      </c>
      <c r="M15" s="219">
        <v>116304393.42</v>
      </c>
      <c r="N15" s="219">
        <v>0</v>
      </c>
      <c r="O15" s="219">
        <v>0</v>
      </c>
      <c r="P15" s="219">
        <v>19745501.25</v>
      </c>
    </row>
    <row r="16" spans="1:16" ht="12.75" customHeight="1" x14ac:dyDescent="0.2">
      <c r="A16" s="216">
        <v>10</v>
      </c>
      <c r="B16" s="227" t="s">
        <v>254</v>
      </c>
      <c r="C16" s="217">
        <v>505835247.43000001</v>
      </c>
      <c r="D16" s="218">
        <v>0.14876575682949963</v>
      </c>
      <c r="E16" s="219">
        <v>6263016.2000000002</v>
      </c>
      <c r="F16" s="219">
        <v>3724</v>
      </c>
      <c r="G16" s="219">
        <v>40025006.729999997</v>
      </c>
      <c r="H16" s="219">
        <v>3606</v>
      </c>
      <c r="I16" s="219">
        <v>79258175.439999998</v>
      </c>
      <c r="J16" s="219">
        <v>11184</v>
      </c>
      <c r="K16" s="219">
        <v>80846257.640000001</v>
      </c>
      <c r="L16" s="219">
        <v>23158</v>
      </c>
      <c r="M16" s="219">
        <v>292072942.22000003</v>
      </c>
      <c r="N16" s="219">
        <v>3</v>
      </c>
      <c r="O16" s="219">
        <v>0</v>
      </c>
      <c r="P16" s="219">
        <v>58079373.439999998</v>
      </c>
    </row>
    <row r="17" spans="1:256" ht="12.75" customHeight="1" x14ac:dyDescent="0.2">
      <c r="A17" s="216">
        <v>11</v>
      </c>
      <c r="B17" s="227" t="s">
        <v>255</v>
      </c>
      <c r="C17" s="217">
        <v>221428974.44999999</v>
      </c>
      <c r="D17" s="218">
        <v>6.5122090908844243E-2</v>
      </c>
      <c r="E17" s="219">
        <v>1363122.99</v>
      </c>
      <c r="F17" s="219">
        <v>156</v>
      </c>
      <c r="G17" s="219">
        <v>4008734.97</v>
      </c>
      <c r="H17" s="219">
        <v>1980</v>
      </c>
      <c r="I17" s="219">
        <v>55199070.079999998</v>
      </c>
      <c r="J17" s="219">
        <v>1002</v>
      </c>
      <c r="K17" s="219">
        <v>11656224.93</v>
      </c>
      <c r="L17" s="219">
        <v>8700</v>
      </c>
      <c r="M17" s="219">
        <v>168265231.59999999</v>
      </c>
      <c r="N17" s="219">
        <v>0</v>
      </c>
      <c r="O17" s="219">
        <v>0</v>
      </c>
      <c r="P17" s="219">
        <v>28682578.870000001</v>
      </c>
    </row>
    <row r="18" spans="1:256" ht="12.75" customHeight="1" x14ac:dyDescent="0.2">
      <c r="A18" s="216">
        <v>12</v>
      </c>
      <c r="B18" s="227" t="s">
        <v>256</v>
      </c>
      <c r="C18" s="217">
        <v>64822588.189999998</v>
      </c>
      <c r="D18" s="218">
        <v>1.9064273280139168E-2</v>
      </c>
      <c r="E18" s="219">
        <v>232343.8</v>
      </c>
      <c r="F18" s="219">
        <v>0</v>
      </c>
      <c r="G18" s="219">
        <v>0</v>
      </c>
      <c r="H18" s="219">
        <v>260</v>
      </c>
      <c r="I18" s="219">
        <v>24945720.73</v>
      </c>
      <c r="J18" s="219">
        <v>0</v>
      </c>
      <c r="K18" s="219">
        <v>0</v>
      </c>
      <c r="L18" s="219">
        <v>1229</v>
      </c>
      <c r="M18" s="219">
        <v>61863071.990000002</v>
      </c>
      <c r="N18" s="219">
        <v>0</v>
      </c>
      <c r="O18" s="219">
        <v>0</v>
      </c>
      <c r="P18" s="219">
        <v>4077630.16</v>
      </c>
    </row>
    <row r="19" spans="1:256" ht="12.75" customHeight="1" x14ac:dyDescent="0.2">
      <c r="A19" s="216">
        <v>13</v>
      </c>
      <c r="B19" s="227" t="s">
        <v>257</v>
      </c>
      <c r="C19" s="217">
        <v>17311270.32</v>
      </c>
      <c r="D19" s="218">
        <v>5.0912312732640094E-3</v>
      </c>
      <c r="E19" s="219">
        <v>-176023.75</v>
      </c>
      <c r="F19" s="219">
        <v>314</v>
      </c>
      <c r="G19" s="219">
        <v>2864340.79</v>
      </c>
      <c r="H19" s="219">
        <v>267</v>
      </c>
      <c r="I19" s="219">
        <v>5902393.8700000001</v>
      </c>
      <c r="J19" s="219">
        <v>382</v>
      </c>
      <c r="K19" s="219">
        <v>3334125.64</v>
      </c>
      <c r="L19" s="219">
        <v>356</v>
      </c>
      <c r="M19" s="219">
        <v>7519265.5700000003</v>
      </c>
      <c r="N19" s="219">
        <v>0</v>
      </c>
      <c r="O19" s="219">
        <v>0</v>
      </c>
      <c r="P19" s="219">
        <v>3419290.21</v>
      </c>
    </row>
    <row r="20" spans="1:256" ht="12.75" customHeight="1" x14ac:dyDescent="0.2">
      <c r="A20" s="216">
        <v>14</v>
      </c>
      <c r="B20" s="227" t="s">
        <v>258</v>
      </c>
      <c r="C20" s="217">
        <v>592598693.70000005</v>
      </c>
      <c r="D20" s="218">
        <v>0.17428281957882569</v>
      </c>
      <c r="E20" s="219">
        <v>2108050.46</v>
      </c>
      <c r="F20" s="219">
        <v>3035</v>
      </c>
      <c r="G20" s="219">
        <v>26555856.199999999</v>
      </c>
      <c r="H20" s="219">
        <v>2683</v>
      </c>
      <c r="I20" s="219">
        <v>111278106.65000001</v>
      </c>
      <c r="J20" s="219">
        <v>8637</v>
      </c>
      <c r="K20" s="219">
        <v>67147645.760000005</v>
      </c>
      <c r="L20" s="219">
        <v>17962</v>
      </c>
      <c r="M20" s="219">
        <v>418093470.66000003</v>
      </c>
      <c r="N20" s="219">
        <v>0</v>
      </c>
      <c r="O20" s="219">
        <v>0</v>
      </c>
      <c r="P20" s="219">
        <v>62940459.509999998</v>
      </c>
    </row>
    <row r="21" spans="1:256" ht="12.75" customHeight="1" x14ac:dyDescent="0.2">
      <c r="A21" s="369">
        <v>15</v>
      </c>
      <c r="B21" s="370" t="s">
        <v>259</v>
      </c>
      <c r="C21" s="371">
        <v>39474371.5</v>
      </c>
      <c r="D21" s="372">
        <v>1.1609382267057194E-2</v>
      </c>
      <c r="E21" s="373">
        <v>-12979.43</v>
      </c>
      <c r="F21" s="373">
        <v>0</v>
      </c>
      <c r="G21" s="373">
        <v>0</v>
      </c>
      <c r="H21" s="373">
        <v>145</v>
      </c>
      <c r="I21" s="373">
        <v>14043362.75</v>
      </c>
      <c r="J21" s="373">
        <v>3</v>
      </c>
      <c r="K21" s="373">
        <v>59693.760000000002</v>
      </c>
      <c r="L21" s="373">
        <v>722</v>
      </c>
      <c r="M21" s="373">
        <v>38458565.579999998</v>
      </c>
      <c r="N21" s="373">
        <v>0</v>
      </c>
      <c r="O21" s="373">
        <v>0</v>
      </c>
      <c r="P21" s="373">
        <v>264114.56</v>
      </c>
      <c r="Q21" s="374"/>
      <c r="R21" s="374"/>
    </row>
    <row r="22" spans="1:256" ht="15" customHeight="1" x14ac:dyDescent="0.2">
      <c r="A22" s="375"/>
      <c r="B22" s="259" t="s">
        <v>8</v>
      </c>
      <c r="C22" s="220">
        <v>3400212913.3100004</v>
      </c>
      <c r="D22" s="221">
        <v>1</v>
      </c>
      <c r="E22" s="222">
        <v>31603890.329999998</v>
      </c>
      <c r="F22" s="222">
        <v>10433</v>
      </c>
      <c r="G22" s="222">
        <v>144843325.75999999</v>
      </c>
      <c r="H22" s="222">
        <v>24892</v>
      </c>
      <c r="I22" s="222">
        <v>781555953.92999995</v>
      </c>
      <c r="J22" s="222">
        <v>42100</v>
      </c>
      <c r="K22" s="222">
        <v>373561619.77999997</v>
      </c>
      <c r="L22" s="222">
        <v>130493</v>
      </c>
      <c r="M22" s="222">
        <v>2457034185.9700003</v>
      </c>
      <c r="N22" s="222">
        <v>6</v>
      </c>
      <c r="O22" s="222">
        <v>0</v>
      </c>
      <c r="P22" s="222">
        <v>327345265.24000001</v>
      </c>
    </row>
    <row r="23" spans="1:256" s="273" customFormat="1" ht="12.75" customHeight="1" x14ac:dyDescent="0.2">
      <c r="A23" s="45"/>
      <c r="B23" s="45"/>
      <c r="C23" s="46"/>
      <c r="D23" s="47"/>
      <c r="E23" s="48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72"/>
      <c r="R23" s="272"/>
    </row>
    <row r="24" spans="1:256" s="274" customFormat="1" ht="12.75" customHeight="1" x14ac:dyDescent="0.25">
      <c r="A24" s="160" t="s">
        <v>19</v>
      </c>
      <c r="B24" s="160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6"/>
      <c r="O24" s="57"/>
      <c r="P24" s="57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  <c r="IT24" s="266"/>
      <c r="IU24" s="266"/>
      <c r="IV24" s="266"/>
    </row>
    <row r="25" spans="1:256" s="274" customFormat="1" x14ac:dyDescent="0.25">
      <c r="A25" s="275"/>
      <c r="B25" s="223" t="s">
        <v>92</v>
      </c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7"/>
      <c r="O25" s="275"/>
      <c r="P25" s="275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  <c r="EO25" s="273"/>
      <c r="EP25" s="273"/>
      <c r="EQ25" s="273"/>
      <c r="ER25" s="273"/>
      <c r="ES25" s="273"/>
      <c r="ET25" s="273"/>
      <c r="EU25" s="273"/>
      <c r="EV25" s="273"/>
      <c r="EW25" s="273"/>
      <c r="EX25" s="273"/>
      <c r="EY25" s="273"/>
      <c r="EZ25" s="273"/>
      <c r="FA25" s="273"/>
      <c r="FB25" s="273"/>
      <c r="FC25" s="273"/>
      <c r="FD25" s="273"/>
      <c r="FE25" s="273"/>
      <c r="FF25" s="273"/>
      <c r="FG25" s="273"/>
      <c r="FH25" s="273"/>
      <c r="FI25" s="273"/>
      <c r="FJ25" s="273"/>
      <c r="FK25" s="273"/>
      <c r="FL25" s="273"/>
      <c r="FM25" s="273"/>
      <c r="FN25" s="273"/>
      <c r="FO25" s="273"/>
      <c r="FP25" s="273"/>
      <c r="FQ25" s="273"/>
      <c r="FR25" s="273"/>
      <c r="FS25" s="273"/>
      <c r="FT25" s="273"/>
      <c r="FU25" s="273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3"/>
      <c r="GM25" s="273"/>
      <c r="GN25" s="273"/>
      <c r="GO25" s="273"/>
      <c r="GP25" s="273"/>
      <c r="GQ25" s="273"/>
      <c r="GR25" s="273"/>
      <c r="GS25" s="273"/>
      <c r="GT25" s="273"/>
      <c r="GU25" s="273"/>
      <c r="GV25" s="273"/>
      <c r="GW25" s="273"/>
      <c r="GX25" s="273"/>
      <c r="GY25" s="273"/>
      <c r="GZ25" s="273"/>
      <c r="HA25" s="273"/>
      <c r="HB25" s="273"/>
      <c r="HC25" s="273"/>
      <c r="HD25" s="273"/>
      <c r="HE25" s="273"/>
      <c r="HF25" s="273"/>
      <c r="HG25" s="273"/>
      <c r="HH25" s="273"/>
      <c r="HI25" s="273"/>
      <c r="HJ25" s="273"/>
      <c r="HK25" s="273"/>
      <c r="HL25" s="273"/>
      <c r="HM25" s="273"/>
      <c r="HN25" s="273"/>
      <c r="HO25" s="273"/>
      <c r="HP25" s="273"/>
      <c r="HQ25" s="273"/>
      <c r="HR25" s="273"/>
      <c r="HS25" s="273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3"/>
      <c r="IU25" s="273"/>
      <c r="IV25" s="273"/>
    </row>
    <row r="26" spans="1:256" s="274" customFormat="1" ht="12.75" customHeight="1" x14ac:dyDescent="0.25">
      <c r="A26" s="275"/>
      <c r="B26" s="223" t="s">
        <v>93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8"/>
      <c r="O26" s="275"/>
      <c r="P26" s="275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  <c r="HK26" s="266"/>
      <c r="HL26" s="266"/>
      <c r="HM26" s="266"/>
      <c r="HN26" s="266"/>
      <c r="HO26" s="266"/>
      <c r="HP26" s="266"/>
      <c r="HQ26" s="266"/>
      <c r="HR26" s="266"/>
      <c r="HS26" s="266"/>
      <c r="HT26" s="266"/>
      <c r="HU26" s="266"/>
      <c r="HV26" s="266"/>
      <c r="HW26" s="266"/>
      <c r="HX26" s="266"/>
      <c r="HY26" s="266"/>
      <c r="HZ26" s="266"/>
      <c r="IA26" s="266"/>
      <c r="IB26" s="266"/>
      <c r="IC26" s="266"/>
      <c r="ID26" s="266"/>
      <c r="IE26" s="266"/>
      <c r="IF26" s="266"/>
      <c r="IG26" s="266"/>
      <c r="IH26" s="266"/>
      <c r="II26" s="266"/>
      <c r="IJ26" s="266"/>
      <c r="IK26" s="266"/>
      <c r="IL26" s="266"/>
      <c r="IM26" s="266"/>
      <c r="IN26" s="266"/>
      <c r="IO26" s="266"/>
      <c r="IP26" s="266"/>
      <c r="IQ26" s="266"/>
      <c r="IR26" s="266"/>
      <c r="IS26" s="266"/>
      <c r="IT26" s="266"/>
      <c r="IU26" s="266"/>
      <c r="IV26" s="266"/>
    </row>
    <row r="27" spans="1:256" s="274" customFormat="1" ht="12.75" customHeight="1" x14ac:dyDescent="0.25">
      <c r="A27" s="270"/>
      <c r="B27" s="224" t="s">
        <v>94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9"/>
      <c r="O27" s="270"/>
      <c r="P27" s="270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5"/>
      <c r="BS27" s="275"/>
      <c r="BT27" s="275"/>
      <c r="BU27" s="275"/>
      <c r="BV27" s="275"/>
      <c r="BW27" s="275"/>
      <c r="BX27" s="275"/>
      <c r="BY27" s="275"/>
      <c r="BZ27" s="275"/>
      <c r="CA27" s="275"/>
      <c r="CB27" s="275"/>
      <c r="CC27" s="275"/>
      <c r="CD27" s="275"/>
      <c r="CE27" s="275"/>
      <c r="CF27" s="275"/>
      <c r="CG27" s="275"/>
      <c r="CH27" s="275"/>
      <c r="CI27" s="275"/>
      <c r="CJ27" s="275"/>
      <c r="CK27" s="275"/>
      <c r="CL27" s="275"/>
      <c r="CM27" s="275"/>
      <c r="CN27" s="275"/>
      <c r="CO27" s="275"/>
      <c r="CP27" s="275"/>
      <c r="CQ27" s="275"/>
      <c r="CR27" s="275"/>
      <c r="CS27" s="275"/>
      <c r="CT27" s="275"/>
      <c r="CU27" s="275"/>
      <c r="CV27" s="275"/>
      <c r="CW27" s="275"/>
      <c r="CX27" s="275"/>
      <c r="CY27" s="275"/>
      <c r="CZ27" s="275"/>
      <c r="DA27" s="275"/>
      <c r="DB27" s="275"/>
      <c r="DC27" s="275"/>
      <c r="DD27" s="275"/>
      <c r="DE27" s="275"/>
      <c r="DF27" s="275"/>
      <c r="DG27" s="275"/>
      <c r="DH27" s="275"/>
      <c r="DI27" s="275"/>
      <c r="DJ27" s="275"/>
      <c r="DK27" s="275"/>
      <c r="DL27" s="275"/>
      <c r="DM27" s="275"/>
      <c r="DN27" s="275"/>
      <c r="DO27" s="275"/>
      <c r="DP27" s="275"/>
      <c r="DQ27" s="275"/>
      <c r="DR27" s="275"/>
      <c r="DS27" s="275"/>
      <c r="DT27" s="275"/>
      <c r="DU27" s="275"/>
      <c r="DV27" s="275"/>
      <c r="DW27" s="275"/>
      <c r="DX27" s="275"/>
      <c r="DY27" s="275"/>
      <c r="DZ27" s="275"/>
      <c r="EA27" s="275"/>
      <c r="EB27" s="275"/>
      <c r="EC27" s="275"/>
      <c r="ED27" s="275"/>
      <c r="EE27" s="275"/>
      <c r="EF27" s="275"/>
      <c r="EG27" s="275"/>
      <c r="EH27" s="275"/>
      <c r="EI27" s="275"/>
      <c r="EJ27" s="275"/>
      <c r="EK27" s="275"/>
      <c r="EL27" s="275"/>
      <c r="EM27" s="275"/>
      <c r="EN27" s="275"/>
      <c r="EO27" s="275"/>
      <c r="EP27" s="275"/>
      <c r="EQ27" s="275"/>
      <c r="ER27" s="275"/>
      <c r="ES27" s="275"/>
      <c r="ET27" s="275"/>
      <c r="EU27" s="275"/>
      <c r="EV27" s="275"/>
      <c r="EW27" s="275"/>
      <c r="EX27" s="275"/>
      <c r="EY27" s="275"/>
      <c r="EZ27" s="275"/>
      <c r="FA27" s="275"/>
      <c r="FB27" s="275"/>
      <c r="FC27" s="275"/>
      <c r="FD27" s="275"/>
      <c r="FE27" s="275"/>
      <c r="FF27" s="275"/>
      <c r="FG27" s="275"/>
      <c r="FH27" s="275"/>
      <c r="FI27" s="275"/>
      <c r="FJ27" s="275"/>
      <c r="FK27" s="275"/>
      <c r="FL27" s="275"/>
      <c r="FM27" s="275"/>
      <c r="FN27" s="275"/>
      <c r="FO27" s="275"/>
      <c r="FP27" s="275"/>
      <c r="FQ27" s="275"/>
      <c r="FR27" s="275"/>
      <c r="FS27" s="275"/>
      <c r="FT27" s="275"/>
      <c r="FU27" s="275"/>
      <c r="FV27" s="275"/>
      <c r="FW27" s="275"/>
      <c r="FX27" s="275"/>
      <c r="FY27" s="275"/>
      <c r="FZ27" s="275"/>
      <c r="GA27" s="275"/>
      <c r="GB27" s="275"/>
      <c r="GC27" s="275"/>
      <c r="GD27" s="275"/>
      <c r="GE27" s="275"/>
      <c r="GF27" s="275"/>
      <c r="GG27" s="275"/>
      <c r="GH27" s="275"/>
      <c r="GI27" s="275"/>
      <c r="GJ27" s="275"/>
      <c r="GK27" s="275"/>
      <c r="GL27" s="275"/>
      <c r="GM27" s="275"/>
      <c r="GN27" s="275"/>
      <c r="GO27" s="275"/>
      <c r="GP27" s="275"/>
      <c r="GQ27" s="275"/>
      <c r="GR27" s="275"/>
      <c r="GS27" s="275"/>
      <c r="GT27" s="275"/>
      <c r="GU27" s="275"/>
      <c r="GV27" s="275"/>
      <c r="GW27" s="275"/>
      <c r="GX27" s="275"/>
      <c r="GY27" s="275"/>
      <c r="GZ27" s="275"/>
      <c r="HA27" s="275"/>
      <c r="HB27" s="275"/>
      <c r="HC27" s="275"/>
      <c r="HD27" s="275"/>
      <c r="HE27" s="275"/>
      <c r="HF27" s="275"/>
      <c r="HG27" s="275"/>
      <c r="HH27" s="275"/>
      <c r="HI27" s="275"/>
      <c r="HJ27" s="275"/>
      <c r="HK27" s="275"/>
      <c r="HL27" s="275"/>
      <c r="HM27" s="275"/>
      <c r="HN27" s="275"/>
      <c r="HO27" s="275"/>
      <c r="HP27" s="275"/>
      <c r="HQ27" s="275"/>
      <c r="HR27" s="275"/>
      <c r="HS27" s="275"/>
      <c r="HT27" s="275"/>
      <c r="HU27" s="275"/>
      <c r="HV27" s="275"/>
      <c r="HW27" s="275"/>
      <c r="HX27" s="275"/>
      <c r="HY27" s="275"/>
      <c r="HZ27" s="275"/>
      <c r="IA27" s="275"/>
      <c r="IB27" s="275"/>
      <c r="IC27" s="275"/>
      <c r="ID27" s="275"/>
      <c r="IE27" s="275"/>
      <c r="IF27" s="275"/>
      <c r="IG27" s="275"/>
      <c r="IH27" s="275"/>
      <c r="II27" s="275"/>
      <c r="IJ27" s="275"/>
      <c r="IK27" s="275"/>
      <c r="IL27" s="275"/>
      <c r="IM27" s="275"/>
      <c r="IN27" s="275"/>
      <c r="IO27" s="275"/>
      <c r="IP27" s="275"/>
      <c r="IQ27" s="275"/>
      <c r="IR27" s="275"/>
      <c r="IS27" s="275"/>
      <c r="IT27" s="275"/>
      <c r="IU27" s="275"/>
      <c r="IV27" s="275"/>
    </row>
    <row r="28" spans="1:256" s="274" customFormat="1" ht="12.75" customHeight="1" x14ac:dyDescent="0.25">
      <c r="A28" s="270"/>
      <c r="B28" s="224" t="s">
        <v>95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9"/>
      <c r="O28" s="270"/>
      <c r="P28" s="270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5"/>
      <c r="AR28" s="275"/>
      <c r="AS28" s="275"/>
      <c r="AT28" s="275"/>
      <c r="AU28" s="275"/>
      <c r="AV28" s="275"/>
      <c r="AW28" s="275"/>
      <c r="AX28" s="275"/>
      <c r="AY28" s="275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5"/>
      <c r="BS28" s="275"/>
      <c r="BT28" s="275"/>
      <c r="BU28" s="275"/>
      <c r="BV28" s="275"/>
      <c r="BW28" s="275"/>
      <c r="BX28" s="275"/>
      <c r="BY28" s="275"/>
      <c r="BZ28" s="275"/>
      <c r="CA28" s="275"/>
      <c r="CB28" s="275"/>
      <c r="CC28" s="275"/>
      <c r="CD28" s="275"/>
      <c r="CE28" s="275"/>
      <c r="CF28" s="275"/>
      <c r="CG28" s="275"/>
      <c r="CH28" s="275"/>
      <c r="CI28" s="275"/>
      <c r="CJ28" s="275"/>
      <c r="CK28" s="275"/>
      <c r="CL28" s="275"/>
      <c r="CM28" s="275"/>
      <c r="CN28" s="275"/>
      <c r="CO28" s="275"/>
      <c r="CP28" s="275"/>
      <c r="CQ28" s="275"/>
      <c r="CR28" s="275"/>
      <c r="CS28" s="275"/>
      <c r="CT28" s="275"/>
      <c r="CU28" s="275"/>
      <c r="CV28" s="275"/>
      <c r="CW28" s="275"/>
      <c r="CX28" s="275"/>
      <c r="CY28" s="275"/>
      <c r="CZ28" s="275"/>
      <c r="DA28" s="275"/>
      <c r="DB28" s="275"/>
      <c r="DC28" s="275"/>
      <c r="DD28" s="275"/>
      <c r="DE28" s="275"/>
      <c r="DF28" s="275"/>
      <c r="DG28" s="275"/>
      <c r="DH28" s="275"/>
      <c r="DI28" s="275"/>
      <c r="DJ28" s="275"/>
      <c r="DK28" s="275"/>
      <c r="DL28" s="275"/>
      <c r="DM28" s="275"/>
      <c r="DN28" s="275"/>
      <c r="DO28" s="275"/>
      <c r="DP28" s="275"/>
      <c r="DQ28" s="275"/>
      <c r="DR28" s="275"/>
      <c r="DS28" s="275"/>
      <c r="DT28" s="275"/>
      <c r="DU28" s="275"/>
      <c r="DV28" s="275"/>
      <c r="DW28" s="275"/>
      <c r="DX28" s="275"/>
      <c r="DY28" s="275"/>
      <c r="DZ28" s="275"/>
      <c r="EA28" s="275"/>
      <c r="EB28" s="275"/>
      <c r="EC28" s="275"/>
      <c r="ED28" s="275"/>
      <c r="EE28" s="275"/>
      <c r="EF28" s="275"/>
      <c r="EG28" s="275"/>
      <c r="EH28" s="275"/>
      <c r="EI28" s="275"/>
      <c r="EJ28" s="275"/>
      <c r="EK28" s="275"/>
      <c r="EL28" s="275"/>
      <c r="EM28" s="275"/>
      <c r="EN28" s="275"/>
      <c r="EO28" s="275"/>
      <c r="EP28" s="275"/>
      <c r="EQ28" s="275"/>
      <c r="ER28" s="275"/>
      <c r="ES28" s="275"/>
      <c r="ET28" s="275"/>
      <c r="EU28" s="275"/>
      <c r="EV28" s="275"/>
      <c r="EW28" s="275"/>
      <c r="EX28" s="275"/>
      <c r="EY28" s="275"/>
      <c r="EZ28" s="275"/>
      <c r="FA28" s="275"/>
      <c r="FB28" s="275"/>
      <c r="FC28" s="275"/>
      <c r="FD28" s="275"/>
      <c r="FE28" s="275"/>
      <c r="FF28" s="275"/>
      <c r="FG28" s="275"/>
      <c r="FH28" s="275"/>
      <c r="FI28" s="275"/>
      <c r="FJ28" s="275"/>
      <c r="FK28" s="275"/>
      <c r="FL28" s="275"/>
      <c r="FM28" s="275"/>
      <c r="FN28" s="275"/>
      <c r="FO28" s="275"/>
      <c r="FP28" s="275"/>
      <c r="FQ28" s="275"/>
      <c r="FR28" s="275"/>
      <c r="FS28" s="275"/>
      <c r="FT28" s="275"/>
      <c r="FU28" s="275"/>
      <c r="FV28" s="275"/>
      <c r="FW28" s="275"/>
      <c r="FX28" s="275"/>
      <c r="FY28" s="275"/>
      <c r="FZ28" s="275"/>
      <c r="GA28" s="275"/>
      <c r="GB28" s="275"/>
      <c r="GC28" s="275"/>
      <c r="GD28" s="275"/>
      <c r="GE28" s="275"/>
      <c r="GF28" s="275"/>
      <c r="GG28" s="275"/>
      <c r="GH28" s="275"/>
      <c r="GI28" s="275"/>
      <c r="GJ28" s="275"/>
      <c r="GK28" s="275"/>
      <c r="GL28" s="275"/>
      <c r="GM28" s="275"/>
      <c r="GN28" s="275"/>
      <c r="GO28" s="275"/>
      <c r="GP28" s="275"/>
      <c r="GQ28" s="275"/>
      <c r="GR28" s="275"/>
      <c r="GS28" s="275"/>
      <c r="GT28" s="275"/>
      <c r="GU28" s="275"/>
      <c r="GV28" s="275"/>
      <c r="GW28" s="275"/>
      <c r="GX28" s="275"/>
      <c r="GY28" s="275"/>
      <c r="GZ28" s="275"/>
      <c r="HA28" s="275"/>
      <c r="HB28" s="275"/>
      <c r="HC28" s="275"/>
      <c r="HD28" s="275"/>
      <c r="HE28" s="275"/>
      <c r="HF28" s="275"/>
      <c r="HG28" s="275"/>
      <c r="HH28" s="275"/>
      <c r="HI28" s="275"/>
      <c r="HJ28" s="275"/>
      <c r="HK28" s="275"/>
      <c r="HL28" s="275"/>
      <c r="HM28" s="275"/>
      <c r="HN28" s="275"/>
      <c r="HO28" s="275"/>
      <c r="HP28" s="275"/>
      <c r="HQ28" s="275"/>
      <c r="HR28" s="275"/>
      <c r="HS28" s="275"/>
      <c r="HT28" s="275"/>
      <c r="HU28" s="275"/>
      <c r="HV28" s="275"/>
      <c r="HW28" s="275"/>
      <c r="HX28" s="275"/>
      <c r="HY28" s="275"/>
      <c r="HZ28" s="275"/>
      <c r="IA28" s="275"/>
      <c r="IB28" s="275"/>
      <c r="IC28" s="275"/>
      <c r="ID28" s="275"/>
      <c r="IE28" s="275"/>
      <c r="IF28" s="275"/>
      <c r="IG28" s="275"/>
      <c r="IH28" s="275"/>
      <c r="II28" s="275"/>
      <c r="IJ28" s="275"/>
      <c r="IK28" s="275"/>
      <c r="IL28" s="275"/>
      <c r="IM28" s="275"/>
      <c r="IN28" s="275"/>
      <c r="IO28" s="275"/>
      <c r="IP28" s="275"/>
      <c r="IQ28" s="275"/>
      <c r="IR28" s="275"/>
      <c r="IS28" s="275"/>
      <c r="IT28" s="275"/>
      <c r="IU28" s="275"/>
      <c r="IV28" s="275"/>
    </row>
    <row r="29" spans="1:256" s="273" customFormat="1" ht="12.75" customHeight="1" x14ac:dyDescent="0.2">
      <c r="A29" s="45"/>
      <c r="B29" s="45"/>
      <c r="C29" s="46"/>
      <c r="D29" s="47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272"/>
      <c r="R29" s="272"/>
    </row>
    <row r="30" spans="1:256" s="273" customFormat="1" ht="12.75" customHeight="1" x14ac:dyDescent="0.2">
      <c r="A30" s="45"/>
      <c r="B30" s="45"/>
      <c r="C30" s="46"/>
      <c r="D30" s="47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72"/>
      <c r="R30" s="272"/>
    </row>
    <row r="31" spans="1:256" s="273" customFormat="1" ht="12.75" customHeight="1" x14ac:dyDescent="0.2">
      <c r="A31" s="45"/>
      <c r="B31" s="45"/>
      <c r="C31" s="46"/>
      <c r="D31" s="47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272"/>
      <c r="R31" s="272"/>
    </row>
    <row r="32" spans="1:256" s="273" customFormat="1" ht="12.75" customHeight="1" x14ac:dyDescent="0.2">
      <c r="A32" s="45"/>
      <c r="B32" s="45"/>
      <c r="C32" s="46"/>
      <c r="D32" s="47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72"/>
      <c r="R32" s="272"/>
    </row>
    <row r="33" spans="1:18" s="273" customFormat="1" ht="12.75" customHeight="1" x14ac:dyDescent="0.2">
      <c r="A33" s="45"/>
      <c r="B33" s="45"/>
      <c r="C33" s="46"/>
      <c r="D33" s="47"/>
      <c r="E33" s="48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272"/>
      <c r="R33" s="272"/>
    </row>
    <row r="34" spans="1:18" s="273" customFormat="1" ht="12.75" customHeight="1" x14ac:dyDescent="0.2">
      <c r="A34" s="45"/>
      <c r="B34" s="45"/>
      <c r="C34" s="46"/>
      <c r="D34" s="47"/>
      <c r="E34" s="48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72"/>
      <c r="R34" s="272"/>
    </row>
    <row r="35" spans="1:18" s="273" customFormat="1" ht="12.75" customHeight="1" x14ac:dyDescent="0.2">
      <c r="A35" s="45"/>
      <c r="B35" s="45"/>
      <c r="C35" s="46"/>
      <c r="D35" s="47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72"/>
      <c r="R35" s="272"/>
    </row>
    <row r="36" spans="1:18" s="273" customFormat="1" ht="12.75" customHeight="1" x14ac:dyDescent="0.2">
      <c r="A36" s="45"/>
      <c r="B36" s="45"/>
      <c r="C36" s="46"/>
      <c r="D36" s="47"/>
      <c r="E36" s="48"/>
      <c r="F36" s="4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72"/>
      <c r="R36" s="272"/>
    </row>
    <row r="37" spans="1:18" s="273" customFormat="1" ht="12.75" customHeight="1" x14ac:dyDescent="0.2">
      <c r="A37" s="45"/>
      <c r="B37" s="45"/>
      <c r="C37" s="46"/>
      <c r="D37" s="47"/>
      <c r="E37" s="48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272"/>
      <c r="R37" s="272"/>
    </row>
    <row r="38" spans="1:18" s="273" customFormat="1" ht="12.75" customHeight="1" x14ac:dyDescent="0.2">
      <c r="A38" s="45"/>
      <c r="B38" s="45"/>
      <c r="C38" s="46"/>
      <c r="D38" s="47"/>
      <c r="E38" s="48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72"/>
      <c r="R38" s="272"/>
    </row>
    <row r="39" spans="1:18" s="273" customFormat="1" ht="12.75" customHeight="1" x14ac:dyDescent="0.2">
      <c r="A39" s="45"/>
      <c r="B39" s="45"/>
      <c r="C39" s="46"/>
      <c r="D39" s="47"/>
      <c r="E39" s="48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272"/>
      <c r="R39" s="272"/>
    </row>
    <row r="40" spans="1:18" s="273" customFormat="1" ht="12.75" customHeight="1" x14ac:dyDescent="0.2">
      <c r="A40" s="45"/>
      <c r="B40" s="45"/>
      <c r="C40" s="46"/>
      <c r="D40" s="47"/>
      <c r="E40" s="4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272"/>
      <c r="R40" s="272"/>
    </row>
    <row r="41" spans="1:18" s="273" customFormat="1" ht="12.75" customHeight="1" x14ac:dyDescent="0.2">
      <c r="A41" s="45"/>
      <c r="B41" s="45"/>
      <c r="C41" s="46"/>
      <c r="D41" s="47"/>
      <c r="E41" s="48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272"/>
      <c r="R41" s="272"/>
    </row>
    <row r="42" spans="1:18" s="273" customFormat="1" ht="12.75" customHeight="1" x14ac:dyDescent="0.2">
      <c r="A42" s="45"/>
      <c r="B42" s="45"/>
      <c r="C42" s="46"/>
      <c r="D42" s="47"/>
      <c r="E42" s="48"/>
      <c r="F42" s="48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272"/>
      <c r="R42" s="272"/>
    </row>
    <row r="43" spans="1:18" s="273" customFormat="1" ht="12.75" customHeight="1" x14ac:dyDescent="0.2">
      <c r="A43" s="45"/>
      <c r="B43" s="45"/>
      <c r="C43" s="46"/>
      <c r="D43" s="47"/>
      <c r="E43" s="48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272"/>
      <c r="R43" s="272"/>
    </row>
    <row r="44" spans="1:18" s="273" customFormat="1" ht="12.75" customHeight="1" x14ac:dyDescent="0.2">
      <c r="A44" s="45"/>
      <c r="B44" s="45"/>
      <c r="C44" s="46"/>
      <c r="D44" s="47"/>
      <c r="E44" s="48"/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272"/>
      <c r="R44" s="272"/>
    </row>
    <row r="45" spans="1:18" s="273" customFormat="1" ht="12.75" customHeight="1" x14ac:dyDescent="0.2">
      <c r="A45" s="45"/>
      <c r="B45" s="45"/>
      <c r="C45" s="46"/>
      <c r="D45" s="47"/>
      <c r="E45" s="48"/>
      <c r="F45" s="48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272"/>
      <c r="R45" s="272"/>
    </row>
    <row r="46" spans="1:18" s="273" customFormat="1" ht="12.75" customHeight="1" x14ac:dyDescent="0.2">
      <c r="A46" s="45"/>
      <c r="B46" s="45"/>
      <c r="C46" s="46"/>
      <c r="D46" s="47"/>
      <c r="E46" s="48"/>
      <c r="F46" s="4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272"/>
      <c r="R46" s="272"/>
    </row>
    <row r="47" spans="1:18" s="273" customFormat="1" ht="12.75" customHeight="1" x14ac:dyDescent="0.2">
      <c r="A47" s="45"/>
      <c r="B47" s="45"/>
      <c r="C47" s="46"/>
      <c r="D47" s="47"/>
      <c r="E47" s="48"/>
      <c r="F47" s="4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272"/>
      <c r="R47" s="272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defaultColWidth="9.140625" defaultRowHeight="12.75" x14ac:dyDescent="0.2"/>
  <cols>
    <col min="1" max="1" width="6.28515625" style="266" customWidth="1"/>
    <col min="2" max="2" width="28" style="266" bestFit="1" customWidth="1"/>
    <col min="3" max="3" width="11.85546875" style="266" bestFit="1" customWidth="1"/>
    <col min="4" max="4" width="10.7109375" style="266" customWidth="1"/>
    <col min="5" max="5" width="12.42578125" style="266" bestFit="1" customWidth="1"/>
    <col min="6" max="6" width="13.5703125" style="266" customWidth="1"/>
    <col min="7" max="12" width="13.7109375" style="266" customWidth="1"/>
    <col min="13" max="14" width="9.140625" style="267"/>
    <col min="15" max="16384" width="9.140625" style="266"/>
  </cols>
  <sheetData>
    <row r="1" spans="1:12" x14ac:dyDescent="0.2">
      <c r="A1" s="225" t="s">
        <v>107</v>
      </c>
    </row>
    <row r="2" spans="1:12" s="269" customFormat="1" ht="12" x14ac:dyDescent="0.2">
      <c r="A2" s="268" t="s">
        <v>195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x14ac:dyDescent="0.2">
      <c r="A3" s="270" t="s">
        <v>196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 ht="90" x14ac:dyDescent="0.2">
      <c r="A5" s="42" t="s">
        <v>5</v>
      </c>
      <c r="B5" s="42" t="s">
        <v>13</v>
      </c>
      <c r="C5" s="42" t="s">
        <v>143</v>
      </c>
      <c r="D5" s="42" t="s">
        <v>27</v>
      </c>
      <c r="E5" s="42" t="s">
        <v>130</v>
      </c>
      <c r="F5" s="43" t="s">
        <v>100</v>
      </c>
      <c r="G5" s="43" t="s">
        <v>101</v>
      </c>
      <c r="H5" s="43" t="s">
        <v>102</v>
      </c>
      <c r="I5" s="43" t="s">
        <v>103</v>
      </c>
      <c r="J5" s="43" t="s">
        <v>104</v>
      </c>
      <c r="K5" s="43" t="s">
        <v>105</v>
      </c>
      <c r="L5" s="43" t="s">
        <v>106</v>
      </c>
    </row>
    <row r="6" spans="1:12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</row>
    <row r="7" spans="1:12" x14ac:dyDescent="0.2">
      <c r="A7" s="212">
        <v>1</v>
      </c>
      <c r="B7" s="226" t="s">
        <v>260</v>
      </c>
      <c r="C7" s="213">
        <v>6525439.3899999997</v>
      </c>
      <c r="D7" s="214">
        <v>0.39306390266341706</v>
      </c>
      <c r="E7" s="215">
        <v>1524.81</v>
      </c>
      <c r="F7" s="215">
        <v>11094459.050000001</v>
      </c>
      <c r="G7" s="215">
        <v>0</v>
      </c>
      <c r="H7" s="215">
        <v>3031314.95</v>
      </c>
      <c r="I7" s="215">
        <v>1928053.24</v>
      </c>
      <c r="J7" s="215">
        <v>0</v>
      </c>
      <c r="K7" s="215">
        <v>1188876.43</v>
      </c>
      <c r="L7" s="215">
        <v>6046810.6399999997</v>
      </c>
    </row>
    <row r="8" spans="1:12" x14ac:dyDescent="0.2">
      <c r="A8" s="216">
        <v>2</v>
      </c>
      <c r="B8" s="227" t="s">
        <v>261</v>
      </c>
      <c r="C8" s="217">
        <v>4363280.66</v>
      </c>
      <c r="D8" s="218">
        <v>0.26282492597566065</v>
      </c>
      <c r="E8" s="219">
        <v>106011.2</v>
      </c>
      <c r="F8" s="219">
        <v>24422538.140000001</v>
      </c>
      <c r="G8" s="219">
        <v>2499556.2999999998</v>
      </c>
      <c r="H8" s="219">
        <v>328837.08</v>
      </c>
      <c r="I8" s="219">
        <v>2158060.7000000002</v>
      </c>
      <c r="J8" s="219">
        <v>1598043.12</v>
      </c>
      <c r="K8" s="219">
        <v>196114.27</v>
      </c>
      <c r="L8" s="219">
        <v>557230.54</v>
      </c>
    </row>
    <row r="9" spans="1:12" x14ac:dyDescent="0.2">
      <c r="A9" s="216">
        <v>3</v>
      </c>
      <c r="B9" s="227" t="s">
        <v>262</v>
      </c>
      <c r="C9" s="217">
        <v>5712751.9900000002</v>
      </c>
      <c r="D9" s="218">
        <v>0.34411117136092229</v>
      </c>
      <c r="E9" s="219">
        <v>326196.13</v>
      </c>
      <c r="F9" s="219">
        <v>7068715.0700000003</v>
      </c>
      <c r="G9" s="219">
        <v>0</v>
      </c>
      <c r="H9" s="219">
        <v>361285.3</v>
      </c>
      <c r="I9" s="219">
        <v>2403039.5299999998</v>
      </c>
      <c r="J9" s="219">
        <v>0</v>
      </c>
      <c r="K9" s="219">
        <v>299987.82</v>
      </c>
      <c r="L9" s="219">
        <v>1789312.36</v>
      </c>
    </row>
    <row r="10" spans="1:12" ht="15" customHeight="1" x14ac:dyDescent="0.2">
      <c r="A10" s="271"/>
      <c r="B10" s="259" t="s">
        <v>8</v>
      </c>
      <c r="C10" s="220">
        <v>16601472.039999999</v>
      </c>
      <c r="D10" s="221">
        <v>1</v>
      </c>
      <c r="E10" s="222">
        <v>433732.14</v>
      </c>
      <c r="F10" s="222">
        <v>42585712.260000005</v>
      </c>
      <c r="G10" s="222">
        <v>2499556.2999999998</v>
      </c>
      <c r="H10" s="222">
        <v>3721437.33</v>
      </c>
      <c r="I10" s="222">
        <v>6489153.4700000007</v>
      </c>
      <c r="J10" s="222">
        <v>1598043.12</v>
      </c>
      <c r="K10" s="222">
        <v>1684978.52</v>
      </c>
      <c r="L10" s="222">
        <v>8393353.5399999991</v>
      </c>
    </row>
    <row r="12" spans="1:12" x14ac:dyDescent="0.2">
      <c r="A12" s="160" t="s">
        <v>19</v>
      </c>
      <c r="B12" s="160"/>
    </row>
    <row r="13" spans="1:12" ht="30" customHeight="1" x14ac:dyDescent="0.2">
      <c r="B13" s="497" t="s">
        <v>263</v>
      </c>
      <c r="C13" s="497"/>
      <c r="D13" s="497"/>
      <c r="E13" s="497"/>
      <c r="F13" s="497"/>
      <c r="G13" s="497"/>
      <c r="H13" s="497"/>
      <c r="I13" s="497"/>
      <c r="J13" s="497"/>
      <c r="K13" s="497"/>
      <c r="L13" s="497"/>
    </row>
    <row r="14" spans="1:12" x14ac:dyDescent="0.2">
      <c r="B14" s="266" t="s">
        <v>264</v>
      </c>
    </row>
  </sheetData>
  <mergeCells count="1">
    <mergeCell ref="B13:L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"/>
  <sheetViews>
    <sheetView zoomScaleNormal="100" zoomScaleSheetLayoutView="100" workbookViewId="0"/>
  </sheetViews>
  <sheetFormatPr defaultColWidth="9.28515625" defaultRowHeight="12.75" x14ac:dyDescent="0.25"/>
  <cols>
    <col min="1" max="1" width="7" style="210" customWidth="1"/>
    <col min="2" max="2" width="27.85546875" style="210" customWidth="1"/>
    <col min="3" max="3" width="19.85546875" style="210" bestFit="1" customWidth="1"/>
    <col min="4" max="6" width="10" style="210" customWidth="1"/>
    <col min="7" max="7" width="11.28515625" style="210" customWidth="1"/>
    <col min="8" max="8" width="11.7109375" style="210" customWidth="1"/>
    <col min="9" max="9" width="10.42578125" style="210" bestFit="1" customWidth="1"/>
    <col min="10" max="11" width="8.7109375" style="210" bestFit="1" customWidth="1"/>
    <col min="12" max="12" width="8.42578125" style="210" bestFit="1" customWidth="1"/>
    <col min="13" max="13" width="10.140625" style="210" bestFit="1" customWidth="1"/>
    <col min="14" max="16384" width="9.28515625" style="210"/>
  </cols>
  <sheetData>
    <row r="1" spans="1:72" ht="15" x14ac:dyDescent="0.25">
      <c r="A1" s="53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</row>
    <row r="2" spans="1:72" x14ac:dyDescent="0.2">
      <c r="A2" s="385" t="s">
        <v>216</v>
      </c>
      <c r="B2" s="99"/>
      <c r="C2" s="99"/>
      <c r="D2" s="100"/>
      <c r="E2" s="100"/>
      <c r="F2" s="100"/>
      <c r="G2" s="101"/>
      <c r="H2" s="101"/>
      <c r="I2" s="101"/>
      <c r="J2" s="100"/>
      <c r="K2" s="100"/>
      <c r="L2" s="100"/>
      <c r="M2" s="102"/>
      <c r="N2" s="102"/>
      <c r="O2" s="102"/>
      <c r="P2" s="102"/>
      <c r="Q2" s="102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</row>
    <row r="3" spans="1:72" x14ac:dyDescent="0.2">
      <c r="A3" s="51" t="s">
        <v>196</v>
      </c>
      <c r="B3" s="99"/>
      <c r="C3" s="99"/>
      <c r="D3" s="100"/>
      <c r="E3" s="100"/>
      <c r="F3" s="100"/>
      <c r="G3" s="101"/>
      <c r="H3" s="101"/>
      <c r="I3" s="101"/>
      <c r="J3" s="100"/>
      <c r="K3" s="100"/>
      <c r="L3" s="100"/>
      <c r="M3" s="102"/>
      <c r="N3" s="102"/>
      <c r="O3" s="102"/>
      <c r="P3" s="102"/>
      <c r="Q3" s="102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</row>
    <row r="4" spans="1:72" x14ac:dyDescent="0.2">
      <c r="A4" s="51"/>
      <c r="B4" s="104"/>
      <c r="C4" s="104"/>
      <c r="D4" s="100"/>
      <c r="E4" s="100"/>
      <c r="F4" s="100"/>
      <c r="G4" s="100"/>
      <c r="H4" s="100"/>
      <c r="I4" s="100"/>
      <c r="J4" s="245"/>
      <c r="K4" s="245"/>
      <c r="L4" s="245"/>
      <c r="M4" s="102"/>
      <c r="N4" s="102"/>
      <c r="O4" s="102"/>
      <c r="P4" s="102"/>
      <c r="Q4" s="102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</row>
    <row r="5" spans="1:72" ht="45" x14ac:dyDescent="0.2">
      <c r="A5" s="3" t="s">
        <v>5</v>
      </c>
      <c r="B5" s="4" t="s">
        <v>6</v>
      </c>
      <c r="C5" s="4" t="s">
        <v>190</v>
      </c>
      <c r="D5" s="3" t="s">
        <v>421</v>
      </c>
      <c r="E5" s="3" t="s">
        <v>109</v>
      </c>
      <c r="F5" s="3" t="s">
        <v>146</v>
      </c>
      <c r="G5" s="3" t="s">
        <v>7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105"/>
      <c r="N5" s="246"/>
      <c r="O5" s="105"/>
      <c r="P5" s="105"/>
      <c r="Q5" s="105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</row>
    <row r="6" spans="1:72" x14ac:dyDescent="0.2">
      <c r="A6" s="106">
        <v>1</v>
      </c>
      <c r="B6" s="107">
        <v>2</v>
      </c>
      <c r="C6" s="107"/>
      <c r="D6" s="106">
        <v>3</v>
      </c>
      <c r="E6" s="106">
        <v>4</v>
      </c>
      <c r="F6" s="106">
        <v>5</v>
      </c>
      <c r="G6" s="106">
        <v>6</v>
      </c>
      <c r="H6" s="106">
        <v>7</v>
      </c>
      <c r="I6" s="106">
        <v>8</v>
      </c>
      <c r="J6" s="106">
        <v>9</v>
      </c>
      <c r="K6" s="106">
        <v>10</v>
      </c>
      <c r="L6" s="106">
        <v>11</v>
      </c>
      <c r="M6" s="105"/>
      <c r="N6" s="247"/>
      <c r="O6" s="105"/>
      <c r="P6" s="105"/>
      <c r="Q6" s="105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</row>
    <row r="7" spans="1:72" ht="15" x14ac:dyDescent="0.25">
      <c r="A7" s="211">
        <v>1</v>
      </c>
      <c r="B7" s="6" t="s">
        <v>231</v>
      </c>
      <c r="C7" s="384" t="s">
        <v>232</v>
      </c>
      <c r="D7" s="324">
        <v>2011005</v>
      </c>
      <c r="E7" s="325">
        <v>0.22258958254587574</v>
      </c>
      <c r="F7" s="326">
        <v>0.65345930617369419</v>
      </c>
      <c r="G7" s="324">
        <v>99292</v>
      </c>
      <c r="H7" s="327">
        <v>750000</v>
      </c>
      <c r="I7" s="328">
        <v>984397</v>
      </c>
      <c r="J7" s="329">
        <v>1.3125</v>
      </c>
      <c r="K7" s="329">
        <v>1.3125</v>
      </c>
      <c r="L7" s="329">
        <v>1.3125</v>
      </c>
      <c r="M7" s="330"/>
      <c r="N7" s="248"/>
      <c r="O7" s="109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 spans="1:72" ht="15" x14ac:dyDescent="0.25">
      <c r="A8" s="5">
        <v>2</v>
      </c>
      <c r="B8" s="6" t="s">
        <v>233</v>
      </c>
      <c r="C8" s="6" t="s">
        <v>234</v>
      </c>
      <c r="D8" s="327">
        <v>428015.15</v>
      </c>
      <c r="E8" s="325">
        <v>4.7375174881121827E-2</v>
      </c>
      <c r="F8" s="326">
        <v>1.5290203671629112E-2</v>
      </c>
      <c r="G8" s="327">
        <v>14094.95</v>
      </c>
      <c r="H8" s="327">
        <v>150000</v>
      </c>
      <c r="I8" s="328">
        <v>346731.94</v>
      </c>
      <c r="J8" s="325">
        <v>2.3115462666666668</v>
      </c>
      <c r="K8" s="325">
        <v>2.3115462666666668</v>
      </c>
      <c r="L8" s="325">
        <v>2.3115462666666668</v>
      </c>
      <c r="M8" s="330"/>
      <c r="N8" s="248"/>
      <c r="O8" s="105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</row>
    <row r="9" spans="1:72" ht="15" x14ac:dyDescent="0.25">
      <c r="A9" s="5">
        <v>3</v>
      </c>
      <c r="B9" s="61" t="s">
        <v>235</v>
      </c>
      <c r="C9" s="61" t="s">
        <v>236</v>
      </c>
      <c r="D9" s="327">
        <v>606783</v>
      </c>
      <c r="E9" s="325">
        <v>6.7162227177920558E-2</v>
      </c>
      <c r="F9" s="326">
        <v>2.4549003451280214E-2</v>
      </c>
      <c r="G9" s="327">
        <v>23391</v>
      </c>
      <c r="H9" s="327">
        <v>150000</v>
      </c>
      <c r="I9" s="328">
        <v>387382.91</v>
      </c>
      <c r="J9" s="329">
        <v>2.5825529999999999</v>
      </c>
      <c r="K9" s="329">
        <v>2.5825529999999999</v>
      </c>
      <c r="L9" s="329">
        <v>2.5825529999999999</v>
      </c>
      <c r="M9" s="330"/>
      <c r="N9" s="248"/>
      <c r="O9" s="109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</row>
    <row r="10" spans="1:72" ht="15" x14ac:dyDescent="0.25">
      <c r="A10" s="5">
        <v>4</v>
      </c>
      <c r="B10" s="6" t="s">
        <v>237</v>
      </c>
      <c r="C10" s="6" t="s">
        <v>238</v>
      </c>
      <c r="D10" s="331">
        <v>341069</v>
      </c>
      <c r="E10" s="325">
        <v>3.7751475669796593E-2</v>
      </c>
      <c r="F10" s="326">
        <v>5.5741794893224499E-2</v>
      </c>
      <c r="G10" s="331">
        <v>-225</v>
      </c>
      <c r="H10" s="327">
        <v>150000</v>
      </c>
      <c r="I10" s="328">
        <v>159583</v>
      </c>
      <c r="J10" s="329">
        <v>1.0639000000000001</v>
      </c>
      <c r="K10" s="329">
        <v>1.0639000000000001</v>
      </c>
      <c r="L10" s="329">
        <v>1.0639000000000001</v>
      </c>
      <c r="M10" s="330"/>
      <c r="N10" s="249"/>
      <c r="O10" s="105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</row>
    <row r="11" spans="1:72" ht="15" x14ac:dyDescent="0.25">
      <c r="A11" s="5">
        <v>5</v>
      </c>
      <c r="B11" s="6" t="s">
        <v>239</v>
      </c>
      <c r="C11" s="6" t="s">
        <v>240</v>
      </c>
      <c r="D11" s="332">
        <v>5647715.0800000001</v>
      </c>
      <c r="E11" s="325">
        <v>0.62512153972528528</v>
      </c>
      <c r="F11" s="326">
        <v>0.33256985749423645</v>
      </c>
      <c r="G11" s="332">
        <v>770392.39</v>
      </c>
      <c r="H11" s="327">
        <v>759795.97938530601</v>
      </c>
      <c r="I11" s="333">
        <v>1672406.01</v>
      </c>
      <c r="J11" s="329">
        <v>2.2011251117082899</v>
      </c>
      <c r="K11" s="329">
        <v>2.2011251117082899</v>
      </c>
      <c r="L11" s="329">
        <v>2.2011251117082899</v>
      </c>
      <c r="M11" s="330"/>
      <c r="N11" s="250"/>
      <c r="O11" s="109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2" spans="1:72" ht="15" customHeight="1" x14ac:dyDescent="0.2">
      <c r="A12" s="7"/>
      <c r="B12" s="263" t="s">
        <v>8</v>
      </c>
      <c r="C12" s="7"/>
      <c r="D12" s="334">
        <v>9034587.2300000004</v>
      </c>
      <c r="E12" s="335">
        <v>1</v>
      </c>
      <c r="F12" s="335"/>
      <c r="G12" s="336">
        <v>906945.34000000008</v>
      </c>
      <c r="H12" s="336"/>
      <c r="I12" s="336"/>
      <c r="J12" s="336"/>
      <c r="K12" s="336"/>
      <c r="L12" s="336"/>
      <c r="M12" s="108"/>
      <c r="N12" s="251"/>
      <c r="O12" s="105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</row>
    <row r="13" spans="1:72" x14ac:dyDescent="0.2">
      <c r="A13" s="8"/>
      <c r="B13" s="8"/>
      <c r="C13" s="8"/>
      <c r="D13" s="9"/>
      <c r="E13" s="62"/>
      <c r="F13" s="63"/>
      <c r="G13" s="64"/>
      <c r="H13" s="65"/>
      <c r="I13" s="9"/>
      <c r="J13" s="10"/>
      <c r="K13" s="10"/>
      <c r="L13" s="10"/>
      <c r="M13" s="110"/>
      <c r="N13" s="110"/>
      <c r="O13" s="110"/>
      <c r="P13" s="110"/>
      <c r="Q13" s="110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</row>
    <row r="14" spans="1:72" x14ac:dyDescent="0.2">
      <c r="A14" s="150" t="s">
        <v>9</v>
      </c>
      <c r="B14" s="151"/>
      <c r="C14" s="151"/>
      <c r="D14" s="112"/>
      <c r="E14" s="112"/>
      <c r="F14" s="113"/>
      <c r="G14" s="112"/>
      <c r="H14" s="112"/>
      <c r="I14" s="112"/>
      <c r="J14" s="112"/>
      <c r="K14" s="112"/>
      <c r="L14" s="112"/>
      <c r="M14" s="114"/>
      <c r="N14" s="11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</row>
    <row r="15" spans="1:72" x14ac:dyDescent="0.2">
      <c r="A15" s="243"/>
      <c r="B15" s="337" t="s">
        <v>191</v>
      </c>
      <c r="C15" s="337"/>
      <c r="D15" s="112"/>
      <c r="E15" s="112"/>
      <c r="F15" s="115"/>
      <c r="G15" s="116"/>
      <c r="H15" s="116"/>
      <c r="I15" s="116"/>
      <c r="J15" s="117"/>
      <c r="K15" s="117"/>
      <c r="L15" s="117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</row>
    <row r="16" spans="1:72" ht="15" x14ac:dyDescent="0.25">
      <c r="A16" s="243"/>
      <c r="B16" s="113"/>
      <c r="C16" s="113"/>
      <c r="D16" s="118"/>
      <c r="E16" s="112"/>
      <c r="F16" s="115"/>
      <c r="G16" s="338"/>
      <c r="H16" s="117"/>
      <c r="I16" s="117"/>
      <c r="J16" s="117"/>
      <c r="K16" s="117"/>
      <c r="L16" s="117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</row>
    <row r="17" spans="5:7" x14ac:dyDescent="0.25">
      <c r="E17" s="339"/>
    </row>
    <row r="18" spans="5:7" x14ac:dyDescent="0.25">
      <c r="E18" s="339"/>
    </row>
    <row r="19" spans="5:7" x14ac:dyDescent="0.25">
      <c r="E19" s="339"/>
      <c r="G19" s="339"/>
    </row>
    <row r="20" spans="5:7" x14ac:dyDescent="0.25">
      <c r="E20" s="339"/>
      <c r="G20" s="339"/>
    </row>
    <row r="21" spans="5:7" x14ac:dyDescent="0.25">
      <c r="E21" s="339"/>
      <c r="G21" s="339"/>
    </row>
    <row r="22" spans="5:7" x14ac:dyDescent="0.25">
      <c r="E22" s="339"/>
      <c r="G22" s="339"/>
    </row>
    <row r="23" spans="5:7" x14ac:dyDescent="0.25">
      <c r="G23" s="339"/>
    </row>
    <row r="24" spans="5:7" x14ac:dyDescent="0.25">
      <c r="G24" s="339"/>
    </row>
    <row r="25" spans="5:7" x14ac:dyDescent="0.25">
      <c r="G25" s="339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9.28515625" defaultRowHeight="11.25" customHeight="1" x14ac:dyDescent="0.25"/>
  <cols>
    <col min="1" max="1" width="7" style="12" customWidth="1"/>
    <col min="2" max="2" width="35.28515625" style="12" bestFit="1" customWidth="1"/>
    <col min="3" max="3" width="14.85546875" style="12" customWidth="1"/>
    <col min="4" max="4" width="16.42578125" style="12" customWidth="1"/>
    <col min="5" max="5" width="9.28515625" style="12"/>
    <col min="6" max="6" width="9.28515625" style="12" bestFit="1" customWidth="1"/>
    <col min="7" max="7" width="10" style="12" bestFit="1" customWidth="1"/>
    <col min="8" max="8" width="12.28515625" style="12" bestFit="1" customWidth="1"/>
    <col min="9" max="16384" width="9.28515625" style="12"/>
  </cols>
  <sheetData>
    <row r="1" spans="1:4" ht="12.75" customHeight="1" x14ac:dyDescent="0.25">
      <c r="A1" s="11" t="s">
        <v>1</v>
      </c>
      <c r="B1" s="11"/>
    </row>
    <row r="2" spans="1:4" ht="12" customHeight="1" x14ac:dyDescent="0.25">
      <c r="A2" s="14" t="s">
        <v>215</v>
      </c>
      <c r="B2" s="14"/>
      <c r="C2" s="14"/>
      <c r="D2" s="14"/>
    </row>
    <row r="3" spans="1:4" ht="12" customHeight="1" x14ac:dyDescent="0.25">
      <c r="A3" s="15" t="s">
        <v>214</v>
      </c>
      <c r="B3" s="15"/>
    </row>
    <row r="4" spans="1:4" ht="12" customHeight="1" x14ac:dyDescent="0.25">
      <c r="B4" s="13"/>
    </row>
    <row r="5" spans="1:4" ht="22.5" x14ac:dyDescent="0.25">
      <c r="A5" s="16" t="s">
        <v>5</v>
      </c>
      <c r="B5" s="17" t="s">
        <v>10</v>
      </c>
      <c r="C5" s="376" t="s">
        <v>11</v>
      </c>
      <c r="D5" s="376" t="s">
        <v>12</v>
      </c>
    </row>
    <row r="6" spans="1:4" ht="12" customHeight="1" x14ac:dyDescent="0.25">
      <c r="A6" s="18">
        <v>1</v>
      </c>
      <c r="B6" s="19" t="s">
        <v>86</v>
      </c>
      <c r="C6" s="340">
        <v>4990328.72</v>
      </c>
      <c r="D6" s="341">
        <v>843540092.06000006</v>
      </c>
    </row>
    <row r="7" spans="1:4" ht="12" customHeight="1" x14ac:dyDescent="0.25">
      <c r="A7" s="20">
        <v>2</v>
      </c>
      <c r="B7" s="21" t="s">
        <v>87</v>
      </c>
      <c r="C7" s="340">
        <v>48373007.909999996</v>
      </c>
      <c r="D7" s="342">
        <v>12545109063.289999</v>
      </c>
    </row>
    <row r="8" spans="1:4" ht="12" customHeight="1" x14ac:dyDescent="0.25">
      <c r="A8" s="22">
        <v>3</v>
      </c>
      <c r="B8" s="23" t="s">
        <v>96</v>
      </c>
      <c r="C8" s="340">
        <v>596464408.23999989</v>
      </c>
      <c r="D8" s="343">
        <v>0</v>
      </c>
    </row>
    <row r="9" spans="1:4" ht="15" customHeight="1" x14ac:dyDescent="0.25">
      <c r="A9" s="17"/>
      <c r="B9" s="263" t="s">
        <v>8</v>
      </c>
      <c r="C9" s="344">
        <f>SUM(C6:C8)</f>
        <v>649827744.86999989</v>
      </c>
      <c r="D9" s="344">
        <f>SUM(D6:D8)</f>
        <v>13388649155.349998</v>
      </c>
    </row>
    <row r="10" spans="1:4" ht="12" customHeight="1" x14ac:dyDescent="0.25">
      <c r="C10" s="24"/>
      <c r="D10" s="24"/>
    </row>
    <row r="11" spans="1:4" ht="12" customHeight="1" x14ac:dyDescent="0.25">
      <c r="C11" s="24"/>
      <c r="D11" s="24"/>
    </row>
    <row r="12" spans="1:4" ht="12" customHeight="1" x14ac:dyDescent="0.25">
      <c r="A12" s="13"/>
    </row>
    <row r="13" spans="1:4" ht="12" customHeight="1" x14ac:dyDescent="0.25"/>
    <row r="14" spans="1:4" ht="12" customHeight="1" x14ac:dyDescent="0.25">
      <c r="A14" s="13"/>
    </row>
    <row r="15" spans="1:4" ht="12" customHeight="1" x14ac:dyDescent="0.25"/>
    <row r="16" spans="1:4" ht="12" customHeight="1" x14ac:dyDescent="0.25">
      <c r="A16" s="1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zoomScaleNormal="100" zoomScaleSheetLayoutView="110" workbookViewId="0"/>
  </sheetViews>
  <sheetFormatPr defaultColWidth="11.42578125" defaultRowHeight="11.25" x14ac:dyDescent="0.2"/>
  <cols>
    <col min="1" max="1" width="6.7109375" style="58" customWidth="1"/>
    <col min="2" max="2" width="43.28515625" style="58" customWidth="1"/>
    <col min="3" max="8" width="10.7109375" style="58" customWidth="1"/>
    <col min="9" max="9" width="13.7109375" style="58" customWidth="1"/>
    <col min="10" max="10" width="16.28515625" style="58" bestFit="1" customWidth="1"/>
    <col min="11" max="12" width="11.42578125" style="58"/>
    <col min="13" max="15" width="15.42578125" style="58" customWidth="1"/>
    <col min="16" max="16" width="18" style="58" customWidth="1"/>
    <col min="17" max="17" width="17.28515625" style="58" customWidth="1"/>
    <col min="18" max="19" width="16" style="58" customWidth="1"/>
    <col min="20" max="21" width="15.28515625" style="58" bestFit="1" customWidth="1"/>
    <col min="22" max="16384" width="11.42578125" style="58"/>
  </cols>
  <sheetData>
    <row r="1" spans="1:39" ht="12.75" x14ac:dyDescent="0.2">
      <c r="A1" s="129" t="s">
        <v>2</v>
      </c>
      <c r="B1" s="130"/>
      <c r="C1" s="130"/>
      <c r="D1" s="130"/>
      <c r="E1" s="130"/>
      <c r="F1" s="130"/>
      <c r="G1" s="130"/>
      <c r="H1" s="131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ht="12.75" customHeight="1" x14ac:dyDescent="0.2">
      <c r="A2" s="159" t="s">
        <v>213</v>
      </c>
      <c r="B2" s="159"/>
      <c r="C2" s="159"/>
      <c r="D2" s="159"/>
      <c r="E2" s="159"/>
      <c r="F2" s="159"/>
      <c r="G2" s="159"/>
      <c r="H2" s="1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x14ac:dyDescent="0.2">
      <c r="A3" s="132" t="s">
        <v>196</v>
      </c>
      <c r="B3" s="133"/>
      <c r="C3" s="60"/>
      <c r="D3" s="60"/>
      <c r="E3" s="60"/>
      <c r="F3" s="134"/>
      <c r="G3" s="60"/>
      <c r="H3" s="13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39" x14ac:dyDescent="0.2">
      <c r="A4" s="105"/>
      <c r="B4" s="110"/>
      <c r="C4" s="59"/>
      <c r="D4" s="59"/>
      <c r="E4" s="59"/>
      <c r="F4" s="59"/>
      <c r="G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56.25" x14ac:dyDescent="0.25">
      <c r="A5" s="135" t="s">
        <v>5</v>
      </c>
      <c r="B5" s="135" t="s">
        <v>108</v>
      </c>
      <c r="C5" s="135" t="s">
        <v>14</v>
      </c>
      <c r="D5" s="135" t="s">
        <v>109</v>
      </c>
      <c r="E5" s="135" t="s">
        <v>212</v>
      </c>
      <c r="F5" s="135" t="s">
        <v>43</v>
      </c>
      <c r="G5" s="135" t="s">
        <v>44</v>
      </c>
      <c r="H5" s="135" t="s">
        <v>110</v>
      </c>
      <c r="I5" s="60"/>
      <c r="J5" s="60"/>
      <c r="K5" s="60"/>
      <c r="L5" s="60"/>
      <c r="M5" s="60"/>
      <c r="N5" s="60"/>
      <c r="O5" s="60"/>
      <c r="P5" s="60"/>
      <c r="Q5" s="60"/>
      <c r="R5" s="388"/>
      <c r="S5" s="388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9" ht="15" x14ac:dyDescent="0.25">
      <c r="A6" s="389">
        <v>1</v>
      </c>
      <c r="B6" s="389">
        <v>2</v>
      </c>
      <c r="C6" s="389">
        <v>3</v>
      </c>
      <c r="D6" s="389">
        <v>4</v>
      </c>
      <c r="E6" s="389">
        <v>5</v>
      </c>
      <c r="F6" s="389">
        <v>6</v>
      </c>
      <c r="G6" s="389">
        <v>7</v>
      </c>
      <c r="H6" s="389">
        <v>8</v>
      </c>
      <c r="J6" s="60"/>
      <c r="K6" s="60"/>
      <c r="L6" s="60"/>
      <c r="M6" s="60"/>
      <c r="N6" s="60"/>
      <c r="O6" s="60"/>
      <c r="P6" s="60"/>
      <c r="Q6" s="388"/>
      <c r="S6" s="390"/>
      <c r="T6" s="390"/>
      <c r="U6" s="60"/>
      <c r="V6" s="60"/>
      <c r="W6" s="60"/>
      <c r="X6" s="60"/>
      <c r="Y6" s="60"/>
      <c r="Z6" s="60"/>
      <c r="AA6" s="60"/>
    </row>
    <row r="7" spans="1:39" ht="12.75" customHeight="1" x14ac:dyDescent="0.25">
      <c r="A7" s="229">
        <v>1</v>
      </c>
      <c r="B7" s="138" t="s">
        <v>265</v>
      </c>
      <c r="C7" s="139">
        <v>674333</v>
      </c>
      <c r="D7" s="140">
        <v>1.8227315805944999E-2</v>
      </c>
      <c r="E7" s="230">
        <v>-6.1107846877427874E-2</v>
      </c>
      <c r="F7" s="141">
        <v>663614</v>
      </c>
      <c r="G7" s="141">
        <v>470677</v>
      </c>
      <c r="H7" s="141">
        <v>37150</v>
      </c>
      <c r="I7" s="391"/>
      <c r="J7" s="392"/>
      <c r="K7" s="393"/>
      <c r="L7" s="393"/>
      <c r="M7" s="390"/>
      <c r="N7" s="390"/>
      <c r="O7" s="390"/>
      <c r="P7" s="60"/>
      <c r="Q7" s="391"/>
      <c r="R7" s="390"/>
      <c r="S7" s="390"/>
      <c r="T7" s="390"/>
      <c r="U7" s="60"/>
      <c r="V7" s="60"/>
    </row>
    <row r="8" spans="1:39" ht="12.75" customHeight="1" x14ac:dyDescent="0.25">
      <c r="A8" s="137">
        <v>2</v>
      </c>
      <c r="B8" s="138" t="s">
        <v>266</v>
      </c>
      <c r="C8" s="142">
        <v>485568</v>
      </c>
      <c r="D8" s="140">
        <v>1.3124971314263281E-2</v>
      </c>
      <c r="E8" s="230">
        <v>0.94959467760909977</v>
      </c>
      <c r="F8" s="143">
        <v>199084</v>
      </c>
      <c r="G8" s="143">
        <v>233354</v>
      </c>
      <c r="H8" s="143">
        <v>-278</v>
      </c>
      <c r="I8" s="391"/>
      <c r="J8" s="392"/>
      <c r="K8" s="393"/>
      <c r="L8" s="393"/>
      <c r="M8" s="390"/>
      <c r="N8" s="390"/>
      <c r="O8" s="390"/>
      <c r="P8" s="60"/>
      <c r="Q8" s="391"/>
      <c r="R8" s="390"/>
      <c r="S8" s="390"/>
      <c r="T8" s="390"/>
      <c r="U8" s="60"/>
      <c r="V8" s="60"/>
    </row>
    <row r="9" spans="1:39" ht="12.75" customHeight="1" x14ac:dyDescent="0.25">
      <c r="A9" s="229">
        <v>3</v>
      </c>
      <c r="B9" s="144" t="s">
        <v>267</v>
      </c>
      <c r="C9" s="139">
        <v>1111380</v>
      </c>
      <c r="D9" s="140">
        <v>3.0040757667815682E-2</v>
      </c>
      <c r="E9" s="230">
        <v>-1.3312617911441572E-2</v>
      </c>
      <c r="F9" s="141">
        <v>132730</v>
      </c>
      <c r="G9" s="141">
        <v>786943</v>
      </c>
      <c r="H9" s="141">
        <v>32220</v>
      </c>
      <c r="I9" s="391"/>
      <c r="J9" s="392"/>
      <c r="K9" s="393"/>
      <c r="L9" s="393"/>
      <c r="M9" s="390"/>
      <c r="N9" s="390"/>
      <c r="O9" s="390"/>
      <c r="P9" s="60"/>
      <c r="Q9" s="391"/>
      <c r="R9" s="390"/>
      <c r="S9" s="390"/>
      <c r="T9" s="390"/>
      <c r="U9" s="60"/>
      <c r="V9" s="60"/>
    </row>
    <row r="10" spans="1:39" ht="12.75" customHeight="1" x14ac:dyDescent="0.25">
      <c r="A10" s="137">
        <v>4</v>
      </c>
      <c r="B10" s="138" t="s">
        <v>268</v>
      </c>
      <c r="C10" s="139">
        <v>2027158</v>
      </c>
      <c r="D10" s="140">
        <v>5.4794365772619535E-2</v>
      </c>
      <c r="E10" s="230">
        <v>-0.16967590597783516</v>
      </c>
      <c r="F10" s="141">
        <v>663610</v>
      </c>
      <c r="G10" s="141">
        <v>1436488</v>
      </c>
      <c r="H10" s="141">
        <v>-365367</v>
      </c>
      <c r="I10" s="391"/>
      <c r="J10" s="392"/>
      <c r="K10" s="393"/>
      <c r="L10" s="393"/>
      <c r="M10" s="390"/>
      <c r="N10" s="390"/>
      <c r="O10" s="390"/>
      <c r="P10" s="60"/>
      <c r="Q10" s="391"/>
      <c r="R10" s="390"/>
      <c r="S10" s="390"/>
      <c r="T10" s="390"/>
      <c r="U10" s="60"/>
      <c r="V10" s="60"/>
    </row>
    <row r="11" spans="1:39" ht="12.75" customHeight="1" x14ac:dyDescent="0.25">
      <c r="A11" s="229">
        <v>5</v>
      </c>
      <c r="B11" s="138" t="s">
        <v>269</v>
      </c>
      <c r="C11" s="139">
        <v>3453220</v>
      </c>
      <c r="D11" s="140">
        <v>9.3341022146929464E-2</v>
      </c>
      <c r="E11" s="230">
        <v>-2.9786994211220424E-2</v>
      </c>
      <c r="F11" s="141">
        <v>663614</v>
      </c>
      <c r="G11" s="141">
        <v>2463127</v>
      </c>
      <c r="H11" s="141">
        <v>2422</v>
      </c>
      <c r="I11" s="391"/>
      <c r="J11" s="392"/>
      <c r="K11" s="393"/>
      <c r="L11" s="393"/>
      <c r="M11" s="390"/>
      <c r="N11" s="390"/>
      <c r="O11" s="390"/>
      <c r="P11" s="60"/>
      <c r="Q11" s="391"/>
      <c r="R11" s="390"/>
      <c r="S11" s="390"/>
      <c r="T11" s="390"/>
      <c r="U11" s="60"/>
      <c r="V11" s="60"/>
    </row>
    <row r="12" spans="1:39" ht="12.75" customHeight="1" x14ac:dyDescent="0.25">
      <c r="A12" s="137">
        <v>6</v>
      </c>
      <c r="B12" s="138" t="s">
        <v>270</v>
      </c>
      <c r="C12" s="139">
        <v>538278</v>
      </c>
      <c r="D12" s="140">
        <v>1.4549730025658632E-2</v>
      </c>
      <c r="E12" s="230">
        <v>0.52470319548950473</v>
      </c>
      <c r="F12" s="141">
        <v>751052</v>
      </c>
      <c r="G12" s="141">
        <v>-1401839</v>
      </c>
      <c r="H12" s="141">
        <v>-184824</v>
      </c>
      <c r="I12" s="391"/>
      <c r="J12" s="392"/>
      <c r="K12" s="393"/>
      <c r="L12" s="393"/>
      <c r="M12" s="390"/>
      <c r="N12" s="390"/>
      <c r="O12" s="390"/>
      <c r="P12" s="60"/>
      <c r="Q12" s="391"/>
      <c r="R12" s="390"/>
      <c r="S12" s="390"/>
      <c r="T12" s="390"/>
      <c r="U12" s="60"/>
      <c r="V12" s="60"/>
    </row>
    <row r="13" spans="1:39" ht="12.75" customHeight="1" x14ac:dyDescent="0.25">
      <c r="A13" s="229">
        <v>7</v>
      </c>
      <c r="B13" s="138" t="s">
        <v>271</v>
      </c>
      <c r="C13" s="139">
        <v>266385</v>
      </c>
      <c r="D13" s="140">
        <v>7.2004240055976174E-3</v>
      </c>
      <c r="E13" s="230">
        <v>0.11619283065512979</v>
      </c>
      <c r="F13" s="141">
        <v>212357</v>
      </c>
      <c r="G13" s="141">
        <v>248530</v>
      </c>
      <c r="H13" s="141">
        <v>26215</v>
      </c>
      <c r="I13" s="391"/>
      <c r="J13" s="392"/>
      <c r="K13" s="393"/>
      <c r="L13" s="393"/>
      <c r="M13" s="390"/>
      <c r="N13" s="390"/>
      <c r="O13" s="390"/>
      <c r="P13" s="60"/>
      <c r="Q13" s="391"/>
      <c r="R13" s="390"/>
      <c r="S13" s="390"/>
      <c r="T13" s="390"/>
      <c r="U13" s="60"/>
      <c r="V13" s="60"/>
    </row>
    <row r="14" spans="1:39" ht="12.75" customHeight="1" x14ac:dyDescent="0.25">
      <c r="A14" s="137">
        <v>8</v>
      </c>
      <c r="B14" s="144" t="s">
        <v>272</v>
      </c>
      <c r="C14" s="142">
        <v>647302</v>
      </c>
      <c r="D14" s="140">
        <v>1.7496664075196986E-2</v>
      </c>
      <c r="E14" s="230">
        <v>-0.1886276527397289</v>
      </c>
      <c r="F14" s="143">
        <v>663614</v>
      </c>
      <c r="G14" s="143">
        <v>531684</v>
      </c>
      <c r="H14" s="143">
        <v>-107413</v>
      </c>
      <c r="I14" s="391"/>
      <c r="J14" s="392"/>
      <c r="K14" s="393"/>
      <c r="L14" s="393"/>
      <c r="M14" s="390"/>
      <c r="N14" s="390"/>
      <c r="O14" s="390"/>
      <c r="P14" s="60"/>
      <c r="Q14" s="391"/>
      <c r="R14" s="390"/>
      <c r="S14" s="390"/>
      <c r="T14" s="390"/>
      <c r="U14" s="60"/>
      <c r="V14" s="60"/>
    </row>
    <row r="15" spans="1:39" ht="12.75" customHeight="1" x14ac:dyDescent="0.25">
      <c r="A15" s="229">
        <v>9</v>
      </c>
      <c r="B15" s="138" t="s">
        <v>273</v>
      </c>
      <c r="C15" s="139">
        <v>10798390</v>
      </c>
      <c r="D15" s="140">
        <v>0.29188200002930065</v>
      </c>
      <c r="E15" s="230">
        <v>0.29960606027724473</v>
      </c>
      <c r="F15" s="141">
        <v>663610</v>
      </c>
      <c r="G15" s="141">
        <v>9695020</v>
      </c>
      <c r="H15" s="141">
        <v>1727048</v>
      </c>
      <c r="I15" s="391"/>
      <c r="J15" s="392"/>
      <c r="K15" s="393"/>
      <c r="L15" s="393"/>
      <c r="M15" s="390"/>
      <c r="N15" s="390"/>
      <c r="O15" s="390"/>
      <c r="P15" s="60"/>
      <c r="Q15" s="391"/>
      <c r="R15" s="390"/>
      <c r="S15" s="390"/>
      <c r="T15" s="390"/>
      <c r="U15" s="60"/>
      <c r="V15" s="60"/>
    </row>
    <row r="16" spans="1:39" ht="12.75" customHeight="1" x14ac:dyDescent="0.25">
      <c r="A16" s="137">
        <v>10</v>
      </c>
      <c r="B16" s="145" t="s">
        <v>274</v>
      </c>
      <c r="C16" s="139">
        <v>847589</v>
      </c>
      <c r="D16" s="140">
        <v>2.2910449846952639E-2</v>
      </c>
      <c r="E16" s="230">
        <v>-0.11410841632220073</v>
      </c>
      <c r="F16" s="141">
        <v>199084</v>
      </c>
      <c r="G16" s="143">
        <v>622719</v>
      </c>
      <c r="H16" s="141">
        <v>132507</v>
      </c>
      <c r="I16" s="391"/>
      <c r="J16" s="392"/>
      <c r="K16" s="393"/>
      <c r="L16" s="393"/>
      <c r="M16" s="390"/>
      <c r="N16" s="390"/>
      <c r="O16" s="390"/>
      <c r="P16" s="60"/>
      <c r="Q16" s="391"/>
      <c r="R16" s="390"/>
      <c r="S16" s="390"/>
      <c r="T16" s="390"/>
      <c r="U16" s="60"/>
      <c r="V16" s="60"/>
    </row>
    <row r="17" spans="1:29" ht="12.75" customHeight="1" x14ac:dyDescent="0.25">
      <c r="A17" s="229">
        <v>11</v>
      </c>
      <c r="B17" s="138" t="s">
        <v>275</v>
      </c>
      <c r="C17" s="139">
        <v>3067354</v>
      </c>
      <c r="D17" s="140">
        <v>8.2911009911466022E-2</v>
      </c>
      <c r="E17" s="230">
        <v>0.40730186455658329</v>
      </c>
      <c r="F17" s="141">
        <v>663610</v>
      </c>
      <c r="G17" s="141">
        <v>2136810</v>
      </c>
      <c r="H17" s="141">
        <v>294638</v>
      </c>
      <c r="I17" s="391"/>
      <c r="J17" s="392"/>
      <c r="K17" s="393"/>
      <c r="L17" s="393"/>
      <c r="M17" s="390"/>
      <c r="N17" s="390"/>
      <c r="O17" s="390"/>
      <c r="P17" s="60"/>
      <c r="Q17" s="391"/>
      <c r="R17" s="390"/>
      <c r="S17" s="390"/>
      <c r="T17" s="390"/>
      <c r="U17" s="60"/>
      <c r="V17" s="60"/>
    </row>
    <row r="18" spans="1:29" ht="12.75" customHeight="1" x14ac:dyDescent="0.25">
      <c r="A18" s="137">
        <v>12</v>
      </c>
      <c r="B18" s="138" t="s">
        <v>276</v>
      </c>
      <c r="C18" s="139">
        <v>578448</v>
      </c>
      <c r="D18" s="140">
        <v>1.563553077384211E-2</v>
      </c>
      <c r="E18" s="140">
        <v>-0.26339218200256392</v>
      </c>
      <c r="F18" s="139">
        <v>550534</v>
      </c>
      <c r="G18" s="139">
        <v>493948</v>
      </c>
      <c r="H18" s="139">
        <v>-90636</v>
      </c>
      <c r="I18" s="391"/>
      <c r="J18" s="392"/>
      <c r="K18" s="393"/>
      <c r="L18" s="393"/>
      <c r="M18" s="390"/>
      <c r="N18" s="390"/>
      <c r="O18" s="390"/>
      <c r="P18" s="60"/>
      <c r="Q18" s="391"/>
      <c r="R18" s="390"/>
      <c r="S18" s="390"/>
      <c r="T18" s="390"/>
      <c r="U18" s="60"/>
      <c r="V18" s="60"/>
    </row>
    <row r="19" spans="1:29" ht="12.75" customHeight="1" x14ac:dyDescent="0.25">
      <c r="A19" s="229">
        <v>13</v>
      </c>
      <c r="B19" s="138" t="s">
        <v>277</v>
      </c>
      <c r="C19" s="139">
        <v>428400</v>
      </c>
      <c r="D19" s="140">
        <v>1.1579712236041892E-2</v>
      </c>
      <c r="E19" s="230">
        <v>-0.42757963730011112</v>
      </c>
      <c r="F19" s="141">
        <v>142677</v>
      </c>
      <c r="G19" s="141">
        <v>354849</v>
      </c>
      <c r="H19" s="141">
        <v>212172</v>
      </c>
      <c r="I19" s="391"/>
      <c r="J19" s="392"/>
      <c r="K19" s="393"/>
      <c r="L19" s="393"/>
      <c r="M19" s="390"/>
      <c r="N19" s="390"/>
      <c r="O19" s="390"/>
      <c r="P19" s="60"/>
      <c r="Q19" s="391"/>
      <c r="R19" s="390"/>
      <c r="S19" s="390"/>
      <c r="T19" s="39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ht="12.75" customHeight="1" x14ac:dyDescent="0.25">
      <c r="A20" s="137">
        <v>14</v>
      </c>
      <c r="B20" s="138" t="s">
        <v>278</v>
      </c>
      <c r="C20" s="139">
        <v>2132057</v>
      </c>
      <c r="D20" s="140">
        <v>5.7629800492153986E-2</v>
      </c>
      <c r="E20" s="230">
        <v>-0.21307489070566407</v>
      </c>
      <c r="F20" s="141">
        <v>132723</v>
      </c>
      <c r="G20" s="141">
        <v>2022261</v>
      </c>
      <c r="H20" s="141">
        <v>488601</v>
      </c>
      <c r="I20" s="391"/>
      <c r="J20" s="392"/>
      <c r="K20" s="393"/>
      <c r="L20" s="393"/>
      <c r="M20" s="390"/>
      <c r="N20" s="390"/>
      <c r="O20" s="390"/>
      <c r="P20" s="60"/>
      <c r="Q20" s="391"/>
      <c r="R20" s="390"/>
      <c r="S20" s="390"/>
      <c r="T20" s="39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ht="12.75" customHeight="1" x14ac:dyDescent="0.25">
      <c r="A21" s="229">
        <v>15</v>
      </c>
      <c r="B21" s="146" t="s">
        <v>279</v>
      </c>
      <c r="C21" s="231">
        <v>744029</v>
      </c>
      <c r="D21" s="140">
        <v>2.0111208485690972E-2</v>
      </c>
      <c r="E21" s="230">
        <v>-7.7628750591318329E-3</v>
      </c>
      <c r="F21" s="141">
        <v>166535</v>
      </c>
      <c r="G21" s="141">
        <v>483108</v>
      </c>
      <c r="H21" s="141">
        <v>295505</v>
      </c>
      <c r="I21" s="391"/>
      <c r="J21" s="392"/>
      <c r="K21" s="393"/>
      <c r="L21" s="393"/>
      <c r="M21" s="390"/>
      <c r="N21" s="390"/>
      <c r="O21" s="390"/>
      <c r="P21" s="60"/>
      <c r="Q21" s="391"/>
      <c r="R21" s="390"/>
      <c r="S21" s="390"/>
      <c r="T21" s="39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12.75" customHeight="1" x14ac:dyDescent="0.25">
      <c r="A22" s="137">
        <v>16</v>
      </c>
      <c r="B22" s="146" t="s">
        <v>280</v>
      </c>
      <c r="C22" s="231">
        <v>923451</v>
      </c>
      <c r="D22" s="140">
        <v>2.4961010373681421E-2</v>
      </c>
      <c r="E22" s="230">
        <v>0.32880103522752502</v>
      </c>
      <c r="F22" s="141">
        <v>2417030</v>
      </c>
      <c r="G22" s="141">
        <v>759547</v>
      </c>
      <c r="H22" s="141">
        <v>253830</v>
      </c>
      <c r="I22" s="391"/>
      <c r="J22" s="392"/>
      <c r="K22" s="393"/>
      <c r="L22" s="393"/>
      <c r="M22" s="390"/>
      <c r="N22" s="390"/>
      <c r="O22" s="390"/>
      <c r="P22" s="60"/>
      <c r="Q22" s="391"/>
      <c r="R22" s="390"/>
      <c r="S22" s="390"/>
      <c r="T22" s="390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ht="12.75" customHeight="1" x14ac:dyDescent="0.25">
      <c r="A23" s="229">
        <v>17</v>
      </c>
      <c r="B23" s="146" t="s">
        <v>281</v>
      </c>
      <c r="C23" s="139">
        <v>2580848</v>
      </c>
      <c r="D23" s="140">
        <v>6.9760684325313363E-2</v>
      </c>
      <c r="E23" s="230">
        <v>1.9292810965059144E-2</v>
      </c>
      <c r="F23" s="141">
        <v>132650</v>
      </c>
      <c r="G23" s="141">
        <v>1595794</v>
      </c>
      <c r="H23" s="141">
        <v>623266</v>
      </c>
      <c r="I23" s="391"/>
      <c r="J23" s="392"/>
      <c r="K23" s="393"/>
      <c r="L23" s="393"/>
      <c r="M23" s="390"/>
      <c r="N23" s="390"/>
      <c r="O23" s="390"/>
      <c r="P23" s="60"/>
      <c r="Q23" s="391"/>
      <c r="R23" s="390"/>
      <c r="S23" s="390"/>
      <c r="T23" s="390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ht="12.75" customHeight="1" x14ac:dyDescent="0.25">
      <c r="A24" s="137">
        <v>18</v>
      </c>
      <c r="B24" s="146" t="s">
        <v>282</v>
      </c>
      <c r="C24" s="142">
        <v>996160</v>
      </c>
      <c r="D24" s="140">
        <v>2.6926344867076311E-2</v>
      </c>
      <c r="E24" s="230">
        <v>-0.14380735148638371</v>
      </c>
      <c r="F24" s="141">
        <v>1061782</v>
      </c>
      <c r="G24" s="141">
        <v>681826</v>
      </c>
      <c r="H24" s="141">
        <v>-122342</v>
      </c>
      <c r="I24" s="391"/>
      <c r="J24" s="392"/>
      <c r="K24" s="393"/>
      <c r="L24" s="393"/>
      <c r="M24" s="390"/>
      <c r="N24" s="390"/>
      <c r="O24" s="390"/>
      <c r="P24" s="60"/>
      <c r="Q24" s="391"/>
      <c r="R24" s="390"/>
      <c r="S24" s="390"/>
      <c r="T24" s="390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ht="12.75" customHeight="1" x14ac:dyDescent="0.25">
      <c r="A25" s="229">
        <v>19</v>
      </c>
      <c r="B25" s="146" t="s">
        <v>283</v>
      </c>
      <c r="C25" s="142">
        <v>359069</v>
      </c>
      <c r="D25" s="140">
        <v>9.7056855576174751E-3</v>
      </c>
      <c r="E25" s="230">
        <v>-0.16500127307004891</v>
      </c>
      <c r="F25" s="141">
        <v>398168</v>
      </c>
      <c r="G25" s="141">
        <v>279152</v>
      </c>
      <c r="H25" s="141">
        <v>-63140</v>
      </c>
      <c r="I25" s="391"/>
      <c r="J25" s="392"/>
      <c r="K25" s="393"/>
      <c r="L25" s="393"/>
      <c r="M25" s="390"/>
      <c r="N25" s="390"/>
      <c r="O25" s="390"/>
      <c r="P25" s="60"/>
      <c r="Q25" s="391"/>
      <c r="R25" s="390"/>
      <c r="S25" s="390"/>
      <c r="T25" s="39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ht="12.75" customHeight="1" x14ac:dyDescent="0.25">
      <c r="A26" s="137">
        <v>20</v>
      </c>
      <c r="B26" s="146" t="s">
        <v>284</v>
      </c>
      <c r="C26" s="139">
        <v>121212</v>
      </c>
      <c r="D26" s="140">
        <v>3.2763774032565588E-3</v>
      </c>
      <c r="E26" s="230">
        <v>-0.37014324757836603</v>
      </c>
      <c r="F26" s="141">
        <v>165904</v>
      </c>
      <c r="G26" s="141">
        <v>111740</v>
      </c>
      <c r="H26" s="141">
        <v>-33812</v>
      </c>
      <c r="I26" s="391"/>
      <c r="J26" s="392"/>
      <c r="K26" s="393"/>
      <c r="L26" s="393"/>
      <c r="M26" s="390"/>
      <c r="N26" s="390"/>
      <c r="O26" s="390"/>
      <c r="P26" s="60"/>
      <c r="Q26" s="391"/>
      <c r="R26" s="390"/>
      <c r="S26" s="390"/>
      <c r="T26" s="39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ht="12.75" customHeight="1" x14ac:dyDescent="0.25">
      <c r="A27" s="229">
        <v>21</v>
      </c>
      <c r="B27" s="309" t="s">
        <v>285</v>
      </c>
      <c r="C27" s="139">
        <v>4215107</v>
      </c>
      <c r="D27" s="140">
        <v>0.11393493488358038</v>
      </c>
      <c r="E27" s="230">
        <v>0.12498475937982229</v>
      </c>
      <c r="F27" s="141">
        <v>530891</v>
      </c>
      <c r="G27" s="141">
        <v>3167785</v>
      </c>
      <c r="H27" s="141">
        <v>584701</v>
      </c>
      <c r="I27" s="391"/>
      <c r="J27" s="392"/>
      <c r="K27" s="393"/>
      <c r="L27" s="393"/>
      <c r="M27" s="390"/>
      <c r="N27" s="390"/>
      <c r="O27" s="390"/>
      <c r="P27" s="60"/>
      <c r="Q27" s="391"/>
      <c r="R27" s="390"/>
      <c r="S27" s="390"/>
      <c r="T27" s="39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 ht="15" customHeight="1" x14ac:dyDescent="0.2">
      <c r="A28" s="481" t="s">
        <v>45</v>
      </c>
      <c r="B28" s="482"/>
      <c r="C28" s="147">
        <f>SUM(C7:C27)</f>
        <v>36995738</v>
      </c>
      <c r="D28" s="148">
        <f>SUM(D7:D27)</f>
        <v>1</v>
      </c>
      <c r="E28" s="252">
        <v>0.161</v>
      </c>
      <c r="F28" s="149">
        <f>SUM(F7:F27)</f>
        <v>11174873</v>
      </c>
      <c r="G28" s="149">
        <f>SUM(G7:G27)</f>
        <v>27173523</v>
      </c>
      <c r="H28" s="149">
        <f>SUM(H7:H27)</f>
        <v>3742463</v>
      </c>
      <c r="K28" s="392"/>
      <c r="L28" s="394"/>
      <c r="M28" s="394"/>
      <c r="N28" s="394"/>
      <c r="O28" s="394"/>
      <c r="P28" s="394"/>
      <c r="Q28" s="394"/>
      <c r="R28" s="394"/>
      <c r="S28" s="394"/>
      <c r="T28" s="394"/>
    </row>
    <row r="29" spans="1:29" x14ac:dyDescent="0.2">
      <c r="A29" s="152"/>
      <c r="B29" s="157"/>
      <c r="C29" s="153"/>
      <c r="E29" s="153"/>
      <c r="F29" s="153"/>
      <c r="G29" s="153"/>
      <c r="H29" s="153"/>
    </row>
    <row r="30" spans="1:29" ht="14.25" customHeight="1" x14ac:dyDescent="0.25">
      <c r="A30" s="150" t="s">
        <v>9</v>
      </c>
      <c r="B30" s="151"/>
      <c r="C30" s="153"/>
      <c r="E30" s="153"/>
      <c r="F30" s="153"/>
      <c r="G30" s="153"/>
      <c r="H30" s="153"/>
      <c r="P30" s="388"/>
      <c r="Q30" s="390"/>
      <c r="R30" s="390"/>
      <c r="S30" s="390"/>
      <c r="T30" s="390"/>
      <c r="U30" s="390"/>
    </row>
    <row r="31" spans="1:29" ht="15" x14ac:dyDescent="0.25">
      <c r="A31" s="395" t="s">
        <v>286</v>
      </c>
      <c r="C31" s="153"/>
      <c r="E31" s="153"/>
      <c r="F31" s="153"/>
      <c r="G31" s="153"/>
      <c r="H31" s="153"/>
      <c r="P31" s="391"/>
      <c r="Q31" s="390"/>
      <c r="R31" s="390"/>
      <c r="S31" s="390"/>
      <c r="T31" s="390"/>
      <c r="U31" s="390"/>
      <c r="V31" s="390"/>
      <c r="W31" s="392"/>
    </row>
    <row r="32" spans="1:29" ht="15" x14ac:dyDescent="0.25">
      <c r="A32" s="395" t="s">
        <v>287</v>
      </c>
      <c r="B32" s="396"/>
      <c r="E32" s="153"/>
      <c r="F32" s="153"/>
      <c r="G32" s="153"/>
      <c r="H32" s="153"/>
      <c r="P32" s="391"/>
      <c r="Q32" s="390"/>
      <c r="R32" s="390"/>
      <c r="S32" s="390"/>
      <c r="T32" s="390"/>
      <c r="U32" s="390"/>
      <c r="V32" s="390"/>
      <c r="W32" s="392"/>
    </row>
    <row r="33" spans="1:23" ht="15" x14ac:dyDescent="0.25">
      <c r="A33" s="397"/>
      <c r="C33" s="153"/>
      <c r="E33" s="153"/>
      <c r="F33" s="153"/>
      <c r="G33" s="153"/>
      <c r="H33" s="153"/>
      <c r="P33" s="391"/>
      <c r="Q33" s="390"/>
      <c r="R33" s="390"/>
      <c r="S33" s="390"/>
      <c r="T33" s="390"/>
      <c r="U33" s="390"/>
      <c r="V33" s="390"/>
      <c r="W33" s="392"/>
    </row>
    <row r="34" spans="1:23" ht="15" x14ac:dyDescent="0.25">
      <c r="P34" s="391"/>
      <c r="Q34" s="390"/>
      <c r="R34" s="390"/>
      <c r="S34" s="390"/>
      <c r="T34" s="390"/>
      <c r="U34" s="390"/>
      <c r="V34" s="390"/>
      <c r="W34" s="392"/>
    </row>
    <row r="35" spans="1:23" ht="15" x14ac:dyDescent="0.25">
      <c r="P35" s="391"/>
      <c r="Q35" s="390"/>
      <c r="R35" s="390"/>
      <c r="S35" s="390"/>
      <c r="T35" s="390"/>
      <c r="U35" s="390"/>
      <c r="V35" s="390"/>
      <c r="W35" s="392"/>
    </row>
    <row r="36" spans="1:23" ht="15" x14ac:dyDescent="0.25">
      <c r="P36" s="391"/>
      <c r="Q36" s="390"/>
      <c r="R36" s="390"/>
      <c r="S36" s="390"/>
      <c r="T36" s="390"/>
      <c r="U36" s="390"/>
      <c r="V36" s="390"/>
      <c r="W36" s="392"/>
    </row>
    <row r="37" spans="1:23" ht="15" x14ac:dyDescent="0.25">
      <c r="P37" s="391"/>
      <c r="Q37" s="390"/>
      <c r="R37" s="390"/>
      <c r="S37" s="390"/>
      <c r="T37" s="390"/>
      <c r="U37" s="390"/>
      <c r="V37" s="390"/>
      <c r="W37" s="392"/>
    </row>
    <row r="38" spans="1:23" ht="15" x14ac:dyDescent="0.25">
      <c r="P38" s="391"/>
      <c r="Q38" s="390"/>
      <c r="R38" s="390"/>
      <c r="S38" s="390"/>
      <c r="T38" s="390"/>
      <c r="U38" s="390"/>
      <c r="V38" s="390"/>
      <c r="W38" s="392"/>
    </row>
    <row r="39" spans="1:23" ht="15" x14ac:dyDescent="0.25">
      <c r="P39" s="391"/>
      <c r="Q39" s="390"/>
      <c r="R39" s="390"/>
      <c r="S39" s="390"/>
      <c r="T39" s="390"/>
      <c r="U39" s="390"/>
      <c r="V39" s="390"/>
      <c r="W39" s="392"/>
    </row>
    <row r="40" spans="1:23" ht="15" x14ac:dyDescent="0.25">
      <c r="P40" s="391"/>
      <c r="Q40" s="390"/>
      <c r="R40" s="390"/>
      <c r="S40" s="390"/>
      <c r="T40" s="390"/>
      <c r="U40" s="390"/>
      <c r="V40" s="390"/>
      <c r="W40" s="392"/>
    </row>
    <row r="41" spans="1:23" ht="15" x14ac:dyDescent="0.25">
      <c r="P41" s="391"/>
      <c r="Q41" s="390"/>
      <c r="R41" s="390"/>
      <c r="S41" s="390"/>
      <c r="T41" s="390"/>
      <c r="U41" s="390"/>
      <c r="V41" s="390"/>
      <c r="W41" s="392"/>
    </row>
    <row r="42" spans="1:23" ht="15" x14ac:dyDescent="0.25">
      <c r="U42" s="390"/>
      <c r="V42" s="390"/>
      <c r="W42" s="392"/>
    </row>
    <row r="43" spans="1:23" ht="15" x14ac:dyDescent="0.25">
      <c r="P43" s="388"/>
      <c r="Q43" s="390"/>
      <c r="R43" s="390"/>
      <c r="S43" s="390"/>
      <c r="T43" s="390"/>
      <c r="U43" s="390"/>
      <c r="V43" s="390"/>
      <c r="W43" s="392"/>
    </row>
    <row r="44" spans="1:23" ht="15" x14ac:dyDescent="0.25">
      <c r="P44" s="391"/>
      <c r="Q44" s="390"/>
      <c r="R44" s="390"/>
      <c r="S44" s="390"/>
      <c r="T44" s="390"/>
      <c r="U44" s="390"/>
      <c r="V44" s="390"/>
      <c r="W44" s="392"/>
    </row>
    <row r="45" spans="1:23" ht="15" x14ac:dyDescent="0.25">
      <c r="P45" s="391"/>
      <c r="Q45" s="390"/>
      <c r="R45" s="390"/>
      <c r="S45" s="390"/>
      <c r="T45" s="390"/>
      <c r="U45" s="390"/>
      <c r="V45" s="390"/>
      <c r="W45" s="392"/>
    </row>
    <row r="46" spans="1:23" ht="15" x14ac:dyDescent="0.25">
      <c r="P46" s="391"/>
      <c r="Q46" s="390"/>
      <c r="R46" s="390"/>
      <c r="S46" s="390"/>
      <c r="T46" s="390"/>
      <c r="U46" s="390"/>
      <c r="V46" s="390"/>
      <c r="W46" s="392"/>
    </row>
    <row r="47" spans="1:23" ht="15" x14ac:dyDescent="0.25">
      <c r="P47" s="391"/>
      <c r="Q47" s="390"/>
      <c r="R47" s="390"/>
      <c r="S47" s="390"/>
      <c r="T47" s="390"/>
      <c r="U47" s="390"/>
      <c r="V47" s="390"/>
      <c r="W47" s="392"/>
    </row>
    <row r="48" spans="1:23" ht="15" x14ac:dyDescent="0.25">
      <c r="P48" s="391"/>
      <c r="Q48" s="390"/>
      <c r="R48" s="390"/>
      <c r="S48" s="390"/>
      <c r="T48" s="390"/>
      <c r="U48" s="390"/>
      <c r="V48" s="390"/>
      <c r="W48" s="392"/>
    </row>
    <row r="49" spans="16:23" ht="15" x14ac:dyDescent="0.25">
      <c r="P49" s="391"/>
      <c r="Q49" s="390"/>
      <c r="R49" s="390"/>
      <c r="S49" s="390"/>
      <c r="T49" s="390"/>
      <c r="U49" s="390"/>
      <c r="V49" s="390"/>
      <c r="W49" s="392"/>
    </row>
    <row r="50" spans="16:23" ht="15" x14ac:dyDescent="0.25">
      <c r="P50" s="391"/>
      <c r="Q50" s="390"/>
      <c r="R50" s="390"/>
      <c r="S50" s="390"/>
      <c r="T50" s="390"/>
      <c r="U50" s="390"/>
      <c r="V50" s="390"/>
      <c r="W50" s="392"/>
    </row>
    <row r="51" spans="16:23" ht="15" x14ac:dyDescent="0.25">
      <c r="P51" s="391"/>
      <c r="Q51" s="390"/>
      <c r="R51" s="390"/>
      <c r="S51" s="390"/>
      <c r="T51" s="390"/>
      <c r="U51" s="390"/>
      <c r="V51" s="390"/>
      <c r="W51" s="392"/>
    </row>
    <row r="52" spans="16:23" ht="15" x14ac:dyDescent="0.25">
      <c r="P52" s="391"/>
      <c r="Q52" s="390"/>
      <c r="R52" s="390"/>
      <c r="S52" s="390"/>
      <c r="T52" s="390"/>
      <c r="U52" s="390"/>
      <c r="V52" s="390"/>
      <c r="W52" s="392"/>
    </row>
    <row r="53" spans="16:23" ht="15" x14ac:dyDescent="0.25">
      <c r="P53" s="391"/>
      <c r="Q53" s="390"/>
      <c r="R53" s="390"/>
      <c r="S53" s="390"/>
      <c r="T53" s="390"/>
      <c r="U53" s="390"/>
      <c r="V53" s="390"/>
      <c r="W53" s="392"/>
    </row>
    <row r="54" spans="16:23" ht="15" x14ac:dyDescent="0.25">
      <c r="T54" s="390"/>
      <c r="U54" s="390"/>
    </row>
    <row r="55" spans="16:23" x14ac:dyDescent="0.2">
      <c r="P55" s="394"/>
      <c r="Q55" s="394"/>
      <c r="R55" s="394"/>
    </row>
    <row r="57" spans="16:23" x14ac:dyDescent="0.2">
      <c r="P57" s="392"/>
    </row>
    <row r="59" spans="16:23" x14ac:dyDescent="0.2">
      <c r="P59" s="392"/>
    </row>
    <row r="61" spans="16:23" x14ac:dyDescent="0.2">
      <c r="P61" s="394"/>
    </row>
  </sheetData>
  <sortState ref="A6:H30">
    <sortCondition ref="B7"/>
  </sortState>
  <mergeCells count="1">
    <mergeCell ref="A28:B28"/>
  </mergeCells>
  <pageMargins left="0.75" right="0.26" top="0.2" bottom="0.16" header="0.17" footer="0.24"/>
  <pageSetup paperSize="9" scale="93" orientation="landscape" r:id="rId1"/>
  <headerFooter alignWithMargins="0"/>
  <ignoredErrors>
    <ignoredError sqref="C28:H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5.7109375" style="400" customWidth="1"/>
    <col min="2" max="2" width="27.28515625" style="399" customWidth="1"/>
    <col min="3" max="3" width="10.85546875" style="400" bestFit="1" customWidth="1"/>
    <col min="4" max="4" width="9" style="400" bestFit="1" customWidth="1"/>
    <col min="5" max="5" width="9.5703125" style="400" bestFit="1" customWidth="1"/>
    <col min="6" max="6" width="10.5703125" style="400" bestFit="1" customWidth="1"/>
    <col min="7" max="7" width="9" style="400" bestFit="1" customWidth="1"/>
    <col min="8" max="8" width="9.5703125" style="400" bestFit="1" customWidth="1"/>
    <col min="9" max="181" width="8.85546875" style="400"/>
    <col min="182" max="182" width="68.42578125" style="400" customWidth="1"/>
    <col min="183" max="183" width="17.140625" style="400" customWidth="1"/>
    <col min="184" max="186" width="14.42578125" style="400" customWidth="1"/>
    <col min="187" max="187" width="12.5703125" style="400" bestFit="1" customWidth="1"/>
    <col min="188" max="188" width="12.5703125" style="400" customWidth="1"/>
    <col min="189" max="189" width="11.140625" style="400" bestFit="1" customWidth="1"/>
    <col min="190" max="190" width="8.85546875" style="400"/>
    <col min="191" max="191" width="9.140625" style="400" customWidth="1"/>
    <col min="192" max="192" width="28.140625" style="400" customWidth="1"/>
    <col min="193" max="193" width="14.7109375" style="400" customWidth="1"/>
    <col min="194" max="194" width="12" style="400" bestFit="1" customWidth="1"/>
    <col min="195" max="195" width="13.140625" style="400" customWidth="1"/>
    <col min="196" max="199" width="8.85546875" style="400"/>
    <col min="200" max="201" width="12" style="400" bestFit="1" customWidth="1"/>
    <col min="202" max="437" width="8.85546875" style="400"/>
    <col min="438" max="438" width="68.42578125" style="400" customWidth="1"/>
    <col min="439" max="439" width="17.140625" style="400" customWidth="1"/>
    <col min="440" max="442" width="14.42578125" style="400" customWidth="1"/>
    <col min="443" max="443" width="12.5703125" style="400" bestFit="1" customWidth="1"/>
    <col min="444" max="444" width="12.5703125" style="400" customWidth="1"/>
    <col min="445" max="445" width="11.140625" style="400" bestFit="1" customWidth="1"/>
    <col min="446" max="446" width="8.85546875" style="400"/>
    <col min="447" max="447" width="9.140625" style="400" customWidth="1"/>
    <col min="448" max="448" width="28.140625" style="400" customWidth="1"/>
    <col min="449" max="449" width="14.7109375" style="400" customWidth="1"/>
    <col min="450" max="450" width="12" style="400" bestFit="1" customWidth="1"/>
    <col min="451" max="451" width="13.140625" style="400" customWidth="1"/>
    <col min="452" max="455" width="8.85546875" style="400"/>
    <col min="456" max="457" width="12" style="400" bestFit="1" customWidth="1"/>
    <col min="458" max="693" width="8.85546875" style="400"/>
    <col min="694" max="694" width="68.42578125" style="400" customWidth="1"/>
    <col min="695" max="695" width="17.140625" style="400" customWidth="1"/>
    <col min="696" max="698" width="14.42578125" style="400" customWidth="1"/>
    <col min="699" max="699" width="12.5703125" style="400" bestFit="1" customWidth="1"/>
    <col min="700" max="700" width="12.5703125" style="400" customWidth="1"/>
    <col min="701" max="701" width="11.140625" style="400" bestFit="1" customWidth="1"/>
    <col min="702" max="702" width="8.85546875" style="400"/>
    <col min="703" max="703" width="9.140625" style="400" customWidth="1"/>
    <col min="704" max="704" width="28.140625" style="400" customWidth="1"/>
    <col min="705" max="705" width="14.7109375" style="400" customWidth="1"/>
    <col min="706" max="706" width="12" style="400" bestFit="1" customWidth="1"/>
    <col min="707" max="707" width="13.140625" style="400" customWidth="1"/>
    <col min="708" max="711" width="8.85546875" style="400"/>
    <col min="712" max="713" width="12" style="400" bestFit="1" customWidth="1"/>
    <col min="714" max="949" width="8.85546875" style="400"/>
    <col min="950" max="950" width="68.42578125" style="400" customWidth="1"/>
    <col min="951" max="951" width="17.140625" style="400" customWidth="1"/>
    <col min="952" max="954" width="14.42578125" style="400" customWidth="1"/>
    <col min="955" max="955" width="12.5703125" style="400" bestFit="1" customWidth="1"/>
    <col min="956" max="956" width="12.5703125" style="400" customWidth="1"/>
    <col min="957" max="957" width="11.140625" style="400" bestFit="1" customWidth="1"/>
    <col min="958" max="958" width="8.85546875" style="400"/>
    <col min="959" max="959" width="9.140625" style="400" customWidth="1"/>
    <col min="960" max="960" width="28.140625" style="400" customWidth="1"/>
    <col min="961" max="961" width="14.7109375" style="400" customWidth="1"/>
    <col min="962" max="962" width="12" style="400" bestFit="1" customWidth="1"/>
    <col min="963" max="963" width="13.140625" style="400" customWidth="1"/>
    <col min="964" max="967" width="8.85546875" style="400"/>
    <col min="968" max="969" width="12" style="400" bestFit="1" customWidth="1"/>
    <col min="970" max="1205" width="8.85546875" style="400"/>
    <col min="1206" max="1206" width="68.42578125" style="400" customWidth="1"/>
    <col min="1207" max="1207" width="17.140625" style="400" customWidth="1"/>
    <col min="1208" max="1210" width="14.42578125" style="400" customWidth="1"/>
    <col min="1211" max="1211" width="12.5703125" style="400" bestFit="1" customWidth="1"/>
    <col min="1212" max="1212" width="12.5703125" style="400" customWidth="1"/>
    <col min="1213" max="1213" width="11.140625" style="400" bestFit="1" customWidth="1"/>
    <col min="1214" max="1214" width="8.85546875" style="400"/>
    <col min="1215" max="1215" width="9.140625" style="400" customWidth="1"/>
    <col min="1216" max="1216" width="28.140625" style="400" customWidth="1"/>
    <col min="1217" max="1217" width="14.7109375" style="400" customWidth="1"/>
    <col min="1218" max="1218" width="12" style="400" bestFit="1" customWidth="1"/>
    <col min="1219" max="1219" width="13.140625" style="400" customWidth="1"/>
    <col min="1220" max="1223" width="8.85546875" style="400"/>
    <col min="1224" max="1225" width="12" style="400" bestFit="1" customWidth="1"/>
    <col min="1226" max="1461" width="8.85546875" style="400"/>
    <col min="1462" max="1462" width="68.42578125" style="400" customWidth="1"/>
    <col min="1463" max="1463" width="17.140625" style="400" customWidth="1"/>
    <col min="1464" max="1466" width="14.42578125" style="400" customWidth="1"/>
    <col min="1467" max="1467" width="12.5703125" style="400" bestFit="1" customWidth="1"/>
    <col min="1468" max="1468" width="12.5703125" style="400" customWidth="1"/>
    <col min="1469" max="1469" width="11.140625" style="400" bestFit="1" customWidth="1"/>
    <col min="1470" max="1470" width="8.85546875" style="400"/>
    <col min="1471" max="1471" width="9.140625" style="400" customWidth="1"/>
    <col min="1472" max="1472" width="28.140625" style="400" customWidth="1"/>
    <col min="1473" max="1473" width="14.7109375" style="400" customWidth="1"/>
    <col min="1474" max="1474" width="12" style="400" bestFit="1" customWidth="1"/>
    <col min="1475" max="1475" width="13.140625" style="400" customWidth="1"/>
    <col min="1476" max="1479" width="8.85546875" style="400"/>
    <col min="1480" max="1481" width="12" style="400" bestFit="1" customWidth="1"/>
    <col min="1482" max="1717" width="8.85546875" style="400"/>
    <col min="1718" max="1718" width="68.42578125" style="400" customWidth="1"/>
    <col min="1719" max="1719" width="17.140625" style="400" customWidth="1"/>
    <col min="1720" max="1722" width="14.42578125" style="400" customWidth="1"/>
    <col min="1723" max="1723" width="12.5703125" style="400" bestFit="1" customWidth="1"/>
    <col min="1724" max="1724" width="12.5703125" style="400" customWidth="1"/>
    <col min="1725" max="1725" width="11.140625" style="400" bestFit="1" customWidth="1"/>
    <col min="1726" max="1726" width="8.85546875" style="400"/>
    <col min="1727" max="1727" width="9.140625" style="400" customWidth="1"/>
    <col min="1728" max="1728" width="28.140625" style="400" customWidth="1"/>
    <col min="1729" max="1729" width="14.7109375" style="400" customWidth="1"/>
    <col min="1730" max="1730" width="12" style="400" bestFit="1" customWidth="1"/>
    <col min="1731" max="1731" width="13.140625" style="400" customWidth="1"/>
    <col min="1732" max="1735" width="8.85546875" style="400"/>
    <col min="1736" max="1737" width="12" style="400" bestFit="1" customWidth="1"/>
    <col min="1738" max="1973" width="8.85546875" style="400"/>
    <col min="1974" max="1974" width="68.42578125" style="400" customWidth="1"/>
    <col min="1975" max="1975" width="17.140625" style="400" customWidth="1"/>
    <col min="1976" max="1978" width="14.42578125" style="400" customWidth="1"/>
    <col min="1979" max="1979" width="12.5703125" style="400" bestFit="1" customWidth="1"/>
    <col min="1980" max="1980" width="12.5703125" style="400" customWidth="1"/>
    <col min="1981" max="1981" width="11.140625" style="400" bestFit="1" customWidth="1"/>
    <col min="1982" max="1982" width="8.85546875" style="400"/>
    <col min="1983" max="1983" width="9.140625" style="400" customWidth="1"/>
    <col min="1984" max="1984" width="28.140625" style="400" customWidth="1"/>
    <col min="1985" max="1985" width="14.7109375" style="400" customWidth="1"/>
    <col min="1986" max="1986" width="12" style="400" bestFit="1" customWidth="1"/>
    <col min="1987" max="1987" width="13.140625" style="400" customWidth="1"/>
    <col min="1988" max="1991" width="8.85546875" style="400"/>
    <col min="1992" max="1993" width="12" style="400" bestFit="1" customWidth="1"/>
    <col min="1994" max="2229" width="8.85546875" style="400"/>
    <col min="2230" max="2230" width="68.42578125" style="400" customWidth="1"/>
    <col min="2231" max="2231" width="17.140625" style="400" customWidth="1"/>
    <col min="2232" max="2234" width="14.42578125" style="400" customWidth="1"/>
    <col min="2235" max="2235" width="12.5703125" style="400" bestFit="1" customWidth="1"/>
    <col min="2236" max="2236" width="12.5703125" style="400" customWidth="1"/>
    <col min="2237" max="2237" width="11.140625" style="400" bestFit="1" customWidth="1"/>
    <col min="2238" max="2238" width="8.85546875" style="400"/>
    <col min="2239" max="2239" width="9.140625" style="400" customWidth="1"/>
    <col min="2240" max="2240" width="28.140625" style="400" customWidth="1"/>
    <col min="2241" max="2241" width="14.7109375" style="400" customWidth="1"/>
    <col min="2242" max="2242" width="12" style="400" bestFit="1" customWidth="1"/>
    <col min="2243" max="2243" width="13.140625" style="400" customWidth="1"/>
    <col min="2244" max="2247" width="8.85546875" style="400"/>
    <col min="2248" max="2249" width="12" style="400" bestFit="1" customWidth="1"/>
    <col min="2250" max="2485" width="8.85546875" style="400"/>
    <col min="2486" max="2486" width="68.42578125" style="400" customWidth="1"/>
    <col min="2487" max="2487" width="17.140625" style="400" customWidth="1"/>
    <col min="2488" max="2490" width="14.42578125" style="400" customWidth="1"/>
    <col min="2491" max="2491" width="12.5703125" style="400" bestFit="1" customWidth="1"/>
    <col min="2492" max="2492" width="12.5703125" style="400" customWidth="1"/>
    <col min="2493" max="2493" width="11.140625" style="400" bestFit="1" customWidth="1"/>
    <col min="2494" max="2494" width="8.85546875" style="400"/>
    <col min="2495" max="2495" width="9.140625" style="400" customWidth="1"/>
    <col min="2496" max="2496" width="28.140625" style="400" customWidth="1"/>
    <col min="2497" max="2497" width="14.7109375" style="400" customWidth="1"/>
    <col min="2498" max="2498" width="12" style="400" bestFit="1" customWidth="1"/>
    <col min="2499" max="2499" width="13.140625" style="400" customWidth="1"/>
    <col min="2500" max="2503" width="8.85546875" style="400"/>
    <col min="2504" max="2505" width="12" style="400" bestFit="1" customWidth="1"/>
    <col min="2506" max="2741" width="8.85546875" style="400"/>
    <col min="2742" max="2742" width="68.42578125" style="400" customWidth="1"/>
    <col min="2743" max="2743" width="17.140625" style="400" customWidth="1"/>
    <col min="2744" max="2746" width="14.42578125" style="400" customWidth="1"/>
    <col min="2747" max="2747" width="12.5703125" style="400" bestFit="1" customWidth="1"/>
    <col min="2748" max="2748" width="12.5703125" style="400" customWidth="1"/>
    <col min="2749" max="2749" width="11.140625" style="400" bestFit="1" customWidth="1"/>
    <col min="2750" max="2750" width="8.85546875" style="400"/>
    <col min="2751" max="2751" width="9.140625" style="400" customWidth="1"/>
    <col min="2752" max="2752" width="28.140625" style="400" customWidth="1"/>
    <col min="2753" max="2753" width="14.7109375" style="400" customWidth="1"/>
    <col min="2754" max="2754" width="12" style="400" bestFit="1" customWidth="1"/>
    <col min="2755" max="2755" width="13.140625" style="400" customWidth="1"/>
    <col min="2756" max="2759" width="8.85546875" style="400"/>
    <col min="2760" max="2761" width="12" style="400" bestFit="1" customWidth="1"/>
    <col min="2762" max="2997" width="8.85546875" style="400"/>
    <col min="2998" max="2998" width="68.42578125" style="400" customWidth="1"/>
    <col min="2999" max="2999" width="17.140625" style="400" customWidth="1"/>
    <col min="3000" max="3002" width="14.42578125" style="400" customWidth="1"/>
    <col min="3003" max="3003" width="12.5703125" style="400" bestFit="1" customWidth="1"/>
    <col min="3004" max="3004" width="12.5703125" style="400" customWidth="1"/>
    <col min="3005" max="3005" width="11.140625" style="400" bestFit="1" customWidth="1"/>
    <col min="3006" max="3006" width="8.85546875" style="400"/>
    <col min="3007" max="3007" width="9.140625" style="400" customWidth="1"/>
    <col min="3008" max="3008" width="28.140625" style="400" customWidth="1"/>
    <col min="3009" max="3009" width="14.7109375" style="400" customWidth="1"/>
    <col min="3010" max="3010" width="12" style="400" bestFit="1" customWidth="1"/>
    <col min="3011" max="3011" width="13.140625" style="400" customWidth="1"/>
    <col min="3012" max="3015" width="8.85546875" style="400"/>
    <col min="3016" max="3017" width="12" style="400" bestFit="1" customWidth="1"/>
    <col min="3018" max="3253" width="8.85546875" style="400"/>
    <col min="3254" max="3254" width="68.42578125" style="400" customWidth="1"/>
    <col min="3255" max="3255" width="17.140625" style="400" customWidth="1"/>
    <col min="3256" max="3258" width="14.42578125" style="400" customWidth="1"/>
    <col min="3259" max="3259" width="12.5703125" style="400" bestFit="1" customWidth="1"/>
    <col min="3260" max="3260" width="12.5703125" style="400" customWidth="1"/>
    <col min="3261" max="3261" width="11.140625" style="400" bestFit="1" customWidth="1"/>
    <col min="3262" max="3262" width="8.85546875" style="400"/>
    <col min="3263" max="3263" width="9.140625" style="400" customWidth="1"/>
    <col min="3264" max="3264" width="28.140625" style="400" customWidth="1"/>
    <col min="3265" max="3265" width="14.7109375" style="400" customWidth="1"/>
    <col min="3266" max="3266" width="12" style="400" bestFit="1" customWidth="1"/>
    <col min="3267" max="3267" width="13.140625" style="400" customWidth="1"/>
    <col min="3268" max="3271" width="8.85546875" style="400"/>
    <col min="3272" max="3273" width="12" style="400" bestFit="1" customWidth="1"/>
    <col min="3274" max="3509" width="8.85546875" style="400"/>
    <col min="3510" max="3510" width="68.42578125" style="400" customWidth="1"/>
    <col min="3511" max="3511" width="17.140625" style="400" customWidth="1"/>
    <col min="3512" max="3514" width="14.42578125" style="400" customWidth="1"/>
    <col min="3515" max="3515" width="12.5703125" style="400" bestFit="1" customWidth="1"/>
    <col min="3516" max="3516" width="12.5703125" style="400" customWidth="1"/>
    <col min="3517" max="3517" width="11.140625" style="400" bestFit="1" customWidth="1"/>
    <col min="3518" max="3518" width="8.85546875" style="400"/>
    <col min="3519" max="3519" width="9.140625" style="400" customWidth="1"/>
    <col min="3520" max="3520" width="28.140625" style="400" customWidth="1"/>
    <col min="3521" max="3521" width="14.7109375" style="400" customWidth="1"/>
    <col min="3522" max="3522" width="12" style="400" bestFit="1" customWidth="1"/>
    <col min="3523" max="3523" width="13.140625" style="400" customWidth="1"/>
    <col min="3524" max="3527" width="8.85546875" style="400"/>
    <col min="3528" max="3529" width="12" style="400" bestFit="1" customWidth="1"/>
    <col min="3530" max="3765" width="8.85546875" style="400"/>
    <col min="3766" max="3766" width="68.42578125" style="400" customWidth="1"/>
    <col min="3767" max="3767" width="17.140625" style="400" customWidth="1"/>
    <col min="3768" max="3770" width="14.42578125" style="400" customWidth="1"/>
    <col min="3771" max="3771" width="12.5703125" style="400" bestFit="1" customWidth="1"/>
    <col min="3772" max="3772" width="12.5703125" style="400" customWidth="1"/>
    <col min="3773" max="3773" width="11.140625" style="400" bestFit="1" customWidth="1"/>
    <col min="3774" max="3774" width="8.85546875" style="400"/>
    <col min="3775" max="3775" width="9.140625" style="400" customWidth="1"/>
    <col min="3776" max="3776" width="28.140625" style="400" customWidth="1"/>
    <col min="3777" max="3777" width="14.7109375" style="400" customWidth="1"/>
    <col min="3778" max="3778" width="12" style="400" bestFit="1" customWidth="1"/>
    <col min="3779" max="3779" width="13.140625" style="400" customWidth="1"/>
    <col min="3780" max="3783" width="8.85546875" style="400"/>
    <col min="3784" max="3785" width="12" style="400" bestFit="1" customWidth="1"/>
    <col min="3786" max="4021" width="8.85546875" style="400"/>
    <col min="4022" max="4022" width="68.42578125" style="400" customWidth="1"/>
    <col min="4023" max="4023" width="17.140625" style="400" customWidth="1"/>
    <col min="4024" max="4026" width="14.42578125" style="400" customWidth="1"/>
    <col min="4027" max="4027" width="12.5703125" style="400" bestFit="1" customWidth="1"/>
    <col min="4028" max="4028" width="12.5703125" style="400" customWidth="1"/>
    <col min="4029" max="4029" width="11.140625" style="400" bestFit="1" customWidth="1"/>
    <col min="4030" max="4030" width="8.85546875" style="400"/>
    <col min="4031" max="4031" width="9.140625" style="400" customWidth="1"/>
    <col min="4032" max="4032" width="28.140625" style="400" customWidth="1"/>
    <col min="4033" max="4033" width="14.7109375" style="400" customWidth="1"/>
    <col min="4034" max="4034" width="12" style="400" bestFit="1" customWidth="1"/>
    <col min="4035" max="4035" width="13.140625" style="400" customWidth="1"/>
    <col min="4036" max="4039" width="8.85546875" style="400"/>
    <col min="4040" max="4041" width="12" style="400" bestFit="1" customWidth="1"/>
    <col min="4042" max="4277" width="8.85546875" style="400"/>
    <col min="4278" max="4278" width="68.42578125" style="400" customWidth="1"/>
    <col min="4279" max="4279" width="17.140625" style="400" customWidth="1"/>
    <col min="4280" max="4282" width="14.42578125" style="400" customWidth="1"/>
    <col min="4283" max="4283" width="12.5703125" style="400" bestFit="1" customWidth="1"/>
    <col min="4284" max="4284" width="12.5703125" style="400" customWidth="1"/>
    <col min="4285" max="4285" width="11.140625" style="400" bestFit="1" customWidth="1"/>
    <col min="4286" max="4286" width="8.85546875" style="400"/>
    <col min="4287" max="4287" width="9.140625" style="400" customWidth="1"/>
    <col min="4288" max="4288" width="28.140625" style="400" customWidth="1"/>
    <col min="4289" max="4289" width="14.7109375" style="400" customWidth="1"/>
    <col min="4290" max="4290" width="12" style="400" bestFit="1" customWidth="1"/>
    <col min="4291" max="4291" width="13.140625" style="400" customWidth="1"/>
    <col min="4292" max="4295" width="8.85546875" style="400"/>
    <col min="4296" max="4297" width="12" style="400" bestFit="1" customWidth="1"/>
    <col min="4298" max="4533" width="8.85546875" style="400"/>
    <col min="4534" max="4534" width="68.42578125" style="400" customWidth="1"/>
    <col min="4535" max="4535" width="17.140625" style="400" customWidth="1"/>
    <col min="4536" max="4538" width="14.42578125" style="400" customWidth="1"/>
    <col min="4539" max="4539" width="12.5703125" style="400" bestFit="1" customWidth="1"/>
    <col min="4540" max="4540" width="12.5703125" style="400" customWidth="1"/>
    <col min="4541" max="4541" width="11.140625" style="400" bestFit="1" customWidth="1"/>
    <col min="4542" max="4542" width="8.85546875" style="400"/>
    <col min="4543" max="4543" width="9.140625" style="400" customWidth="1"/>
    <col min="4544" max="4544" width="28.140625" style="400" customWidth="1"/>
    <col min="4545" max="4545" width="14.7109375" style="400" customWidth="1"/>
    <col min="4546" max="4546" width="12" style="400" bestFit="1" customWidth="1"/>
    <col min="4547" max="4547" width="13.140625" style="400" customWidth="1"/>
    <col min="4548" max="4551" width="8.85546875" style="400"/>
    <col min="4552" max="4553" width="12" style="400" bestFit="1" customWidth="1"/>
    <col min="4554" max="4789" width="8.85546875" style="400"/>
    <col min="4790" max="4790" width="68.42578125" style="400" customWidth="1"/>
    <col min="4791" max="4791" width="17.140625" style="400" customWidth="1"/>
    <col min="4792" max="4794" width="14.42578125" style="400" customWidth="1"/>
    <col min="4795" max="4795" width="12.5703125" style="400" bestFit="1" customWidth="1"/>
    <col min="4796" max="4796" width="12.5703125" style="400" customWidth="1"/>
    <col min="4797" max="4797" width="11.140625" style="400" bestFit="1" customWidth="1"/>
    <col min="4798" max="4798" width="8.85546875" style="400"/>
    <col min="4799" max="4799" width="9.140625" style="400" customWidth="1"/>
    <col min="4800" max="4800" width="28.140625" style="400" customWidth="1"/>
    <col min="4801" max="4801" width="14.7109375" style="400" customWidth="1"/>
    <col min="4802" max="4802" width="12" style="400" bestFit="1" customWidth="1"/>
    <col min="4803" max="4803" width="13.140625" style="400" customWidth="1"/>
    <col min="4804" max="4807" width="8.85546875" style="400"/>
    <col min="4808" max="4809" width="12" style="400" bestFit="1" customWidth="1"/>
    <col min="4810" max="5045" width="8.85546875" style="400"/>
    <col min="5046" max="5046" width="68.42578125" style="400" customWidth="1"/>
    <col min="5047" max="5047" width="17.140625" style="400" customWidth="1"/>
    <col min="5048" max="5050" width="14.42578125" style="400" customWidth="1"/>
    <col min="5051" max="5051" width="12.5703125" style="400" bestFit="1" customWidth="1"/>
    <col min="5052" max="5052" width="12.5703125" style="400" customWidth="1"/>
    <col min="5053" max="5053" width="11.140625" style="400" bestFit="1" customWidth="1"/>
    <col min="5054" max="5054" width="8.85546875" style="400"/>
    <col min="5055" max="5055" width="9.140625" style="400" customWidth="1"/>
    <col min="5056" max="5056" width="28.140625" style="400" customWidth="1"/>
    <col min="5057" max="5057" width="14.7109375" style="400" customWidth="1"/>
    <col min="5058" max="5058" width="12" style="400" bestFit="1" customWidth="1"/>
    <col min="5059" max="5059" width="13.140625" style="400" customWidth="1"/>
    <col min="5060" max="5063" width="8.85546875" style="400"/>
    <col min="5064" max="5065" width="12" style="400" bestFit="1" customWidth="1"/>
    <col min="5066" max="5301" width="8.85546875" style="400"/>
    <col min="5302" max="5302" width="68.42578125" style="400" customWidth="1"/>
    <col min="5303" max="5303" width="17.140625" style="400" customWidth="1"/>
    <col min="5304" max="5306" width="14.42578125" style="400" customWidth="1"/>
    <col min="5307" max="5307" width="12.5703125" style="400" bestFit="1" customWidth="1"/>
    <col min="5308" max="5308" width="12.5703125" style="400" customWidth="1"/>
    <col min="5309" max="5309" width="11.140625" style="400" bestFit="1" customWidth="1"/>
    <col min="5310" max="5310" width="8.85546875" style="400"/>
    <col min="5311" max="5311" width="9.140625" style="400" customWidth="1"/>
    <col min="5312" max="5312" width="28.140625" style="400" customWidth="1"/>
    <col min="5313" max="5313" width="14.7109375" style="400" customWidth="1"/>
    <col min="5314" max="5314" width="12" style="400" bestFit="1" customWidth="1"/>
    <col min="5315" max="5315" width="13.140625" style="400" customWidth="1"/>
    <col min="5316" max="5319" width="8.85546875" style="400"/>
    <col min="5320" max="5321" width="12" style="400" bestFit="1" customWidth="1"/>
    <col min="5322" max="5557" width="8.85546875" style="400"/>
    <col min="5558" max="5558" width="68.42578125" style="400" customWidth="1"/>
    <col min="5559" max="5559" width="17.140625" style="400" customWidth="1"/>
    <col min="5560" max="5562" width="14.42578125" style="400" customWidth="1"/>
    <col min="5563" max="5563" width="12.5703125" style="400" bestFit="1" customWidth="1"/>
    <col min="5564" max="5564" width="12.5703125" style="400" customWidth="1"/>
    <col min="5565" max="5565" width="11.140625" style="400" bestFit="1" customWidth="1"/>
    <col min="5566" max="5566" width="8.85546875" style="400"/>
    <col min="5567" max="5567" width="9.140625" style="400" customWidth="1"/>
    <col min="5568" max="5568" width="28.140625" style="400" customWidth="1"/>
    <col min="5569" max="5569" width="14.7109375" style="400" customWidth="1"/>
    <col min="5570" max="5570" width="12" style="400" bestFit="1" customWidth="1"/>
    <col min="5571" max="5571" width="13.140625" style="400" customWidth="1"/>
    <col min="5572" max="5575" width="8.85546875" style="400"/>
    <col min="5576" max="5577" width="12" style="400" bestFit="1" customWidth="1"/>
    <col min="5578" max="5813" width="8.85546875" style="400"/>
    <col min="5814" max="5814" width="68.42578125" style="400" customWidth="1"/>
    <col min="5815" max="5815" width="17.140625" style="400" customWidth="1"/>
    <col min="5816" max="5818" width="14.42578125" style="400" customWidth="1"/>
    <col min="5819" max="5819" width="12.5703125" style="400" bestFit="1" customWidth="1"/>
    <col min="5820" max="5820" width="12.5703125" style="400" customWidth="1"/>
    <col min="5821" max="5821" width="11.140625" style="400" bestFit="1" customWidth="1"/>
    <col min="5822" max="5822" width="8.85546875" style="400"/>
    <col min="5823" max="5823" width="9.140625" style="400" customWidth="1"/>
    <col min="5824" max="5824" width="28.140625" style="400" customWidth="1"/>
    <col min="5825" max="5825" width="14.7109375" style="400" customWidth="1"/>
    <col min="5826" max="5826" width="12" style="400" bestFit="1" customWidth="1"/>
    <col min="5827" max="5827" width="13.140625" style="400" customWidth="1"/>
    <col min="5828" max="5831" width="8.85546875" style="400"/>
    <col min="5832" max="5833" width="12" style="400" bestFit="1" customWidth="1"/>
    <col min="5834" max="6069" width="8.85546875" style="400"/>
    <col min="6070" max="6070" width="68.42578125" style="400" customWidth="1"/>
    <col min="6071" max="6071" width="17.140625" style="400" customWidth="1"/>
    <col min="6072" max="6074" width="14.42578125" style="400" customWidth="1"/>
    <col min="6075" max="6075" width="12.5703125" style="400" bestFit="1" customWidth="1"/>
    <col min="6076" max="6076" width="12.5703125" style="400" customWidth="1"/>
    <col min="6077" max="6077" width="11.140625" style="400" bestFit="1" customWidth="1"/>
    <col min="6078" max="6078" width="8.85546875" style="400"/>
    <col min="6079" max="6079" width="9.140625" style="400" customWidth="1"/>
    <col min="6080" max="6080" width="28.140625" style="400" customWidth="1"/>
    <col min="6081" max="6081" width="14.7109375" style="400" customWidth="1"/>
    <col min="6082" max="6082" width="12" style="400" bestFit="1" customWidth="1"/>
    <col min="6083" max="6083" width="13.140625" style="400" customWidth="1"/>
    <col min="6084" max="6087" width="8.85546875" style="400"/>
    <col min="6088" max="6089" width="12" style="400" bestFit="1" customWidth="1"/>
    <col min="6090" max="6325" width="8.85546875" style="400"/>
    <col min="6326" max="6326" width="68.42578125" style="400" customWidth="1"/>
    <col min="6327" max="6327" width="17.140625" style="400" customWidth="1"/>
    <col min="6328" max="6330" width="14.42578125" style="400" customWidth="1"/>
    <col min="6331" max="6331" width="12.5703125" style="400" bestFit="1" customWidth="1"/>
    <col min="6332" max="6332" width="12.5703125" style="400" customWidth="1"/>
    <col min="6333" max="6333" width="11.140625" style="400" bestFit="1" customWidth="1"/>
    <col min="6334" max="6334" width="8.85546875" style="400"/>
    <col min="6335" max="6335" width="9.140625" style="400" customWidth="1"/>
    <col min="6336" max="6336" width="28.140625" style="400" customWidth="1"/>
    <col min="6337" max="6337" width="14.7109375" style="400" customWidth="1"/>
    <col min="6338" max="6338" width="12" style="400" bestFit="1" customWidth="1"/>
    <col min="6339" max="6339" width="13.140625" style="400" customWidth="1"/>
    <col min="6340" max="6343" width="8.85546875" style="400"/>
    <col min="6344" max="6345" width="12" style="400" bestFit="1" customWidth="1"/>
    <col min="6346" max="6581" width="8.85546875" style="400"/>
    <col min="6582" max="6582" width="68.42578125" style="400" customWidth="1"/>
    <col min="6583" max="6583" width="17.140625" style="400" customWidth="1"/>
    <col min="6584" max="6586" width="14.42578125" style="400" customWidth="1"/>
    <col min="6587" max="6587" width="12.5703125" style="400" bestFit="1" customWidth="1"/>
    <col min="6588" max="6588" width="12.5703125" style="400" customWidth="1"/>
    <col min="6589" max="6589" width="11.140625" style="400" bestFit="1" customWidth="1"/>
    <col min="6590" max="6590" width="8.85546875" style="400"/>
    <col min="6591" max="6591" width="9.140625" style="400" customWidth="1"/>
    <col min="6592" max="6592" width="28.140625" style="400" customWidth="1"/>
    <col min="6593" max="6593" width="14.7109375" style="400" customWidth="1"/>
    <col min="6594" max="6594" width="12" style="400" bestFit="1" customWidth="1"/>
    <col min="6595" max="6595" width="13.140625" style="400" customWidth="1"/>
    <col min="6596" max="6599" width="8.85546875" style="400"/>
    <col min="6600" max="6601" width="12" style="400" bestFit="1" customWidth="1"/>
    <col min="6602" max="6837" width="8.85546875" style="400"/>
    <col min="6838" max="6838" width="68.42578125" style="400" customWidth="1"/>
    <col min="6839" max="6839" width="17.140625" style="400" customWidth="1"/>
    <col min="6840" max="6842" width="14.42578125" style="400" customWidth="1"/>
    <col min="6843" max="6843" width="12.5703125" style="400" bestFit="1" customWidth="1"/>
    <col min="6844" max="6844" width="12.5703125" style="400" customWidth="1"/>
    <col min="6845" max="6845" width="11.140625" style="400" bestFit="1" customWidth="1"/>
    <col min="6846" max="6846" width="8.85546875" style="400"/>
    <col min="6847" max="6847" width="9.140625" style="400" customWidth="1"/>
    <col min="6848" max="6848" width="28.140625" style="400" customWidth="1"/>
    <col min="6849" max="6849" width="14.7109375" style="400" customWidth="1"/>
    <col min="6850" max="6850" width="12" style="400" bestFit="1" customWidth="1"/>
    <col min="6851" max="6851" width="13.140625" style="400" customWidth="1"/>
    <col min="6852" max="6855" width="8.85546875" style="400"/>
    <col min="6856" max="6857" width="12" style="400" bestFit="1" customWidth="1"/>
    <col min="6858" max="7093" width="8.85546875" style="400"/>
    <col min="7094" max="7094" width="68.42578125" style="400" customWidth="1"/>
    <col min="7095" max="7095" width="17.140625" style="400" customWidth="1"/>
    <col min="7096" max="7098" width="14.42578125" style="400" customWidth="1"/>
    <col min="7099" max="7099" width="12.5703125" style="400" bestFit="1" customWidth="1"/>
    <col min="7100" max="7100" width="12.5703125" style="400" customWidth="1"/>
    <col min="7101" max="7101" width="11.140625" style="400" bestFit="1" customWidth="1"/>
    <col min="7102" max="7102" width="8.85546875" style="400"/>
    <col min="7103" max="7103" width="9.140625" style="400" customWidth="1"/>
    <col min="7104" max="7104" width="28.140625" style="400" customWidth="1"/>
    <col min="7105" max="7105" width="14.7109375" style="400" customWidth="1"/>
    <col min="7106" max="7106" width="12" style="400" bestFit="1" customWidth="1"/>
    <col min="7107" max="7107" width="13.140625" style="400" customWidth="1"/>
    <col min="7108" max="7111" width="8.85546875" style="400"/>
    <col min="7112" max="7113" width="12" style="400" bestFit="1" customWidth="1"/>
    <col min="7114" max="7349" width="8.85546875" style="400"/>
    <col min="7350" max="7350" width="68.42578125" style="400" customWidth="1"/>
    <col min="7351" max="7351" width="17.140625" style="400" customWidth="1"/>
    <col min="7352" max="7354" width="14.42578125" style="400" customWidth="1"/>
    <col min="7355" max="7355" width="12.5703125" style="400" bestFit="1" customWidth="1"/>
    <col min="7356" max="7356" width="12.5703125" style="400" customWidth="1"/>
    <col min="7357" max="7357" width="11.140625" style="400" bestFit="1" customWidth="1"/>
    <col min="7358" max="7358" width="8.85546875" style="400"/>
    <col min="7359" max="7359" width="9.140625" style="400" customWidth="1"/>
    <col min="7360" max="7360" width="28.140625" style="400" customWidth="1"/>
    <col min="7361" max="7361" width="14.7109375" style="400" customWidth="1"/>
    <col min="7362" max="7362" width="12" style="400" bestFit="1" customWidth="1"/>
    <col min="7363" max="7363" width="13.140625" style="400" customWidth="1"/>
    <col min="7364" max="7367" width="8.85546875" style="400"/>
    <col min="7368" max="7369" width="12" style="400" bestFit="1" customWidth="1"/>
    <col min="7370" max="7605" width="8.85546875" style="400"/>
    <col min="7606" max="7606" width="68.42578125" style="400" customWidth="1"/>
    <col min="7607" max="7607" width="17.140625" style="400" customWidth="1"/>
    <col min="7608" max="7610" width="14.42578125" style="400" customWidth="1"/>
    <col min="7611" max="7611" width="12.5703125" style="400" bestFit="1" customWidth="1"/>
    <col min="7612" max="7612" width="12.5703125" style="400" customWidth="1"/>
    <col min="7613" max="7613" width="11.140625" style="400" bestFit="1" customWidth="1"/>
    <col min="7614" max="7614" width="8.85546875" style="400"/>
    <col min="7615" max="7615" width="9.140625" style="400" customWidth="1"/>
    <col min="7616" max="7616" width="28.140625" style="400" customWidth="1"/>
    <col min="7617" max="7617" width="14.7109375" style="400" customWidth="1"/>
    <col min="7618" max="7618" width="12" style="400" bestFit="1" customWidth="1"/>
    <col min="7619" max="7619" width="13.140625" style="400" customWidth="1"/>
    <col min="7620" max="7623" width="8.85546875" style="400"/>
    <col min="7624" max="7625" width="12" style="400" bestFit="1" customWidth="1"/>
    <col min="7626" max="7861" width="8.85546875" style="400"/>
    <col min="7862" max="7862" width="68.42578125" style="400" customWidth="1"/>
    <col min="7863" max="7863" width="17.140625" style="400" customWidth="1"/>
    <col min="7864" max="7866" width="14.42578125" style="400" customWidth="1"/>
    <col min="7867" max="7867" width="12.5703125" style="400" bestFit="1" customWidth="1"/>
    <col min="7868" max="7868" width="12.5703125" style="400" customWidth="1"/>
    <col min="7869" max="7869" width="11.140625" style="400" bestFit="1" customWidth="1"/>
    <col min="7870" max="7870" width="8.85546875" style="400"/>
    <col min="7871" max="7871" width="9.140625" style="400" customWidth="1"/>
    <col min="7872" max="7872" width="28.140625" style="400" customWidth="1"/>
    <col min="7873" max="7873" width="14.7109375" style="400" customWidth="1"/>
    <col min="7874" max="7874" width="12" style="400" bestFit="1" customWidth="1"/>
    <col min="7875" max="7875" width="13.140625" style="400" customWidth="1"/>
    <col min="7876" max="7879" width="8.85546875" style="400"/>
    <col min="7880" max="7881" width="12" style="400" bestFit="1" customWidth="1"/>
    <col min="7882" max="8117" width="8.85546875" style="400"/>
    <col min="8118" max="8118" width="68.42578125" style="400" customWidth="1"/>
    <col min="8119" max="8119" width="17.140625" style="400" customWidth="1"/>
    <col min="8120" max="8122" width="14.42578125" style="400" customWidth="1"/>
    <col min="8123" max="8123" width="12.5703125" style="400" bestFit="1" customWidth="1"/>
    <col min="8124" max="8124" width="12.5703125" style="400" customWidth="1"/>
    <col min="8125" max="8125" width="11.140625" style="400" bestFit="1" customWidth="1"/>
    <col min="8126" max="8126" width="8.85546875" style="400"/>
    <col min="8127" max="8127" width="9.140625" style="400" customWidth="1"/>
    <col min="8128" max="8128" width="28.140625" style="400" customWidth="1"/>
    <col min="8129" max="8129" width="14.7109375" style="400" customWidth="1"/>
    <col min="8130" max="8130" width="12" style="400" bestFit="1" customWidth="1"/>
    <col min="8131" max="8131" width="13.140625" style="400" customWidth="1"/>
    <col min="8132" max="8135" width="8.85546875" style="400"/>
    <col min="8136" max="8137" width="12" style="400" bestFit="1" customWidth="1"/>
    <col min="8138" max="8373" width="8.85546875" style="400"/>
    <col min="8374" max="8374" width="68.42578125" style="400" customWidth="1"/>
    <col min="8375" max="8375" width="17.140625" style="400" customWidth="1"/>
    <col min="8376" max="8378" width="14.42578125" style="400" customWidth="1"/>
    <col min="8379" max="8379" width="12.5703125" style="400" bestFit="1" customWidth="1"/>
    <col min="8380" max="8380" width="12.5703125" style="400" customWidth="1"/>
    <col min="8381" max="8381" width="11.140625" style="400" bestFit="1" customWidth="1"/>
    <col min="8382" max="8382" width="8.85546875" style="400"/>
    <col min="8383" max="8383" width="9.140625" style="400" customWidth="1"/>
    <col min="8384" max="8384" width="28.140625" style="400" customWidth="1"/>
    <col min="8385" max="8385" width="14.7109375" style="400" customWidth="1"/>
    <col min="8386" max="8386" width="12" style="400" bestFit="1" customWidth="1"/>
    <col min="8387" max="8387" width="13.140625" style="400" customWidth="1"/>
    <col min="8388" max="8391" width="8.85546875" style="400"/>
    <col min="8392" max="8393" width="12" style="400" bestFit="1" customWidth="1"/>
    <col min="8394" max="8629" width="8.85546875" style="400"/>
    <col min="8630" max="8630" width="68.42578125" style="400" customWidth="1"/>
    <col min="8631" max="8631" width="17.140625" style="400" customWidth="1"/>
    <col min="8632" max="8634" width="14.42578125" style="400" customWidth="1"/>
    <col min="8635" max="8635" width="12.5703125" style="400" bestFit="1" customWidth="1"/>
    <col min="8636" max="8636" width="12.5703125" style="400" customWidth="1"/>
    <col min="8637" max="8637" width="11.140625" style="400" bestFit="1" customWidth="1"/>
    <col min="8638" max="8638" width="8.85546875" style="400"/>
    <col min="8639" max="8639" width="9.140625" style="400" customWidth="1"/>
    <col min="8640" max="8640" width="28.140625" style="400" customWidth="1"/>
    <col min="8641" max="8641" width="14.7109375" style="400" customWidth="1"/>
    <col min="8642" max="8642" width="12" style="400" bestFit="1" customWidth="1"/>
    <col min="8643" max="8643" width="13.140625" style="400" customWidth="1"/>
    <col min="8644" max="8647" width="8.85546875" style="400"/>
    <col min="8648" max="8649" width="12" style="400" bestFit="1" customWidth="1"/>
    <col min="8650" max="8885" width="8.85546875" style="400"/>
    <col min="8886" max="8886" width="68.42578125" style="400" customWidth="1"/>
    <col min="8887" max="8887" width="17.140625" style="400" customWidth="1"/>
    <col min="8888" max="8890" width="14.42578125" style="400" customWidth="1"/>
    <col min="8891" max="8891" width="12.5703125" style="400" bestFit="1" customWidth="1"/>
    <col min="8892" max="8892" width="12.5703125" style="400" customWidth="1"/>
    <col min="8893" max="8893" width="11.140625" style="400" bestFit="1" customWidth="1"/>
    <col min="8894" max="8894" width="8.85546875" style="400"/>
    <col min="8895" max="8895" width="9.140625" style="400" customWidth="1"/>
    <col min="8896" max="8896" width="28.140625" style="400" customWidth="1"/>
    <col min="8897" max="8897" width="14.7109375" style="400" customWidth="1"/>
    <col min="8898" max="8898" width="12" style="400" bestFit="1" customWidth="1"/>
    <col min="8899" max="8899" width="13.140625" style="400" customWidth="1"/>
    <col min="8900" max="8903" width="8.85546875" style="400"/>
    <col min="8904" max="8905" width="12" style="400" bestFit="1" customWidth="1"/>
    <col min="8906" max="9141" width="8.85546875" style="400"/>
    <col min="9142" max="9142" width="68.42578125" style="400" customWidth="1"/>
    <col min="9143" max="9143" width="17.140625" style="400" customWidth="1"/>
    <col min="9144" max="9146" width="14.42578125" style="400" customWidth="1"/>
    <col min="9147" max="9147" width="12.5703125" style="400" bestFit="1" customWidth="1"/>
    <col min="9148" max="9148" width="12.5703125" style="400" customWidth="1"/>
    <col min="9149" max="9149" width="11.140625" style="400" bestFit="1" customWidth="1"/>
    <col min="9150" max="9150" width="8.85546875" style="400"/>
    <col min="9151" max="9151" width="9.140625" style="400" customWidth="1"/>
    <col min="9152" max="9152" width="28.140625" style="400" customWidth="1"/>
    <col min="9153" max="9153" width="14.7109375" style="400" customWidth="1"/>
    <col min="9154" max="9154" width="12" style="400" bestFit="1" customWidth="1"/>
    <col min="9155" max="9155" width="13.140625" style="400" customWidth="1"/>
    <col min="9156" max="9159" width="8.85546875" style="400"/>
    <col min="9160" max="9161" width="12" style="400" bestFit="1" customWidth="1"/>
    <col min="9162" max="9397" width="8.85546875" style="400"/>
    <col min="9398" max="9398" width="68.42578125" style="400" customWidth="1"/>
    <col min="9399" max="9399" width="17.140625" style="400" customWidth="1"/>
    <col min="9400" max="9402" width="14.42578125" style="400" customWidth="1"/>
    <col min="9403" max="9403" width="12.5703125" style="400" bestFit="1" customWidth="1"/>
    <col min="9404" max="9404" width="12.5703125" style="400" customWidth="1"/>
    <col min="9405" max="9405" width="11.140625" style="400" bestFit="1" customWidth="1"/>
    <col min="9406" max="9406" width="8.85546875" style="400"/>
    <col min="9407" max="9407" width="9.140625" style="400" customWidth="1"/>
    <col min="9408" max="9408" width="28.140625" style="400" customWidth="1"/>
    <col min="9409" max="9409" width="14.7109375" style="400" customWidth="1"/>
    <col min="9410" max="9410" width="12" style="400" bestFit="1" customWidth="1"/>
    <col min="9411" max="9411" width="13.140625" style="400" customWidth="1"/>
    <col min="9412" max="9415" width="8.85546875" style="400"/>
    <col min="9416" max="9417" width="12" style="400" bestFit="1" customWidth="1"/>
    <col min="9418" max="9653" width="8.85546875" style="400"/>
    <col min="9654" max="9654" width="68.42578125" style="400" customWidth="1"/>
    <col min="9655" max="9655" width="17.140625" style="400" customWidth="1"/>
    <col min="9656" max="9658" width="14.42578125" style="400" customWidth="1"/>
    <col min="9659" max="9659" width="12.5703125" style="400" bestFit="1" customWidth="1"/>
    <col min="9660" max="9660" width="12.5703125" style="400" customWidth="1"/>
    <col min="9661" max="9661" width="11.140625" style="400" bestFit="1" customWidth="1"/>
    <col min="9662" max="9662" width="8.85546875" style="400"/>
    <col min="9663" max="9663" width="9.140625" style="400" customWidth="1"/>
    <col min="9664" max="9664" width="28.140625" style="400" customWidth="1"/>
    <col min="9665" max="9665" width="14.7109375" style="400" customWidth="1"/>
    <col min="9666" max="9666" width="12" style="400" bestFit="1" customWidth="1"/>
    <col min="9667" max="9667" width="13.140625" style="400" customWidth="1"/>
    <col min="9668" max="9671" width="8.85546875" style="400"/>
    <col min="9672" max="9673" width="12" style="400" bestFit="1" customWidth="1"/>
    <col min="9674" max="9909" width="8.85546875" style="400"/>
    <col min="9910" max="9910" width="68.42578125" style="400" customWidth="1"/>
    <col min="9911" max="9911" width="17.140625" style="400" customWidth="1"/>
    <col min="9912" max="9914" width="14.42578125" style="400" customWidth="1"/>
    <col min="9915" max="9915" width="12.5703125" style="400" bestFit="1" customWidth="1"/>
    <col min="9916" max="9916" width="12.5703125" style="400" customWidth="1"/>
    <col min="9917" max="9917" width="11.140625" style="400" bestFit="1" customWidth="1"/>
    <col min="9918" max="9918" width="8.85546875" style="400"/>
    <col min="9919" max="9919" width="9.140625" style="400" customWidth="1"/>
    <col min="9920" max="9920" width="28.140625" style="400" customWidth="1"/>
    <col min="9921" max="9921" width="14.7109375" style="400" customWidth="1"/>
    <col min="9922" max="9922" width="12" style="400" bestFit="1" customWidth="1"/>
    <col min="9923" max="9923" width="13.140625" style="400" customWidth="1"/>
    <col min="9924" max="9927" width="8.85546875" style="400"/>
    <col min="9928" max="9929" width="12" style="400" bestFit="1" customWidth="1"/>
    <col min="9930" max="10165" width="8.85546875" style="400"/>
    <col min="10166" max="10166" width="68.42578125" style="400" customWidth="1"/>
    <col min="10167" max="10167" width="17.140625" style="400" customWidth="1"/>
    <col min="10168" max="10170" width="14.42578125" style="400" customWidth="1"/>
    <col min="10171" max="10171" width="12.5703125" style="400" bestFit="1" customWidth="1"/>
    <col min="10172" max="10172" width="12.5703125" style="400" customWidth="1"/>
    <col min="10173" max="10173" width="11.140625" style="400" bestFit="1" customWidth="1"/>
    <col min="10174" max="10174" width="8.85546875" style="400"/>
    <col min="10175" max="10175" width="9.140625" style="400" customWidth="1"/>
    <col min="10176" max="10176" width="28.140625" style="400" customWidth="1"/>
    <col min="10177" max="10177" width="14.7109375" style="400" customWidth="1"/>
    <col min="10178" max="10178" width="12" style="400" bestFit="1" customWidth="1"/>
    <col min="10179" max="10179" width="13.140625" style="400" customWidth="1"/>
    <col min="10180" max="10183" width="8.85546875" style="400"/>
    <col min="10184" max="10185" width="12" style="400" bestFit="1" customWidth="1"/>
    <col min="10186" max="10421" width="8.85546875" style="400"/>
    <col min="10422" max="10422" width="68.42578125" style="400" customWidth="1"/>
    <col min="10423" max="10423" width="17.140625" style="400" customWidth="1"/>
    <col min="10424" max="10426" width="14.42578125" style="400" customWidth="1"/>
    <col min="10427" max="10427" width="12.5703125" style="400" bestFit="1" customWidth="1"/>
    <col min="10428" max="10428" width="12.5703125" style="400" customWidth="1"/>
    <col min="10429" max="10429" width="11.140625" style="400" bestFit="1" customWidth="1"/>
    <col min="10430" max="10430" width="8.85546875" style="400"/>
    <col min="10431" max="10431" width="9.140625" style="400" customWidth="1"/>
    <col min="10432" max="10432" width="28.140625" style="400" customWidth="1"/>
    <col min="10433" max="10433" width="14.7109375" style="400" customWidth="1"/>
    <col min="10434" max="10434" width="12" style="400" bestFit="1" customWidth="1"/>
    <col min="10435" max="10435" width="13.140625" style="400" customWidth="1"/>
    <col min="10436" max="10439" width="8.85546875" style="400"/>
    <col min="10440" max="10441" width="12" style="400" bestFit="1" customWidth="1"/>
    <col min="10442" max="10677" width="8.85546875" style="400"/>
    <col min="10678" max="10678" width="68.42578125" style="400" customWidth="1"/>
    <col min="10679" max="10679" width="17.140625" style="400" customWidth="1"/>
    <col min="10680" max="10682" width="14.42578125" style="400" customWidth="1"/>
    <col min="10683" max="10683" width="12.5703125" style="400" bestFit="1" customWidth="1"/>
    <col min="10684" max="10684" width="12.5703125" style="400" customWidth="1"/>
    <col min="10685" max="10685" width="11.140625" style="400" bestFit="1" customWidth="1"/>
    <col min="10686" max="10686" width="8.85546875" style="400"/>
    <col min="10687" max="10687" width="9.140625" style="400" customWidth="1"/>
    <col min="10688" max="10688" width="28.140625" style="400" customWidth="1"/>
    <col min="10689" max="10689" width="14.7109375" style="400" customWidth="1"/>
    <col min="10690" max="10690" width="12" style="400" bestFit="1" customWidth="1"/>
    <col min="10691" max="10691" width="13.140625" style="400" customWidth="1"/>
    <col min="10692" max="10695" width="8.85546875" style="400"/>
    <col min="10696" max="10697" width="12" style="400" bestFit="1" customWidth="1"/>
    <col min="10698" max="10933" width="8.85546875" style="400"/>
    <col min="10934" max="10934" width="68.42578125" style="400" customWidth="1"/>
    <col min="10935" max="10935" width="17.140625" style="400" customWidth="1"/>
    <col min="10936" max="10938" width="14.42578125" style="400" customWidth="1"/>
    <col min="10939" max="10939" width="12.5703125" style="400" bestFit="1" customWidth="1"/>
    <col min="10940" max="10940" width="12.5703125" style="400" customWidth="1"/>
    <col min="10941" max="10941" width="11.140625" style="400" bestFit="1" customWidth="1"/>
    <col min="10942" max="10942" width="8.85546875" style="400"/>
    <col min="10943" max="10943" width="9.140625" style="400" customWidth="1"/>
    <col min="10944" max="10944" width="28.140625" style="400" customWidth="1"/>
    <col min="10945" max="10945" width="14.7109375" style="400" customWidth="1"/>
    <col min="10946" max="10946" width="12" style="400" bestFit="1" customWidth="1"/>
    <col min="10947" max="10947" width="13.140625" style="400" customWidth="1"/>
    <col min="10948" max="10951" width="8.85546875" style="400"/>
    <col min="10952" max="10953" width="12" style="400" bestFit="1" customWidth="1"/>
    <col min="10954" max="11189" width="8.85546875" style="400"/>
    <col min="11190" max="11190" width="68.42578125" style="400" customWidth="1"/>
    <col min="11191" max="11191" width="17.140625" style="400" customWidth="1"/>
    <col min="11192" max="11194" width="14.42578125" style="400" customWidth="1"/>
    <col min="11195" max="11195" width="12.5703125" style="400" bestFit="1" customWidth="1"/>
    <col min="11196" max="11196" width="12.5703125" style="400" customWidth="1"/>
    <col min="11197" max="11197" width="11.140625" style="400" bestFit="1" customWidth="1"/>
    <col min="11198" max="11198" width="8.85546875" style="400"/>
    <col min="11199" max="11199" width="9.140625" style="400" customWidth="1"/>
    <col min="11200" max="11200" width="28.140625" style="400" customWidth="1"/>
    <col min="11201" max="11201" width="14.7109375" style="400" customWidth="1"/>
    <col min="11202" max="11202" width="12" style="400" bestFit="1" customWidth="1"/>
    <col min="11203" max="11203" width="13.140625" style="400" customWidth="1"/>
    <col min="11204" max="11207" width="8.85546875" style="400"/>
    <col min="11208" max="11209" width="12" style="400" bestFit="1" customWidth="1"/>
    <col min="11210" max="11445" width="8.85546875" style="400"/>
    <col min="11446" max="11446" width="68.42578125" style="400" customWidth="1"/>
    <col min="11447" max="11447" width="17.140625" style="400" customWidth="1"/>
    <col min="11448" max="11450" width="14.42578125" style="400" customWidth="1"/>
    <col min="11451" max="11451" width="12.5703125" style="400" bestFit="1" customWidth="1"/>
    <col min="11452" max="11452" width="12.5703125" style="400" customWidth="1"/>
    <col min="11453" max="11453" width="11.140625" style="400" bestFit="1" customWidth="1"/>
    <col min="11454" max="11454" width="8.85546875" style="400"/>
    <col min="11455" max="11455" width="9.140625" style="400" customWidth="1"/>
    <col min="11456" max="11456" width="28.140625" style="400" customWidth="1"/>
    <col min="11457" max="11457" width="14.7109375" style="400" customWidth="1"/>
    <col min="11458" max="11458" width="12" style="400" bestFit="1" customWidth="1"/>
    <col min="11459" max="11459" width="13.140625" style="400" customWidth="1"/>
    <col min="11460" max="11463" width="8.85546875" style="400"/>
    <col min="11464" max="11465" width="12" style="400" bestFit="1" customWidth="1"/>
    <col min="11466" max="11701" width="8.85546875" style="400"/>
    <col min="11702" max="11702" width="68.42578125" style="400" customWidth="1"/>
    <col min="11703" max="11703" width="17.140625" style="400" customWidth="1"/>
    <col min="11704" max="11706" width="14.42578125" style="400" customWidth="1"/>
    <col min="11707" max="11707" width="12.5703125" style="400" bestFit="1" customWidth="1"/>
    <col min="11708" max="11708" width="12.5703125" style="400" customWidth="1"/>
    <col min="11709" max="11709" width="11.140625" style="400" bestFit="1" customWidth="1"/>
    <col min="11710" max="11710" width="8.85546875" style="400"/>
    <col min="11711" max="11711" width="9.140625" style="400" customWidth="1"/>
    <col min="11712" max="11712" width="28.140625" style="400" customWidth="1"/>
    <col min="11713" max="11713" width="14.7109375" style="400" customWidth="1"/>
    <col min="11714" max="11714" width="12" style="400" bestFit="1" customWidth="1"/>
    <col min="11715" max="11715" width="13.140625" style="400" customWidth="1"/>
    <col min="11716" max="11719" width="8.85546875" style="400"/>
    <col min="11720" max="11721" width="12" style="400" bestFit="1" customWidth="1"/>
    <col min="11722" max="11957" width="8.85546875" style="400"/>
    <col min="11958" max="11958" width="68.42578125" style="400" customWidth="1"/>
    <col min="11959" max="11959" width="17.140625" style="400" customWidth="1"/>
    <col min="11960" max="11962" width="14.42578125" style="400" customWidth="1"/>
    <col min="11963" max="11963" width="12.5703125" style="400" bestFit="1" customWidth="1"/>
    <col min="11964" max="11964" width="12.5703125" style="400" customWidth="1"/>
    <col min="11965" max="11965" width="11.140625" style="400" bestFit="1" customWidth="1"/>
    <col min="11966" max="11966" width="8.85546875" style="400"/>
    <col min="11967" max="11967" width="9.140625" style="400" customWidth="1"/>
    <col min="11968" max="11968" width="28.140625" style="400" customWidth="1"/>
    <col min="11969" max="11969" width="14.7109375" style="400" customWidth="1"/>
    <col min="11970" max="11970" width="12" style="400" bestFit="1" customWidth="1"/>
    <col min="11971" max="11971" width="13.140625" style="400" customWidth="1"/>
    <col min="11972" max="11975" width="8.85546875" style="400"/>
    <col min="11976" max="11977" width="12" style="400" bestFit="1" customWidth="1"/>
    <col min="11978" max="12213" width="8.85546875" style="400"/>
    <col min="12214" max="12214" width="68.42578125" style="400" customWidth="1"/>
    <col min="12215" max="12215" width="17.140625" style="400" customWidth="1"/>
    <col min="12216" max="12218" width="14.42578125" style="400" customWidth="1"/>
    <col min="12219" max="12219" width="12.5703125" style="400" bestFit="1" customWidth="1"/>
    <col min="12220" max="12220" width="12.5703125" style="400" customWidth="1"/>
    <col min="12221" max="12221" width="11.140625" style="400" bestFit="1" customWidth="1"/>
    <col min="12222" max="12222" width="8.85546875" style="400"/>
    <col min="12223" max="12223" width="9.140625" style="400" customWidth="1"/>
    <col min="12224" max="12224" width="28.140625" style="400" customWidth="1"/>
    <col min="12225" max="12225" width="14.7109375" style="400" customWidth="1"/>
    <col min="12226" max="12226" width="12" style="400" bestFit="1" customWidth="1"/>
    <col min="12227" max="12227" width="13.140625" style="400" customWidth="1"/>
    <col min="12228" max="12231" width="8.85546875" style="400"/>
    <col min="12232" max="12233" width="12" style="400" bestFit="1" customWidth="1"/>
    <col min="12234" max="12469" width="8.85546875" style="400"/>
    <col min="12470" max="12470" width="68.42578125" style="400" customWidth="1"/>
    <col min="12471" max="12471" width="17.140625" style="400" customWidth="1"/>
    <col min="12472" max="12474" width="14.42578125" style="400" customWidth="1"/>
    <col min="12475" max="12475" width="12.5703125" style="400" bestFit="1" customWidth="1"/>
    <col min="12476" max="12476" width="12.5703125" style="400" customWidth="1"/>
    <col min="12477" max="12477" width="11.140625" style="400" bestFit="1" customWidth="1"/>
    <col min="12478" max="12478" width="8.85546875" style="400"/>
    <col min="12479" max="12479" width="9.140625" style="400" customWidth="1"/>
    <col min="12480" max="12480" width="28.140625" style="400" customWidth="1"/>
    <col min="12481" max="12481" width="14.7109375" style="400" customWidth="1"/>
    <col min="12482" max="12482" width="12" style="400" bestFit="1" customWidth="1"/>
    <col min="12483" max="12483" width="13.140625" style="400" customWidth="1"/>
    <col min="12484" max="12487" width="8.85546875" style="400"/>
    <col min="12488" max="12489" width="12" style="400" bestFit="1" customWidth="1"/>
    <col min="12490" max="12725" width="8.85546875" style="400"/>
    <col min="12726" max="12726" width="68.42578125" style="400" customWidth="1"/>
    <col min="12727" max="12727" width="17.140625" style="400" customWidth="1"/>
    <col min="12728" max="12730" width="14.42578125" style="400" customWidth="1"/>
    <col min="12731" max="12731" width="12.5703125" style="400" bestFit="1" customWidth="1"/>
    <col min="12732" max="12732" width="12.5703125" style="400" customWidth="1"/>
    <col min="12733" max="12733" width="11.140625" style="400" bestFit="1" customWidth="1"/>
    <col min="12734" max="12734" width="8.85546875" style="400"/>
    <col min="12735" max="12735" width="9.140625" style="400" customWidth="1"/>
    <col min="12736" max="12736" width="28.140625" style="400" customWidth="1"/>
    <col min="12737" max="12737" width="14.7109375" style="400" customWidth="1"/>
    <col min="12738" max="12738" width="12" style="400" bestFit="1" customWidth="1"/>
    <col min="12739" max="12739" width="13.140625" style="400" customWidth="1"/>
    <col min="12740" max="12743" width="8.85546875" style="400"/>
    <col min="12744" max="12745" width="12" style="400" bestFit="1" customWidth="1"/>
    <col min="12746" max="12981" width="8.85546875" style="400"/>
    <col min="12982" max="12982" width="68.42578125" style="400" customWidth="1"/>
    <col min="12983" max="12983" width="17.140625" style="400" customWidth="1"/>
    <col min="12984" max="12986" width="14.42578125" style="400" customWidth="1"/>
    <col min="12987" max="12987" width="12.5703125" style="400" bestFit="1" customWidth="1"/>
    <col min="12988" max="12988" width="12.5703125" style="400" customWidth="1"/>
    <col min="12989" max="12989" width="11.140625" style="400" bestFit="1" customWidth="1"/>
    <col min="12990" max="12990" width="8.85546875" style="400"/>
    <col min="12991" max="12991" width="9.140625" style="400" customWidth="1"/>
    <col min="12992" max="12992" width="28.140625" style="400" customWidth="1"/>
    <col min="12993" max="12993" width="14.7109375" style="400" customWidth="1"/>
    <col min="12994" max="12994" width="12" style="400" bestFit="1" customWidth="1"/>
    <col min="12995" max="12995" width="13.140625" style="400" customWidth="1"/>
    <col min="12996" max="12999" width="8.85546875" style="400"/>
    <col min="13000" max="13001" width="12" style="400" bestFit="1" customWidth="1"/>
    <col min="13002" max="13237" width="8.85546875" style="400"/>
    <col min="13238" max="13238" width="68.42578125" style="400" customWidth="1"/>
    <col min="13239" max="13239" width="17.140625" style="400" customWidth="1"/>
    <col min="13240" max="13242" width="14.42578125" style="400" customWidth="1"/>
    <col min="13243" max="13243" width="12.5703125" style="400" bestFit="1" customWidth="1"/>
    <col min="13244" max="13244" width="12.5703125" style="400" customWidth="1"/>
    <col min="13245" max="13245" width="11.140625" style="400" bestFit="1" customWidth="1"/>
    <col min="13246" max="13246" width="8.85546875" style="400"/>
    <col min="13247" max="13247" width="9.140625" style="400" customWidth="1"/>
    <col min="13248" max="13248" width="28.140625" style="400" customWidth="1"/>
    <col min="13249" max="13249" width="14.7109375" style="400" customWidth="1"/>
    <col min="13250" max="13250" width="12" style="400" bestFit="1" customWidth="1"/>
    <col min="13251" max="13251" width="13.140625" style="400" customWidth="1"/>
    <col min="13252" max="13255" width="8.85546875" style="400"/>
    <col min="13256" max="13257" width="12" style="400" bestFit="1" customWidth="1"/>
    <col min="13258" max="13493" width="8.85546875" style="400"/>
    <col min="13494" max="13494" width="68.42578125" style="400" customWidth="1"/>
    <col min="13495" max="13495" width="17.140625" style="400" customWidth="1"/>
    <col min="13496" max="13498" width="14.42578125" style="400" customWidth="1"/>
    <col min="13499" max="13499" width="12.5703125" style="400" bestFit="1" customWidth="1"/>
    <col min="13500" max="13500" width="12.5703125" style="400" customWidth="1"/>
    <col min="13501" max="13501" width="11.140625" style="400" bestFit="1" customWidth="1"/>
    <col min="13502" max="13502" width="8.85546875" style="400"/>
    <col min="13503" max="13503" width="9.140625" style="400" customWidth="1"/>
    <col min="13504" max="13504" width="28.140625" style="400" customWidth="1"/>
    <col min="13505" max="13505" width="14.7109375" style="400" customWidth="1"/>
    <col min="13506" max="13506" width="12" style="400" bestFit="1" customWidth="1"/>
    <col min="13507" max="13507" width="13.140625" style="400" customWidth="1"/>
    <col min="13508" max="13511" width="8.85546875" style="400"/>
    <col min="13512" max="13513" width="12" style="400" bestFit="1" customWidth="1"/>
    <col min="13514" max="13749" width="8.85546875" style="400"/>
    <col min="13750" max="13750" width="68.42578125" style="400" customWidth="1"/>
    <col min="13751" max="13751" width="17.140625" style="400" customWidth="1"/>
    <col min="13752" max="13754" width="14.42578125" style="400" customWidth="1"/>
    <col min="13755" max="13755" width="12.5703125" style="400" bestFit="1" customWidth="1"/>
    <col min="13756" max="13756" width="12.5703125" style="400" customWidth="1"/>
    <col min="13757" max="13757" width="11.140625" style="400" bestFit="1" customWidth="1"/>
    <col min="13758" max="13758" width="8.85546875" style="400"/>
    <col min="13759" max="13759" width="9.140625" style="400" customWidth="1"/>
    <col min="13760" max="13760" width="28.140625" style="400" customWidth="1"/>
    <col min="13761" max="13761" width="14.7109375" style="400" customWidth="1"/>
    <col min="13762" max="13762" width="12" style="400" bestFit="1" customWidth="1"/>
    <col min="13763" max="13763" width="13.140625" style="400" customWidth="1"/>
    <col min="13764" max="13767" width="8.85546875" style="400"/>
    <col min="13768" max="13769" width="12" style="400" bestFit="1" customWidth="1"/>
    <col min="13770" max="14005" width="8.85546875" style="400"/>
    <col min="14006" max="14006" width="68.42578125" style="400" customWidth="1"/>
    <col min="14007" max="14007" width="17.140625" style="400" customWidth="1"/>
    <col min="14008" max="14010" width="14.42578125" style="400" customWidth="1"/>
    <col min="14011" max="14011" width="12.5703125" style="400" bestFit="1" customWidth="1"/>
    <col min="14012" max="14012" width="12.5703125" style="400" customWidth="1"/>
    <col min="14013" max="14013" width="11.140625" style="400" bestFit="1" customWidth="1"/>
    <col min="14014" max="14014" width="8.85546875" style="400"/>
    <col min="14015" max="14015" width="9.140625" style="400" customWidth="1"/>
    <col min="14016" max="14016" width="28.140625" style="400" customWidth="1"/>
    <col min="14017" max="14017" width="14.7109375" style="400" customWidth="1"/>
    <col min="14018" max="14018" width="12" style="400" bestFit="1" customWidth="1"/>
    <col min="14019" max="14019" width="13.140625" style="400" customWidth="1"/>
    <col min="14020" max="14023" width="8.85546875" style="400"/>
    <col min="14024" max="14025" width="12" style="400" bestFit="1" customWidth="1"/>
    <col min="14026" max="14261" width="8.85546875" style="400"/>
    <col min="14262" max="14262" width="68.42578125" style="400" customWidth="1"/>
    <col min="14263" max="14263" width="17.140625" style="400" customWidth="1"/>
    <col min="14264" max="14266" width="14.42578125" style="400" customWidth="1"/>
    <col min="14267" max="14267" width="12.5703125" style="400" bestFit="1" customWidth="1"/>
    <col min="14268" max="14268" width="12.5703125" style="400" customWidth="1"/>
    <col min="14269" max="14269" width="11.140625" style="400" bestFit="1" customWidth="1"/>
    <col min="14270" max="14270" width="8.85546875" style="400"/>
    <col min="14271" max="14271" width="9.140625" style="400" customWidth="1"/>
    <col min="14272" max="14272" width="28.140625" style="400" customWidth="1"/>
    <col min="14273" max="14273" width="14.7109375" style="400" customWidth="1"/>
    <col min="14274" max="14274" width="12" style="400" bestFit="1" customWidth="1"/>
    <col min="14275" max="14275" width="13.140625" style="400" customWidth="1"/>
    <col min="14276" max="14279" width="8.85546875" style="400"/>
    <col min="14280" max="14281" width="12" style="400" bestFit="1" customWidth="1"/>
    <col min="14282" max="14517" width="8.85546875" style="400"/>
    <col min="14518" max="14518" width="68.42578125" style="400" customWidth="1"/>
    <col min="14519" max="14519" width="17.140625" style="400" customWidth="1"/>
    <col min="14520" max="14522" width="14.42578125" style="400" customWidth="1"/>
    <col min="14523" max="14523" width="12.5703125" style="400" bestFit="1" customWidth="1"/>
    <col min="14524" max="14524" width="12.5703125" style="400" customWidth="1"/>
    <col min="14525" max="14525" width="11.140625" style="400" bestFit="1" customWidth="1"/>
    <col min="14526" max="14526" width="8.85546875" style="400"/>
    <col min="14527" max="14527" width="9.140625" style="400" customWidth="1"/>
    <col min="14528" max="14528" width="28.140625" style="400" customWidth="1"/>
    <col min="14529" max="14529" width="14.7109375" style="400" customWidth="1"/>
    <col min="14530" max="14530" width="12" style="400" bestFit="1" customWidth="1"/>
    <col min="14531" max="14531" width="13.140625" style="400" customWidth="1"/>
    <col min="14532" max="14535" width="8.85546875" style="400"/>
    <col min="14536" max="14537" width="12" style="400" bestFit="1" customWidth="1"/>
    <col min="14538" max="14773" width="8.85546875" style="400"/>
    <col min="14774" max="14774" width="68.42578125" style="400" customWidth="1"/>
    <col min="14775" max="14775" width="17.140625" style="400" customWidth="1"/>
    <col min="14776" max="14778" width="14.42578125" style="400" customWidth="1"/>
    <col min="14779" max="14779" width="12.5703125" style="400" bestFit="1" customWidth="1"/>
    <col min="14780" max="14780" width="12.5703125" style="400" customWidth="1"/>
    <col min="14781" max="14781" width="11.140625" style="400" bestFit="1" customWidth="1"/>
    <col min="14782" max="14782" width="8.85546875" style="400"/>
    <col min="14783" max="14783" width="9.140625" style="400" customWidth="1"/>
    <col min="14784" max="14784" width="28.140625" style="400" customWidth="1"/>
    <col min="14785" max="14785" width="14.7109375" style="400" customWidth="1"/>
    <col min="14786" max="14786" width="12" style="400" bestFit="1" customWidth="1"/>
    <col min="14787" max="14787" width="13.140625" style="400" customWidth="1"/>
    <col min="14788" max="14791" width="8.85546875" style="400"/>
    <col min="14792" max="14793" width="12" style="400" bestFit="1" customWidth="1"/>
    <col min="14794" max="15029" width="8.85546875" style="400"/>
    <col min="15030" max="15030" width="68.42578125" style="400" customWidth="1"/>
    <col min="15031" max="15031" width="17.140625" style="400" customWidth="1"/>
    <col min="15032" max="15034" width="14.42578125" style="400" customWidth="1"/>
    <col min="15035" max="15035" width="12.5703125" style="400" bestFit="1" customWidth="1"/>
    <col min="15036" max="15036" width="12.5703125" style="400" customWidth="1"/>
    <col min="15037" max="15037" width="11.140625" style="400" bestFit="1" customWidth="1"/>
    <col min="15038" max="15038" width="8.85546875" style="400"/>
    <col min="15039" max="15039" width="9.140625" style="400" customWidth="1"/>
    <col min="15040" max="15040" width="28.140625" style="400" customWidth="1"/>
    <col min="15041" max="15041" width="14.7109375" style="400" customWidth="1"/>
    <col min="15042" max="15042" width="12" style="400" bestFit="1" customWidth="1"/>
    <col min="15043" max="15043" width="13.140625" style="400" customWidth="1"/>
    <col min="15044" max="15047" width="8.85546875" style="400"/>
    <col min="15048" max="15049" width="12" style="400" bestFit="1" customWidth="1"/>
    <col min="15050" max="15342" width="8.85546875" style="400"/>
    <col min="15343" max="16384" width="9.140625" style="400" customWidth="1"/>
  </cols>
  <sheetData>
    <row r="1" spans="1:8" x14ac:dyDescent="0.2">
      <c r="A1" s="398" t="s">
        <v>3</v>
      </c>
    </row>
    <row r="2" spans="1:8" ht="12.75" customHeight="1" x14ac:dyDescent="0.2">
      <c r="A2" s="401" t="s">
        <v>211</v>
      </c>
    </row>
    <row r="3" spans="1:8" x14ac:dyDescent="0.2">
      <c r="A3" s="155" t="s">
        <v>288</v>
      </c>
    </row>
    <row r="5" spans="1:8" ht="56.25" x14ac:dyDescent="0.2">
      <c r="A5" s="240" t="s">
        <v>5</v>
      </c>
      <c r="B5" s="240" t="s">
        <v>46</v>
      </c>
      <c r="C5" s="241" t="s">
        <v>424</v>
      </c>
      <c r="D5" s="240" t="s">
        <v>111</v>
      </c>
      <c r="E5" s="240" t="s">
        <v>202</v>
      </c>
      <c r="F5" s="241" t="s">
        <v>112</v>
      </c>
      <c r="G5" s="240" t="s">
        <v>209</v>
      </c>
      <c r="H5" s="240" t="s">
        <v>210</v>
      </c>
    </row>
    <row r="6" spans="1:8" x14ac:dyDescent="0.2">
      <c r="A6" s="402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  <c r="H6" s="402">
        <v>8</v>
      </c>
    </row>
    <row r="7" spans="1:8" s="406" customFormat="1" ht="9" customHeight="1" x14ac:dyDescent="0.2">
      <c r="A7" s="311">
        <v>1</v>
      </c>
      <c r="B7" s="403" t="s">
        <v>289</v>
      </c>
      <c r="C7" s="139">
        <v>897300</v>
      </c>
      <c r="D7" s="404">
        <v>4.4241860953823616E-4</v>
      </c>
      <c r="E7" s="404">
        <v>8.3999999999999995E-3</v>
      </c>
      <c r="F7" s="139">
        <v>139780</v>
      </c>
      <c r="G7" s="405">
        <v>12.01</v>
      </c>
      <c r="H7" s="404">
        <v>0.1673</v>
      </c>
    </row>
    <row r="8" spans="1:8" s="406" customFormat="1" x14ac:dyDescent="0.2">
      <c r="A8" s="311">
        <v>2</v>
      </c>
      <c r="B8" s="403" t="s">
        <v>290</v>
      </c>
      <c r="C8" s="139">
        <v>4683715</v>
      </c>
      <c r="D8" s="404">
        <v>2.3093309682083807E-3</v>
      </c>
      <c r="E8" s="404">
        <v>0.1777</v>
      </c>
      <c r="F8" s="139">
        <v>708585</v>
      </c>
      <c r="G8" s="405">
        <v>234.76</v>
      </c>
      <c r="H8" s="404">
        <v>0.1782</v>
      </c>
    </row>
    <row r="9" spans="1:8" s="406" customFormat="1" x14ac:dyDescent="0.2">
      <c r="A9" s="311">
        <v>3</v>
      </c>
      <c r="B9" s="403" t="s">
        <v>291</v>
      </c>
      <c r="C9" s="139">
        <v>14434081</v>
      </c>
      <c r="D9" s="404">
        <v>7.116801566903236E-3</v>
      </c>
      <c r="E9" s="404">
        <v>0.1207</v>
      </c>
      <c r="F9" s="139">
        <v>1410565</v>
      </c>
      <c r="G9" s="405">
        <v>26.19</v>
      </c>
      <c r="H9" s="404">
        <v>0.10920000000000001</v>
      </c>
    </row>
    <row r="10" spans="1:8" s="406" customFormat="1" x14ac:dyDescent="0.2">
      <c r="A10" s="311">
        <v>4</v>
      </c>
      <c r="B10" s="403" t="s">
        <v>292</v>
      </c>
      <c r="C10" s="139">
        <v>18508328</v>
      </c>
      <c r="D10" s="404">
        <v>9.1256310471833323E-3</v>
      </c>
      <c r="E10" s="404">
        <v>-0.19159999999999999</v>
      </c>
      <c r="F10" s="139">
        <v>117704</v>
      </c>
      <c r="G10" s="405">
        <v>15.93</v>
      </c>
      <c r="H10" s="404">
        <v>5.1000000000000004E-3</v>
      </c>
    </row>
    <row r="11" spans="1:8" s="406" customFormat="1" x14ac:dyDescent="0.2">
      <c r="A11" s="311">
        <v>5</v>
      </c>
      <c r="B11" s="403" t="s">
        <v>293</v>
      </c>
      <c r="C11" s="139">
        <v>7950846</v>
      </c>
      <c r="D11" s="404">
        <v>3.9202075470552182E-3</v>
      </c>
      <c r="E11" s="404">
        <v>0.66720000000000002</v>
      </c>
      <c r="F11" s="139">
        <v>1075502</v>
      </c>
      <c r="G11" s="405">
        <v>24.76</v>
      </c>
      <c r="H11" s="404">
        <v>0.18809999999999999</v>
      </c>
    </row>
    <row r="12" spans="1:8" s="406" customFormat="1" x14ac:dyDescent="0.2">
      <c r="A12" s="311">
        <v>6</v>
      </c>
      <c r="B12" s="403" t="s">
        <v>294</v>
      </c>
      <c r="C12" s="139">
        <v>84702460</v>
      </c>
      <c r="D12" s="404">
        <v>4.1763005213048106E-2</v>
      </c>
      <c r="E12" s="404">
        <v>-0.1469</v>
      </c>
      <c r="F12" s="139">
        <v>1307404</v>
      </c>
      <c r="G12" s="405">
        <v>107.14</v>
      </c>
      <c r="H12" s="404">
        <v>1.49E-2</v>
      </c>
    </row>
    <row r="13" spans="1:8" s="406" customFormat="1" x14ac:dyDescent="0.2">
      <c r="A13" s="311">
        <v>7</v>
      </c>
      <c r="B13" s="403" t="s">
        <v>295</v>
      </c>
      <c r="C13" s="139">
        <v>17239738</v>
      </c>
      <c r="D13" s="404">
        <v>8.5001458985439569E-3</v>
      </c>
      <c r="E13" s="404">
        <v>9.3700000000000006E-2</v>
      </c>
      <c r="F13" s="139">
        <v>2264326</v>
      </c>
      <c r="G13" s="405">
        <v>100.83</v>
      </c>
      <c r="H13" s="404">
        <v>0.14599999999999999</v>
      </c>
    </row>
    <row r="14" spans="1:8" s="406" customFormat="1" x14ac:dyDescent="0.2">
      <c r="A14" s="311">
        <v>8</v>
      </c>
      <c r="B14" s="403" t="s">
        <v>296</v>
      </c>
      <c r="C14" s="139">
        <v>20614916</v>
      </c>
      <c r="D14" s="404">
        <v>1.0164295634088417E-2</v>
      </c>
      <c r="E14" s="404">
        <v>4.7000000000000002E-3</v>
      </c>
      <c r="F14" s="139">
        <v>679375</v>
      </c>
      <c r="G14" s="405">
        <v>90.23</v>
      </c>
      <c r="H14" s="404">
        <v>3.3500000000000002E-2</v>
      </c>
    </row>
    <row r="15" spans="1:8" s="406" customFormat="1" x14ac:dyDescent="0.2">
      <c r="A15" s="311">
        <v>9</v>
      </c>
      <c r="B15" s="403" t="s">
        <v>297</v>
      </c>
      <c r="C15" s="139">
        <v>45257583</v>
      </c>
      <c r="D15" s="404">
        <v>2.2314495644624222E-2</v>
      </c>
      <c r="E15" s="404">
        <v>-0.15179999999999999</v>
      </c>
      <c r="F15" s="139">
        <v>382374</v>
      </c>
      <c r="G15" s="405">
        <v>111.33</v>
      </c>
      <c r="H15" s="404">
        <v>8.0000000000000002E-3</v>
      </c>
    </row>
    <row r="16" spans="1:8" s="406" customFormat="1" x14ac:dyDescent="0.2">
      <c r="A16" s="311">
        <v>10</v>
      </c>
      <c r="B16" s="403" t="s">
        <v>298</v>
      </c>
      <c r="C16" s="139">
        <v>1884796</v>
      </c>
      <c r="D16" s="404">
        <v>9.29308843846238E-4</v>
      </c>
      <c r="E16" s="404">
        <v>0.35580000000000001</v>
      </c>
      <c r="F16" s="139"/>
      <c r="G16" s="405">
        <v>93.49</v>
      </c>
      <c r="H16" s="404">
        <v>0.1206</v>
      </c>
    </row>
    <row r="17" spans="1:8" s="406" customFormat="1" x14ac:dyDescent="0.2">
      <c r="A17" s="311">
        <v>11</v>
      </c>
      <c r="B17" s="403" t="s">
        <v>299</v>
      </c>
      <c r="C17" s="139">
        <v>7028983</v>
      </c>
      <c r="D17" s="404">
        <v>3.4656780177509195E-3</v>
      </c>
      <c r="E17" s="404">
        <v>-7.2800000000000004E-2</v>
      </c>
      <c r="F17" s="139"/>
      <c r="G17" s="405">
        <v>92.8</v>
      </c>
      <c r="H17" s="404">
        <v>5.4100000000000002E-2</v>
      </c>
    </row>
    <row r="18" spans="1:8" s="406" customFormat="1" x14ac:dyDescent="0.2">
      <c r="A18" s="311">
        <v>12</v>
      </c>
      <c r="B18" s="403" t="s">
        <v>300</v>
      </c>
      <c r="C18" s="139">
        <v>3402666</v>
      </c>
      <c r="D18" s="404">
        <v>1.6777028423526489E-3</v>
      </c>
      <c r="E18" s="404">
        <v>0.17810000000000001</v>
      </c>
      <c r="F18" s="139"/>
      <c r="G18" s="405">
        <v>95.54</v>
      </c>
      <c r="H18" s="404">
        <v>3.4099999999999998E-2</v>
      </c>
    </row>
    <row r="19" spans="1:8" s="406" customFormat="1" x14ac:dyDescent="0.2">
      <c r="A19" s="311">
        <v>13</v>
      </c>
      <c r="B19" s="403" t="s">
        <v>301</v>
      </c>
      <c r="C19" s="139">
        <v>9621627</v>
      </c>
      <c r="D19" s="404">
        <v>4.7439951396807652E-3</v>
      </c>
      <c r="E19" s="404"/>
      <c r="F19" s="139">
        <v>-13228</v>
      </c>
      <c r="G19" s="405">
        <v>99.86</v>
      </c>
      <c r="H19" s="404"/>
    </row>
    <row r="20" spans="1:8" s="406" customFormat="1" x14ac:dyDescent="0.2">
      <c r="A20" s="311">
        <v>14</v>
      </c>
      <c r="B20" s="403" t="s">
        <v>302</v>
      </c>
      <c r="C20" s="139">
        <v>14590592</v>
      </c>
      <c r="D20" s="404">
        <v>7.1939701604588346E-3</v>
      </c>
      <c r="E20" s="404"/>
      <c r="F20" s="139">
        <v>-104293</v>
      </c>
      <c r="G20" s="405">
        <v>99.29</v>
      </c>
      <c r="H20" s="404"/>
    </row>
    <row r="21" spans="1:8" s="406" customFormat="1" x14ac:dyDescent="0.2">
      <c r="A21" s="311">
        <v>15</v>
      </c>
      <c r="B21" s="403" t="s">
        <v>303</v>
      </c>
      <c r="C21" s="139">
        <v>2701154</v>
      </c>
      <c r="D21" s="404">
        <v>1.3318185632772148E-3</v>
      </c>
      <c r="E21" s="404"/>
      <c r="F21" s="139">
        <v>-2073</v>
      </c>
      <c r="G21" s="405">
        <v>99.92</v>
      </c>
      <c r="H21" s="404"/>
    </row>
    <row r="22" spans="1:8" s="406" customFormat="1" x14ac:dyDescent="0.2">
      <c r="A22" s="311">
        <v>16</v>
      </c>
      <c r="B22" s="403" t="s">
        <v>304</v>
      </c>
      <c r="C22" s="139">
        <v>9650137</v>
      </c>
      <c r="D22" s="404">
        <v>4.7580521491067491E-3</v>
      </c>
      <c r="E22" s="404">
        <v>0.19719999999999999</v>
      </c>
      <c r="F22" s="139"/>
      <c r="G22" s="405">
        <v>116.45</v>
      </c>
      <c r="H22" s="404">
        <v>0.1211</v>
      </c>
    </row>
    <row r="23" spans="1:8" s="406" customFormat="1" x14ac:dyDescent="0.2">
      <c r="A23" s="311">
        <v>17</v>
      </c>
      <c r="B23" s="403" t="s">
        <v>305</v>
      </c>
      <c r="C23" s="139">
        <v>12733240</v>
      </c>
      <c r="D23" s="404">
        <v>6.2781927289832281E-3</v>
      </c>
      <c r="E23" s="404">
        <v>1.9800000000000002E-2</v>
      </c>
      <c r="F23" s="139">
        <v>311100</v>
      </c>
      <c r="G23" s="405">
        <v>95.8</v>
      </c>
      <c r="H23" s="404">
        <v>2.4899999999999999E-2</v>
      </c>
    </row>
    <row r="24" spans="1:8" s="406" customFormat="1" x14ac:dyDescent="0.2">
      <c r="A24" s="311">
        <v>18</v>
      </c>
      <c r="B24" s="403" t="s">
        <v>305</v>
      </c>
      <c r="C24" s="139">
        <v>8817952</v>
      </c>
      <c r="D24" s="404">
        <v>4.3477388418755253E-3</v>
      </c>
      <c r="E24" s="404">
        <v>1.7500000000000002E-2</v>
      </c>
      <c r="F24" s="139">
        <v>215498</v>
      </c>
      <c r="G24" s="405">
        <v>98.21</v>
      </c>
      <c r="H24" s="404">
        <v>2.4899999999999999E-2</v>
      </c>
    </row>
    <row r="25" spans="1:8" s="406" customFormat="1" x14ac:dyDescent="0.2">
      <c r="A25" s="311">
        <v>19</v>
      </c>
      <c r="B25" s="403" t="s">
        <v>306</v>
      </c>
      <c r="C25" s="139">
        <v>56310674</v>
      </c>
      <c r="D25" s="404">
        <v>2.7764281838003908E-2</v>
      </c>
      <c r="E25" s="404">
        <v>-0.10680000000000001</v>
      </c>
      <c r="F25" s="139">
        <v>661850</v>
      </c>
      <c r="G25" s="405">
        <v>124.33</v>
      </c>
      <c r="H25" s="404">
        <v>1.21E-2</v>
      </c>
    </row>
    <row r="26" spans="1:8" s="406" customFormat="1" x14ac:dyDescent="0.2">
      <c r="A26" s="311">
        <v>20</v>
      </c>
      <c r="B26" s="403" t="s">
        <v>307</v>
      </c>
      <c r="C26" s="139">
        <v>53335433</v>
      </c>
      <c r="D26" s="404">
        <v>2.6297323199576235E-2</v>
      </c>
      <c r="E26" s="404">
        <v>-6.59E-2</v>
      </c>
      <c r="F26" s="139">
        <v>610334</v>
      </c>
      <c r="G26" s="405">
        <v>110.24</v>
      </c>
      <c r="H26" s="404">
        <v>1.15E-2</v>
      </c>
    </row>
    <row r="27" spans="1:8" s="406" customFormat="1" x14ac:dyDescent="0.2">
      <c r="A27" s="311">
        <v>21</v>
      </c>
      <c r="B27" s="403" t="s">
        <v>308</v>
      </c>
      <c r="C27" s="139">
        <v>10338104</v>
      </c>
      <c r="D27" s="404">
        <v>5.0972579928024939E-3</v>
      </c>
      <c r="E27" s="404">
        <v>-2.24E-2</v>
      </c>
      <c r="F27" s="139">
        <v>-183841</v>
      </c>
      <c r="G27" s="405">
        <v>93.09</v>
      </c>
      <c r="H27" s="404">
        <v>-1.7500000000000002E-2</v>
      </c>
    </row>
    <row r="28" spans="1:8" s="406" customFormat="1" x14ac:dyDescent="0.2">
      <c r="A28" s="311">
        <v>22</v>
      </c>
      <c r="B28" s="403" t="s">
        <v>309</v>
      </c>
      <c r="C28" s="139">
        <v>5673803</v>
      </c>
      <c r="D28" s="404">
        <v>2.7974992021106353E-3</v>
      </c>
      <c r="E28" s="404">
        <v>0.183</v>
      </c>
      <c r="F28" s="139">
        <v>136939</v>
      </c>
      <c r="G28" s="405">
        <v>88</v>
      </c>
      <c r="H28" s="404">
        <v>2.81E-2</v>
      </c>
    </row>
    <row r="29" spans="1:8" s="406" customFormat="1" x14ac:dyDescent="0.2">
      <c r="A29" s="311">
        <v>23</v>
      </c>
      <c r="B29" s="403" t="s">
        <v>310</v>
      </c>
      <c r="C29" s="139">
        <v>36830719</v>
      </c>
      <c r="D29" s="404">
        <v>1.815958485263958E-2</v>
      </c>
      <c r="E29" s="404">
        <v>1.09E-2</v>
      </c>
      <c r="F29" s="139">
        <v>-275624</v>
      </c>
      <c r="G29" s="405">
        <v>128.77000000000001</v>
      </c>
      <c r="H29" s="404">
        <v>-7.9000000000000008E-3</v>
      </c>
    </row>
    <row r="30" spans="1:8" s="406" customFormat="1" x14ac:dyDescent="0.2">
      <c r="A30" s="311">
        <v>24</v>
      </c>
      <c r="B30" s="403" t="s">
        <v>311</v>
      </c>
      <c r="C30" s="139">
        <v>61030910</v>
      </c>
      <c r="D30" s="404">
        <v>3.0091619682439803E-2</v>
      </c>
      <c r="E30" s="404">
        <v>0.4415</v>
      </c>
      <c r="F30" s="139">
        <v>6908288</v>
      </c>
      <c r="G30" s="405">
        <v>16.329999999999998</v>
      </c>
      <c r="H30" s="404">
        <v>0.15040000000000001</v>
      </c>
    </row>
    <row r="31" spans="1:8" s="406" customFormat="1" x14ac:dyDescent="0.2">
      <c r="A31" s="311">
        <v>25</v>
      </c>
      <c r="B31" s="403" t="s">
        <v>312</v>
      </c>
      <c r="C31" s="139">
        <v>10488906</v>
      </c>
      <c r="D31" s="404">
        <v>5.1716117330851026E-3</v>
      </c>
      <c r="E31" s="404">
        <v>0.16900000000000001</v>
      </c>
      <c r="F31" s="139">
        <v>824368</v>
      </c>
      <c r="G31" s="405">
        <v>100.54</v>
      </c>
      <c r="H31" s="404">
        <v>0.09</v>
      </c>
    </row>
    <row r="32" spans="1:8" s="406" customFormat="1" x14ac:dyDescent="0.2">
      <c r="A32" s="311">
        <v>26</v>
      </c>
      <c r="B32" s="403" t="s">
        <v>313</v>
      </c>
      <c r="C32" s="139">
        <v>22001903</v>
      </c>
      <c r="D32" s="404">
        <v>1.0848157062805246E-2</v>
      </c>
      <c r="E32" s="404">
        <v>-6.7699999999999996E-2</v>
      </c>
      <c r="F32" s="139">
        <v>257087</v>
      </c>
      <c r="G32" s="405">
        <v>98.09</v>
      </c>
      <c r="H32" s="404">
        <v>1.17E-2</v>
      </c>
    </row>
    <row r="33" spans="1:8" s="406" customFormat="1" x14ac:dyDescent="0.2">
      <c r="A33" s="311">
        <v>27</v>
      </c>
      <c r="B33" s="403" t="s">
        <v>314</v>
      </c>
      <c r="C33" s="139">
        <v>21953462</v>
      </c>
      <c r="D33" s="404">
        <v>1.0824272966221448E-2</v>
      </c>
      <c r="E33" s="404">
        <v>0.05</v>
      </c>
      <c r="F33" s="139">
        <v>673277</v>
      </c>
      <c r="G33" s="405">
        <v>104.89</v>
      </c>
      <c r="H33" s="404">
        <v>3.2500000000000001E-2</v>
      </c>
    </row>
    <row r="34" spans="1:8" s="406" customFormat="1" x14ac:dyDescent="0.2">
      <c r="A34" s="311">
        <v>28</v>
      </c>
      <c r="B34" s="403" t="s">
        <v>315</v>
      </c>
      <c r="C34" s="139">
        <v>55357893</v>
      </c>
      <c r="D34" s="404">
        <v>2.7294508021872794E-2</v>
      </c>
      <c r="E34" s="404">
        <v>3.4200000000000001E-2</v>
      </c>
      <c r="F34" s="139">
        <v>2866004</v>
      </c>
      <c r="G34" s="405">
        <v>18.2</v>
      </c>
      <c r="H34" s="404">
        <v>5.4899999999999997E-2</v>
      </c>
    </row>
    <row r="35" spans="1:8" s="406" customFormat="1" x14ac:dyDescent="0.2">
      <c r="A35" s="311">
        <v>29</v>
      </c>
      <c r="B35" s="403" t="s">
        <v>316</v>
      </c>
      <c r="C35" s="139">
        <v>3388243</v>
      </c>
      <c r="D35" s="404">
        <v>1.6705915043326222E-3</v>
      </c>
      <c r="E35" s="404">
        <v>2.9999999999999997E-4</v>
      </c>
      <c r="F35" s="139">
        <v>51284</v>
      </c>
      <c r="G35" s="405">
        <v>93.81</v>
      </c>
      <c r="H35" s="404">
        <v>1.5299999999999999E-2</v>
      </c>
    </row>
    <row r="36" spans="1:8" s="406" customFormat="1" x14ac:dyDescent="0.2">
      <c r="A36" s="311">
        <v>30</v>
      </c>
      <c r="B36" s="403" t="s">
        <v>317</v>
      </c>
      <c r="C36" s="139">
        <v>3530766</v>
      </c>
      <c r="D36" s="404">
        <v>1.740863238966767E-3</v>
      </c>
      <c r="E36" s="404">
        <v>-1.6899999999999998E-2</v>
      </c>
      <c r="F36" s="139">
        <v>75445</v>
      </c>
      <c r="G36" s="405">
        <v>92.4</v>
      </c>
      <c r="H36" s="404">
        <v>2.12E-2</v>
      </c>
    </row>
    <row r="37" spans="1:8" s="406" customFormat="1" x14ac:dyDescent="0.2">
      <c r="A37" s="311">
        <v>31</v>
      </c>
      <c r="B37" s="403" t="s">
        <v>318</v>
      </c>
      <c r="C37" s="139">
        <v>20446534</v>
      </c>
      <c r="D37" s="404">
        <v>1.0081273979891085E-2</v>
      </c>
      <c r="E37" s="404">
        <v>-0.32600000000000001</v>
      </c>
      <c r="F37" s="139">
        <v>63726</v>
      </c>
      <c r="G37" s="405">
        <v>13.59</v>
      </c>
      <c r="H37" s="404">
        <v>4.1000000000000003E-3</v>
      </c>
    </row>
    <row r="38" spans="1:8" s="406" customFormat="1" x14ac:dyDescent="0.2">
      <c r="A38" s="311">
        <v>32</v>
      </c>
      <c r="B38" s="403" t="s">
        <v>319</v>
      </c>
      <c r="C38" s="139">
        <v>47708646</v>
      </c>
      <c r="D38" s="404">
        <v>2.3523005490105799E-2</v>
      </c>
      <c r="E38" s="404">
        <v>-5.8900000000000001E-2</v>
      </c>
      <c r="F38" s="139">
        <v>244813</v>
      </c>
      <c r="G38" s="405">
        <v>18.71</v>
      </c>
      <c r="H38" s="404">
        <v>5.7000000000000002E-3</v>
      </c>
    </row>
    <row r="39" spans="1:8" s="406" customFormat="1" x14ac:dyDescent="0.2">
      <c r="A39" s="311">
        <v>33</v>
      </c>
      <c r="B39" s="403" t="s">
        <v>320</v>
      </c>
      <c r="C39" s="139">
        <v>17860272</v>
      </c>
      <c r="D39" s="404">
        <v>8.8061035375177673E-3</v>
      </c>
      <c r="E39" s="404">
        <v>8.0000000000000004E-4</v>
      </c>
      <c r="F39" s="139">
        <v>85899</v>
      </c>
      <c r="G39" s="405">
        <v>98.97</v>
      </c>
      <c r="H39" s="404">
        <v>4.7999999999999996E-3</v>
      </c>
    </row>
    <row r="40" spans="1:8" s="406" customFormat="1" x14ac:dyDescent="0.2">
      <c r="A40" s="311">
        <v>34</v>
      </c>
      <c r="B40" s="403" t="s">
        <v>321</v>
      </c>
      <c r="C40" s="139">
        <v>4152315</v>
      </c>
      <c r="D40" s="404">
        <v>2.0473213291705796E-3</v>
      </c>
      <c r="E40" s="404">
        <v>2.9999999999999997E-4</v>
      </c>
      <c r="F40" s="139">
        <v>4343</v>
      </c>
      <c r="G40" s="405">
        <v>100.06</v>
      </c>
      <c r="H40" s="404">
        <v>1E-3</v>
      </c>
    </row>
    <row r="41" spans="1:8" s="406" customFormat="1" x14ac:dyDescent="0.2">
      <c r="A41" s="311">
        <v>35</v>
      </c>
      <c r="B41" s="403" t="s">
        <v>322</v>
      </c>
      <c r="C41" s="139">
        <v>25377418</v>
      </c>
      <c r="D41" s="404">
        <v>1.2512472958019176E-2</v>
      </c>
      <c r="E41" s="404"/>
      <c r="F41" s="139">
        <v>-1242</v>
      </c>
      <c r="G41" s="405">
        <v>100</v>
      </c>
      <c r="H41" s="404"/>
    </row>
    <row r="42" spans="1:8" s="406" customFormat="1" x14ac:dyDescent="0.2">
      <c r="A42" s="311">
        <v>36</v>
      </c>
      <c r="B42" s="403" t="s">
        <v>323</v>
      </c>
      <c r="C42" s="139">
        <v>30903178</v>
      </c>
      <c r="D42" s="404">
        <v>1.5236978759693091E-2</v>
      </c>
      <c r="E42" s="404"/>
      <c r="F42" s="139">
        <v>-137746</v>
      </c>
      <c r="G42" s="405">
        <v>99.56</v>
      </c>
      <c r="H42" s="404"/>
    </row>
    <row r="43" spans="1:8" s="406" customFormat="1" x14ac:dyDescent="0.2">
      <c r="A43" s="311">
        <v>37</v>
      </c>
      <c r="B43" s="403" t="s">
        <v>324</v>
      </c>
      <c r="C43" s="139">
        <v>17940668</v>
      </c>
      <c r="D43" s="404">
        <v>8.8457432193771637E-3</v>
      </c>
      <c r="E43" s="404">
        <v>7.6E-3</v>
      </c>
      <c r="F43" s="139">
        <v>293774</v>
      </c>
      <c r="G43" s="405">
        <v>99.99</v>
      </c>
      <c r="H43" s="404">
        <v>1.6500000000000001E-2</v>
      </c>
    </row>
    <row r="44" spans="1:8" s="406" customFormat="1" x14ac:dyDescent="0.2">
      <c r="A44" s="311">
        <v>38</v>
      </c>
      <c r="B44" s="403" t="s">
        <v>325</v>
      </c>
      <c r="C44" s="139">
        <v>6852894</v>
      </c>
      <c r="D44" s="404">
        <v>3.3788563855933593E-3</v>
      </c>
      <c r="E44" s="404">
        <v>6.7000000000000002E-3</v>
      </c>
      <c r="F44" s="139">
        <v>89255</v>
      </c>
      <c r="G44" s="405">
        <v>102.27</v>
      </c>
      <c r="H44" s="404">
        <v>1.3100000000000001E-2</v>
      </c>
    </row>
    <row r="45" spans="1:8" s="406" customFormat="1" x14ac:dyDescent="0.2">
      <c r="A45" s="311">
        <v>39</v>
      </c>
      <c r="B45" s="403" t="s">
        <v>326</v>
      </c>
      <c r="C45" s="139">
        <v>21405548</v>
      </c>
      <c r="D45" s="404">
        <v>1.0554121010324276E-2</v>
      </c>
      <c r="E45" s="404">
        <v>8.0000000000000002E-3</v>
      </c>
      <c r="F45" s="139">
        <v>335201</v>
      </c>
      <c r="G45" s="405">
        <v>97.4</v>
      </c>
      <c r="H45" s="404">
        <v>1.5800000000000002E-2</v>
      </c>
    </row>
    <row r="46" spans="1:8" s="406" customFormat="1" x14ac:dyDescent="0.2">
      <c r="A46" s="311">
        <v>40</v>
      </c>
      <c r="B46" s="403" t="s">
        <v>327</v>
      </c>
      <c r="C46" s="139">
        <v>1042144</v>
      </c>
      <c r="D46" s="404">
        <v>5.1383472575350006E-4</v>
      </c>
      <c r="E46" s="404">
        <v>-1.47E-2</v>
      </c>
      <c r="F46" s="139">
        <v>79256</v>
      </c>
      <c r="G46" s="405">
        <v>19.36</v>
      </c>
      <c r="H46" s="404">
        <v>8.0799999999999997E-2</v>
      </c>
    </row>
    <row r="47" spans="1:8" s="406" customFormat="1" x14ac:dyDescent="0.2">
      <c r="A47" s="311">
        <v>41</v>
      </c>
      <c r="B47" s="403" t="s">
        <v>328</v>
      </c>
      <c r="C47" s="139">
        <v>2139212</v>
      </c>
      <c r="D47" s="404">
        <v>1.0547500262426271E-3</v>
      </c>
      <c r="E47" s="404">
        <v>-0.15260000000000001</v>
      </c>
      <c r="F47" s="139">
        <v>-90183</v>
      </c>
      <c r="G47" s="405">
        <v>1.5</v>
      </c>
      <c r="H47" s="404">
        <v>-3.9699999999999999E-2</v>
      </c>
    </row>
    <row r="48" spans="1:8" s="406" customFormat="1" x14ac:dyDescent="0.2">
      <c r="A48" s="311">
        <v>42</v>
      </c>
      <c r="B48" s="403" t="s">
        <v>329</v>
      </c>
      <c r="C48" s="139">
        <v>2456178</v>
      </c>
      <c r="D48" s="404">
        <v>1.2110318238475492E-3</v>
      </c>
      <c r="E48" s="404">
        <v>7.6700000000000004E-2</v>
      </c>
      <c r="F48" s="139">
        <v>239679</v>
      </c>
      <c r="G48" s="405">
        <v>144.37</v>
      </c>
      <c r="H48" s="404">
        <v>0.1045</v>
      </c>
    </row>
    <row r="49" spans="1:8" s="406" customFormat="1" x14ac:dyDescent="0.2">
      <c r="A49" s="311">
        <v>43</v>
      </c>
      <c r="B49" s="403" t="s">
        <v>330</v>
      </c>
      <c r="C49" s="139">
        <v>2829372</v>
      </c>
      <c r="D49" s="404">
        <v>1.3950371404284167E-3</v>
      </c>
      <c r="E49" s="404">
        <v>5.33E-2</v>
      </c>
      <c r="F49" s="139">
        <v>60535</v>
      </c>
      <c r="G49" s="405">
        <v>0.43</v>
      </c>
      <c r="H49" s="404">
        <v>2.23E-2</v>
      </c>
    </row>
    <row r="50" spans="1:8" s="406" customFormat="1" x14ac:dyDescent="0.2">
      <c r="A50" s="311">
        <v>44</v>
      </c>
      <c r="B50" s="403" t="s">
        <v>331</v>
      </c>
      <c r="C50" s="139">
        <v>139339</v>
      </c>
      <c r="D50" s="404">
        <v>6.870184624367357E-5</v>
      </c>
      <c r="E50" s="404">
        <v>-0.9778</v>
      </c>
      <c r="F50" s="139">
        <v>-124065</v>
      </c>
      <c r="G50" s="405">
        <v>175.54</v>
      </c>
      <c r="H50" s="404">
        <v>-2.69E-2</v>
      </c>
    </row>
    <row r="51" spans="1:8" s="406" customFormat="1" x14ac:dyDescent="0.2">
      <c r="A51" s="311">
        <v>45</v>
      </c>
      <c r="B51" s="403" t="s">
        <v>332</v>
      </c>
      <c r="C51" s="139">
        <v>2348694</v>
      </c>
      <c r="D51" s="404">
        <v>1.1580362573395721E-3</v>
      </c>
      <c r="E51" s="404">
        <v>0.1507</v>
      </c>
      <c r="F51" s="139">
        <v>211210</v>
      </c>
      <c r="G51" s="405">
        <v>2.87</v>
      </c>
      <c r="H51" s="404">
        <v>0.10150000000000001</v>
      </c>
    </row>
    <row r="52" spans="1:8" s="406" customFormat="1" x14ac:dyDescent="0.2">
      <c r="A52" s="311">
        <v>46</v>
      </c>
      <c r="B52" s="403" t="s">
        <v>333</v>
      </c>
      <c r="C52" s="139">
        <v>9853161</v>
      </c>
      <c r="D52" s="404">
        <v>4.8581542284368406E-3</v>
      </c>
      <c r="E52" s="404">
        <v>0.21299999999999999</v>
      </c>
      <c r="F52" s="139">
        <v>1259000</v>
      </c>
      <c r="G52" s="405">
        <v>3.3</v>
      </c>
      <c r="H52" s="404">
        <v>0.16070000000000001</v>
      </c>
    </row>
    <row r="53" spans="1:8" s="406" customFormat="1" x14ac:dyDescent="0.2">
      <c r="A53" s="311">
        <v>47</v>
      </c>
      <c r="B53" s="403" t="s">
        <v>334</v>
      </c>
      <c r="C53" s="139">
        <v>6166747</v>
      </c>
      <c r="D53" s="404">
        <v>3.0405479027238265E-3</v>
      </c>
      <c r="E53" s="404">
        <v>-8.5199999999999998E-2</v>
      </c>
      <c r="F53" s="139">
        <v>157238</v>
      </c>
      <c r="G53" s="405">
        <v>98.44</v>
      </c>
      <c r="H53" s="404">
        <v>2.5000000000000001E-2</v>
      </c>
    </row>
    <row r="54" spans="1:8" s="406" customFormat="1" x14ac:dyDescent="0.2">
      <c r="A54" s="311">
        <v>48</v>
      </c>
      <c r="B54" s="403" t="s">
        <v>335</v>
      </c>
      <c r="C54" s="139">
        <v>4242250</v>
      </c>
      <c r="D54" s="404">
        <v>2.0916642664812017E-3</v>
      </c>
      <c r="E54" s="404">
        <v>0.12620000000000001</v>
      </c>
      <c r="F54" s="139">
        <v>558227</v>
      </c>
      <c r="G54" s="405">
        <v>18.829999999999998</v>
      </c>
      <c r="H54" s="404">
        <v>0.1497</v>
      </c>
    </row>
    <row r="55" spans="1:8" s="406" customFormat="1" x14ac:dyDescent="0.2">
      <c r="A55" s="311">
        <v>49</v>
      </c>
      <c r="B55" s="403" t="s">
        <v>336</v>
      </c>
      <c r="C55" s="139">
        <v>11959045</v>
      </c>
      <c r="D55" s="404">
        <v>5.8964717043410182E-3</v>
      </c>
      <c r="E55" s="404">
        <v>0.1222</v>
      </c>
      <c r="F55" s="139">
        <v>1526682</v>
      </c>
      <c r="G55" s="405">
        <v>17.010000000000002</v>
      </c>
      <c r="H55" s="404">
        <v>0.1449</v>
      </c>
    </row>
    <row r="56" spans="1:8" s="406" customFormat="1" x14ac:dyDescent="0.2">
      <c r="A56" s="311">
        <v>50</v>
      </c>
      <c r="B56" s="403" t="s">
        <v>337</v>
      </c>
      <c r="C56" s="139">
        <v>4712248</v>
      </c>
      <c r="D56" s="404">
        <v>2.3233993179085414E-3</v>
      </c>
      <c r="E56" s="404">
        <v>-0.4587</v>
      </c>
      <c r="F56" s="139">
        <v>-139234</v>
      </c>
      <c r="G56" s="405">
        <v>105.85</v>
      </c>
      <c r="H56" s="404">
        <v>-1.4E-2</v>
      </c>
    </row>
    <row r="57" spans="1:8" s="406" customFormat="1" x14ac:dyDescent="0.2">
      <c r="A57" s="311">
        <v>51</v>
      </c>
      <c r="B57" s="403" t="s">
        <v>338</v>
      </c>
      <c r="C57" s="139">
        <v>6637538</v>
      </c>
      <c r="D57" s="404">
        <v>3.2726739470825866E-3</v>
      </c>
      <c r="E57" s="404">
        <v>-0.76470000000000005</v>
      </c>
      <c r="F57" s="139">
        <v>-798300</v>
      </c>
      <c r="G57" s="405">
        <v>18.34</v>
      </c>
      <c r="H57" s="404">
        <v>-2.6800000000000001E-2</v>
      </c>
    </row>
    <row r="58" spans="1:8" s="406" customFormat="1" x14ac:dyDescent="0.2">
      <c r="A58" s="311">
        <v>52</v>
      </c>
      <c r="B58" s="403" t="s">
        <v>339</v>
      </c>
      <c r="C58" s="139">
        <v>15516916</v>
      </c>
      <c r="D58" s="404">
        <v>7.6506992098981496E-3</v>
      </c>
      <c r="E58" s="404">
        <v>-0.22159999999999999</v>
      </c>
      <c r="F58" s="139">
        <v>161450</v>
      </c>
      <c r="G58" s="405">
        <v>154</v>
      </c>
      <c r="H58" s="404">
        <v>1.1599999999999999E-2</v>
      </c>
    </row>
    <row r="59" spans="1:8" s="406" customFormat="1" x14ac:dyDescent="0.2">
      <c r="A59" s="311">
        <v>53</v>
      </c>
      <c r="B59" s="403" t="s">
        <v>340</v>
      </c>
      <c r="C59" s="139">
        <v>14229190</v>
      </c>
      <c r="D59" s="404">
        <v>7.0157789531431793E-3</v>
      </c>
      <c r="E59" s="404">
        <v>4.5100000000000001E-2</v>
      </c>
      <c r="F59" s="139">
        <v>886386</v>
      </c>
      <c r="G59" s="405"/>
      <c r="H59" s="404"/>
    </row>
    <row r="60" spans="1:8" s="406" customFormat="1" x14ac:dyDescent="0.2">
      <c r="A60" s="311"/>
      <c r="B60" s="403" t="s">
        <v>341</v>
      </c>
      <c r="C60" s="139"/>
      <c r="D60" s="404"/>
      <c r="E60" s="404"/>
      <c r="F60" s="139"/>
      <c r="G60" s="405">
        <v>16.149999999999999</v>
      </c>
      <c r="H60" s="404">
        <v>6.6600000000000006E-2</v>
      </c>
    </row>
    <row r="61" spans="1:8" s="406" customFormat="1" x14ac:dyDescent="0.2">
      <c r="A61" s="311"/>
      <c r="B61" s="403" t="s">
        <v>342</v>
      </c>
      <c r="C61" s="139"/>
      <c r="D61" s="404"/>
      <c r="E61" s="404"/>
      <c r="F61" s="139"/>
      <c r="G61" s="405">
        <v>15.61</v>
      </c>
      <c r="H61" s="404">
        <v>6.4000000000000001E-2</v>
      </c>
    </row>
    <row r="62" spans="1:8" s="406" customFormat="1" x14ac:dyDescent="0.2">
      <c r="A62" s="311"/>
      <c r="B62" s="403" t="s">
        <v>343</v>
      </c>
      <c r="C62" s="139"/>
      <c r="D62" s="404"/>
      <c r="E62" s="404"/>
      <c r="F62" s="139"/>
      <c r="G62" s="405">
        <v>16.02</v>
      </c>
      <c r="H62" s="404">
        <v>6.7900000000000002E-2</v>
      </c>
    </row>
    <row r="63" spans="1:8" s="406" customFormat="1" x14ac:dyDescent="0.2">
      <c r="A63" s="311">
        <v>54</v>
      </c>
      <c r="B63" s="403" t="s">
        <v>344</v>
      </c>
      <c r="C63" s="139">
        <v>5310261</v>
      </c>
      <c r="D63" s="404">
        <v>2.618252856241083E-3</v>
      </c>
      <c r="E63" s="404"/>
      <c r="F63" s="139">
        <v>95293</v>
      </c>
      <c r="G63" s="405">
        <v>10.17</v>
      </c>
      <c r="H63" s="404"/>
    </row>
    <row r="64" spans="1:8" s="406" customFormat="1" x14ac:dyDescent="0.2">
      <c r="A64" s="311">
        <v>55</v>
      </c>
      <c r="B64" s="403" t="s">
        <v>345</v>
      </c>
      <c r="C64" s="139">
        <v>10469939</v>
      </c>
      <c r="D64" s="404">
        <v>5.1622599513319409E-3</v>
      </c>
      <c r="E64" s="404">
        <v>-0.1651</v>
      </c>
      <c r="F64" s="139">
        <v>88182</v>
      </c>
      <c r="G64" s="405"/>
      <c r="H64" s="404"/>
    </row>
    <row r="65" spans="1:8" s="406" customFormat="1" x14ac:dyDescent="0.2">
      <c r="A65" s="311"/>
      <c r="B65" s="403" t="s">
        <v>341</v>
      </c>
      <c r="C65" s="139"/>
      <c r="D65" s="404"/>
      <c r="E65" s="404"/>
      <c r="F65" s="139"/>
      <c r="G65" s="405">
        <v>215.73</v>
      </c>
      <c r="H65" s="404">
        <v>8.8999999999999999E-3</v>
      </c>
    </row>
    <row r="66" spans="1:8" s="406" customFormat="1" x14ac:dyDescent="0.2">
      <c r="A66" s="311"/>
      <c r="B66" s="403" t="s">
        <v>342</v>
      </c>
      <c r="C66" s="139"/>
      <c r="D66" s="404"/>
      <c r="E66" s="404"/>
      <c r="F66" s="139"/>
      <c r="G66" s="405">
        <v>206.9</v>
      </c>
      <c r="H66" s="404">
        <v>6.4000000000000003E-3</v>
      </c>
    </row>
    <row r="67" spans="1:8" s="406" customFormat="1" x14ac:dyDescent="0.2">
      <c r="A67" s="311"/>
      <c r="B67" s="403" t="s">
        <v>343</v>
      </c>
      <c r="C67" s="139"/>
      <c r="D67" s="404"/>
      <c r="E67" s="404"/>
      <c r="F67" s="139"/>
      <c r="G67" s="405">
        <v>210.3</v>
      </c>
      <c r="H67" s="404">
        <v>1.0200000000000001E-2</v>
      </c>
    </row>
    <row r="68" spans="1:8" s="406" customFormat="1" x14ac:dyDescent="0.2">
      <c r="A68" s="311">
        <v>56</v>
      </c>
      <c r="B68" s="403" t="s">
        <v>346</v>
      </c>
      <c r="C68" s="139">
        <v>2987786</v>
      </c>
      <c r="D68" s="404">
        <v>1.4731440184083456E-3</v>
      </c>
      <c r="E68" s="404">
        <v>6.59E-2</v>
      </c>
      <c r="F68" s="139">
        <v>150073</v>
      </c>
      <c r="G68" s="405"/>
      <c r="H68" s="404"/>
    </row>
    <row r="69" spans="1:8" s="406" customFormat="1" x14ac:dyDescent="0.2">
      <c r="A69" s="311"/>
      <c r="B69" s="403" t="s">
        <v>341</v>
      </c>
      <c r="C69" s="139"/>
      <c r="D69" s="404"/>
      <c r="E69" s="404"/>
      <c r="F69" s="139"/>
      <c r="G69" s="405">
        <v>92.34</v>
      </c>
      <c r="H69" s="404">
        <v>5.4600000000000003E-2</v>
      </c>
    </row>
    <row r="70" spans="1:8" s="406" customFormat="1" x14ac:dyDescent="0.2">
      <c r="A70" s="311"/>
      <c r="B70" s="403" t="s">
        <v>342</v>
      </c>
      <c r="C70" s="139"/>
      <c r="D70" s="404"/>
      <c r="E70" s="404"/>
      <c r="F70" s="139"/>
      <c r="G70" s="405">
        <v>91.39</v>
      </c>
      <c r="H70" s="404">
        <v>5.1999999999999998E-2</v>
      </c>
    </row>
    <row r="71" spans="1:8" s="406" customFormat="1" x14ac:dyDescent="0.2">
      <c r="A71" s="311"/>
      <c r="B71" s="403" t="s">
        <v>343</v>
      </c>
      <c r="C71" s="139"/>
      <c r="D71" s="404"/>
      <c r="E71" s="404"/>
      <c r="F71" s="139"/>
      <c r="G71" s="405">
        <v>92.19</v>
      </c>
      <c r="H71" s="404">
        <v>5.5800000000000002E-2</v>
      </c>
    </row>
    <row r="72" spans="1:8" s="406" customFormat="1" x14ac:dyDescent="0.2">
      <c r="A72" s="311">
        <v>57</v>
      </c>
      <c r="B72" s="403" t="s">
        <v>347</v>
      </c>
      <c r="C72" s="139">
        <v>3566020</v>
      </c>
      <c r="D72" s="404">
        <v>1.7582454140037233E-3</v>
      </c>
      <c r="E72" s="404">
        <v>0.12</v>
      </c>
      <c r="F72" s="139">
        <v>683830</v>
      </c>
      <c r="G72" s="405"/>
      <c r="H72" s="404"/>
    </row>
    <row r="73" spans="1:8" s="406" customFormat="1" x14ac:dyDescent="0.2">
      <c r="A73" s="311"/>
      <c r="B73" s="403" t="s">
        <v>341</v>
      </c>
      <c r="C73" s="139"/>
      <c r="D73" s="404"/>
      <c r="E73" s="404"/>
      <c r="F73" s="139"/>
      <c r="G73" s="405">
        <v>18.399999999999999</v>
      </c>
      <c r="H73" s="404">
        <v>0.21210000000000001</v>
      </c>
    </row>
    <row r="74" spans="1:8" s="406" customFormat="1" x14ac:dyDescent="0.2">
      <c r="A74" s="311"/>
      <c r="B74" s="403" t="s">
        <v>342</v>
      </c>
      <c r="C74" s="139"/>
      <c r="D74" s="404"/>
      <c r="E74" s="404"/>
      <c r="F74" s="139"/>
      <c r="G74" s="405">
        <v>18.399999999999999</v>
      </c>
      <c r="H74" s="404">
        <v>0.21210000000000001</v>
      </c>
    </row>
    <row r="75" spans="1:8" s="406" customFormat="1" x14ac:dyDescent="0.2">
      <c r="A75" s="311">
        <v>58</v>
      </c>
      <c r="B75" s="403" t="s">
        <v>348</v>
      </c>
      <c r="C75" s="139">
        <v>1320584</v>
      </c>
      <c r="D75" s="404">
        <v>6.5112107105588107E-4</v>
      </c>
      <c r="E75" s="404">
        <v>4.0000000000000002E-4</v>
      </c>
      <c r="F75" s="139">
        <v>48261</v>
      </c>
      <c r="G75" s="405"/>
      <c r="H75" s="404"/>
    </row>
    <row r="76" spans="1:8" s="406" customFormat="1" x14ac:dyDescent="0.2">
      <c r="A76" s="311"/>
      <c r="B76" s="403" t="s">
        <v>341</v>
      </c>
      <c r="C76" s="139"/>
      <c r="D76" s="404"/>
      <c r="E76" s="404"/>
      <c r="F76" s="139"/>
      <c r="G76" s="405">
        <v>95.79</v>
      </c>
      <c r="H76" s="404">
        <v>3.6799999999999999E-2</v>
      </c>
    </row>
    <row r="77" spans="1:8" s="406" customFormat="1" x14ac:dyDescent="0.2">
      <c r="A77" s="311">
        <v>59</v>
      </c>
      <c r="B77" s="403" t="s">
        <v>349</v>
      </c>
      <c r="C77" s="139">
        <v>2435845</v>
      </c>
      <c r="D77" s="404">
        <v>1.2010065284193301E-3</v>
      </c>
      <c r="E77" s="404">
        <v>6.5100000000000005E-2</v>
      </c>
      <c r="F77" s="139">
        <v>-23178</v>
      </c>
      <c r="G77" s="405"/>
      <c r="H77" s="404"/>
    </row>
    <row r="78" spans="1:8" s="406" customFormat="1" x14ac:dyDescent="0.2">
      <c r="A78" s="311"/>
      <c r="B78" s="403" t="s">
        <v>341</v>
      </c>
      <c r="C78" s="139"/>
      <c r="D78" s="404"/>
      <c r="E78" s="404"/>
      <c r="F78" s="139"/>
      <c r="G78" s="405">
        <v>95.79</v>
      </c>
      <c r="H78" s="404">
        <v>-1.47E-2</v>
      </c>
    </row>
    <row r="79" spans="1:8" s="406" customFormat="1" x14ac:dyDescent="0.2">
      <c r="A79" s="311"/>
      <c r="B79" s="403" t="s">
        <v>342</v>
      </c>
      <c r="C79" s="139"/>
      <c r="D79" s="404"/>
      <c r="E79" s="404"/>
      <c r="F79" s="139"/>
      <c r="G79" s="405">
        <v>92.97</v>
      </c>
      <c r="H79" s="404">
        <v>-1.72E-2</v>
      </c>
    </row>
    <row r="80" spans="1:8" s="406" customFormat="1" x14ac:dyDescent="0.2">
      <c r="A80" s="311"/>
      <c r="B80" s="403" t="s">
        <v>343</v>
      </c>
      <c r="C80" s="139"/>
      <c r="D80" s="404"/>
      <c r="E80" s="404"/>
      <c r="F80" s="139"/>
      <c r="G80" s="405">
        <v>95.48</v>
      </c>
      <c r="H80" s="404">
        <v>-1.35E-2</v>
      </c>
    </row>
    <row r="81" spans="1:8" s="406" customFormat="1" x14ac:dyDescent="0.2">
      <c r="A81" s="311">
        <v>60</v>
      </c>
      <c r="B81" s="403" t="s">
        <v>350</v>
      </c>
      <c r="C81" s="139">
        <v>17422943</v>
      </c>
      <c r="D81" s="404">
        <v>8.590476112920924E-3</v>
      </c>
      <c r="E81" s="404">
        <v>9.1700000000000004E-2</v>
      </c>
      <c r="F81" s="139">
        <v>1992808</v>
      </c>
      <c r="G81" s="405"/>
      <c r="H81" s="404"/>
    </row>
    <row r="82" spans="1:8" s="406" customFormat="1" x14ac:dyDescent="0.2">
      <c r="A82" s="311"/>
      <c r="B82" s="403" t="s">
        <v>341</v>
      </c>
      <c r="C82" s="139"/>
      <c r="D82" s="404"/>
      <c r="E82" s="404"/>
      <c r="F82" s="139"/>
      <c r="G82" s="405">
        <v>17.89</v>
      </c>
      <c r="H82" s="404">
        <v>0.128</v>
      </c>
    </row>
    <row r="83" spans="1:8" s="406" customFormat="1" x14ac:dyDescent="0.2">
      <c r="A83" s="311"/>
      <c r="B83" s="403" t="s">
        <v>342</v>
      </c>
      <c r="C83" s="139"/>
      <c r="D83" s="404"/>
      <c r="E83" s="404"/>
      <c r="F83" s="139"/>
      <c r="G83" s="405">
        <v>17.07</v>
      </c>
      <c r="H83" s="404">
        <v>0.1226</v>
      </c>
    </row>
    <row r="84" spans="1:8" s="406" customFormat="1" x14ac:dyDescent="0.2">
      <c r="A84" s="311"/>
      <c r="B84" s="403" t="s">
        <v>343</v>
      </c>
      <c r="C84" s="139"/>
      <c r="D84" s="404"/>
      <c r="E84" s="404"/>
      <c r="F84" s="139"/>
      <c r="G84" s="405">
        <v>17.89</v>
      </c>
      <c r="H84" s="404">
        <v>0.1308</v>
      </c>
    </row>
    <row r="85" spans="1:8" s="406" customFormat="1" x14ac:dyDescent="0.2">
      <c r="A85" s="311"/>
      <c r="B85" s="403" t="s">
        <v>351</v>
      </c>
      <c r="C85" s="139"/>
      <c r="D85" s="404"/>
      <c r="E85" s="404"/>
      <c r="F85" s="139"/>
      <c r="G85" s="405">
        <v>18.53</v>
      </c>
      <c r="H85" s="404">
        <v>0.13350000000000001</v>
      </c>
    </row>
    <row r="86" spans="1:8" s="406" customFormat="1" x14ac:dyDescent="0.2">
      <c r="A86" s="311">
        <v>61</v>
      </c>
      <c r="B86" s="403" t="s">
        <v>352</v>
      </c>
      <c r="C86" s="139">
        <v>13568550</v>
      </c>
      <c r="D86" s="404">
        <v>6.6900468343363811E-3</v>
      </c>
      <c r="E86" s="404">
        <v>0.40289999999999998</v>
      </c>
      <c r="F86" s="139">
        <v>2847740</v>
      </c>
      <c r="G86" s="405"/>
      <c r="H86" s="404"/>
    </row>
    <row r="87" spans="1:8" s="406" customFormat="1" x14ac:dyDescent="0.2">
      <c r="A87" s="311"/>
      <c r="B87" s="403" t="s">
        <v>341</v>
      </c>
      <c r="C87" s="139"/>
      <c r="D87" s="404"/>
      <c r="E87" s="404"/>
      <c r="F87" s="139"/>
      <c r="G87" s="405">
        <v>81.900000000000006</v>
      </c>
      <c r="H87" s="404">
        <v>0.29299999999999998</v>
      </c>
    </row>
    <row r="88" spans="1:8" s="406" customFormat="1" x14ac:dyDescent="0.2">
      <c r="A88" s="311"/>
      <c r="B88" s="403" t="s">
        <v>342</v>
      </c>
      <c r="C88" s="139"/>
      <c r="D88" s="404"/>
      <c r="E88" s="404"/>
      <c r="F88" s="139"/>
      <c r="G88" s="405">
        <v>80.14</v>
      </c>
      <c r="H88" s="404">
        <v>0.2868</v>
      </c>
    </row>
    <row r="89" spans="1:8" s="406" customFormat="1" x14ac:dyDescent="0.2">
      <c r="A89" s="311"/>
      <c r="B89" s="403" t="s">
        <v>343</v>
      </c>
      <c r="C89" s="139"/>
      <c r="D89" s="404"/>
      <c r="E89" s="404"/>
      <c r="F89" s="139"/>
      <c r="G89" s="405">
        <v>81.599999999999994</v>
      </c>
      <c r="H89" s="404">
        <v>0.29620000000000002</v>
      </c>
    </row>
    <row r="90" spans="1:8" s="406" customFormat="1" x14ac:dyDescent="0.2">
      <c r="A90" s="311"/>
      <c r="B90" s="403" t="s">
        <v>351</v>
      </c>
      <c r="C90" s="139"/>
      <c r="D90" s="404"/>
      <c r="E90" s="404"/>
      <c r="F90" s="139"/>
      <c r="G90" s="405">
        <v>83.84</v>
      </c>
      <c r="H90" s="404">
        <v>0.2994</v>
      </c>
    </row>
    <row r="91" spans="1:8" s="406" customFormat="1" x14ac:dyDescent="0.2">
      <c r="A91" s="311">
        <v>62</v>
      </c>
      <c r="B91" s="403" t="s">
        <v>353</v>
      </c>
      <c r="C91" s="139">
        <v>22751699</v>
      </c>
      <c r="D91" s="404">
        <v>1.1217848028766832E-2</v>
      </c>
      <c r="E91" s="404">
        <v>-9.1999999999999998E-2</v>
      </c>
      <c r="F91" s="139">
        <v>454096</v>
      </c>
      <c r="G91" s="405"/>
      <c r="H91" s="404"/>
    </row>
    <row r="92" spans="1:8" s="406" customFormat="1" x14ac:dyDescent="0.2">
      <c r="A92" s="311"/>
      <c r="B92" s="403" t="s">
        <v>341</v>
      </c>
      <c r="C92" s="139"/>
      <c r="D92" s="404"/>
      <c r="E92" s="404"/>
      <c r="F92" s="139"/>
      <c r="G92" s="405">
        <v>109.87</v>
      </c>
      <c r="H92" s="404">
        <v>2.1299999999999999E-2</v>
      </c>
    </row>
    <row r="93" spans="1:8" s="406" customFormat="1" x14ac:dyDescent="0.2">
      <c r="A93" s="311"/>
      <c r="B93" s="403" t="s">
        <v>342</v>
      </c>
      <c r="C93" s="139"/>
      <c r="D93" s="404"/>
      <c r="E93" s="404"/>
      <c r="F93" s="139"/>
      <c r="G93" s="405">
        <v>106.43</v>
      </c>
      <c r="H93" s="404">
        <v>1.8800000000000001E-2</v>
      </c>
    </row>
    <row r="94" spans="1:8" s="406" customFormat="1" x14ac:dyDescent="0.2">
      <c r="A94" s="311"/>
      <c r="B94" s="403" t="s">
        <v>343</v>
      </c>
      <c r="C94" s="139"/>
      <c r="D94" s="404"/>
      <c r="E94" s="404"/>
      <c r="F94" s="139"/>
      <c r="G94" s="405">
        <v>107.47</v>
      </c>
      <c r="H94" s="404">
        <v>2.2499999999999999E-2</v>
      </c>
    </row>
    <row r="95" spans="1:8" s="406" customFormat="1" x14ac:dyDescent="0.2">
      <c r="A95" s="311">
        <v>63</v>
      </c>
      <c r="B95" s="403" t="s">
        <v>354</v>
      </c>
      <c r="C95" s="139">
        <v>6127636</v>
      </c>
      <c r="D95" s="404">
        <v>3.02126401301286E-3</v>
      </c>
      <c r="E95" s="404">
        <v>0.28539999999999999</v>
      </c>
      <c r="F95" s="139">
        <v>942864</v>
      </c>
      <c r="G95" s="405"/>
      <c r="H95" s="404"/>
    </row>
    <row r="96" spans="1:8" s="406" customFormat="1" x14ac:dyDescent="0.2">
      <c r="A96" s="311"/>
      <c r="B96" s="403" t="s">
        <v>341</v>
      </c>
      <c r="C96" s="139"/>
      <c r="D96" s="404"/>
      <c r="E96" s="404"/>
      <c r="F96" s="139"/>
      <c r="G96" s="405">
        <v>21.87</v>
      </c>
      <c r="H96" s="404">
        <v>0.1925</v>
      </c>
    </row>
    <row r="97" spans="1:8" s="406" customFormat="1" x14ac:dyDescent="0.2">
      <c r="A97" s="311"/>
      <c r="B97" s="403" t="s">
        <v>342</v>
      </c>
      <c r="C97" s="139"/>
      <c r="D97" s="404"/>
      <c r="E97" s="404"/>
      <c r="F97" s="139"/>
      <c r="G97" s="405">
        <v>21.87</v>
      </c>
      <c r="H97" s="404">
        <v>0.1925</v>
      </c>
    </row>
    <row r="98" spans="1:8" s="406" customFormat="1" x14ac:dyDescent="0.2">
      <c r="A98" s="311">
        <v>64</v>
      </c>
      <c r="B98" s="403" t="s">
        <v>355</v>
      </c>
      <c r="C98" s="139">
        <v>25464403</v>
      </c>
      <c r="D98" s="404">
        <v>1.2555361381902696E-2</v>
      </c>
      <c r="E98" s="404">
        <v>0.1206</v>
      </c>
      <c r="F98" s="139">
        <v>2971147</v>
      </c>
      <c r="G98" s="405"/>
      <c r="H98" s="404"/>
    </row>
    <row r="99" spans="1:8" s="406" customFormat="1" x14ac:dyDescent="0.2">
      <c r="A99" s="311"/>
      <c r="B99" s="403" t="s">
        <v>341</v>
      </c>
      <c r="C99" s="139"/>
      <c r="D99" s="404"/>
      <c r="E99" s="404"/>
      <c r="F99" s="139"/>
      <c r="G99" s="405">
        <v>171.59</v>
      </c>
      <c r="H99" s="404">
        <v>0.1318</v>
      </c>
    </row>
    <row r="100" spans="1:8" s="406" customFormat="1" x14ac:dyDescent="0.2">
      <c r="A100" s="311"/>
      <c r="B100" s="403" t="s">
        <v>342</v>
      </c>
      <c r="C100" s="139"/>
      <c r="D100" s="404"/>
      <c r="E100" s="404"/>
      <c r="F100" s="139"/>
      <c r="G100" s="405">
        <v>157.18</v>
      </c>
      <c r="H100" s="404">
        <v>0.12640000000000001</v>
      </c>
    </row>
    <row r="101" spans="1:8" s="406" customFormat="1" x14ac:dyDescent="0.2">
      <c r="A101" s="311"/>
      <c r="B101" s="403" t="s">
        <v>343</v>
      </c>
      <c r="C101" s="139"/>
      <c r="D101" s="404"/>
      <c r="E101" s="404"/>
      <c r="F101" s="139"/>
      <c r="G101" s="405">
        <v>171.19</v>
      </c>
      <c r="H101" s="404">
        <v>0.13450000000000001</v>
      </c>
    </row>
    <row r="102" spans="1:8" s="406" customFormat="1" x14ac:dyDescent="0.2">
      <c r="A102" s="311"/>
      <c r="B102" s="403" t="s">
        <v>351</v>
      </c>
      <c r="C102" s="139"/>
      <c r="D102" s="404"/>
      <c r="E102" s="404"/>
      <c r="F102" s="139"/>
      <c r="G102" s="405">
        <v>177.31</v>
      </c>
      <c r="H102" s="404">
        <v>0.13719999999999999</v>
      </c>
    </row>
    <row r="103" spans="1:8" s="406" customFormat="1" x14ac:dyDescent="0.2">
      <c r="A103" s="311">
        <v>65</v>
      </c>
      <c r="B103" s="403" t="s">
        <v>356</v>
      </c>
      <c r="C103" s="139">
        <v>32696354</v>
      </c>
      <c r="D103" s="404">
        <v>1.6121113867881363E-2</v>
      </c>
      <c r="E103" s="404">
        <v>-0.21379999999999999</v>
      </c>
      <c r="F103" s="139">
        <v>100438</v>
      </c>
      <c r="G103" s="405">
        <v>131.84</v>
      </c>
      <c r="H103" s="404">
        <v>3.3999999999999998E-3</v>
      </c>
    </row>
    <row r="104" spans="1:8" s="406" customFormat="1" x14ac:dyDescent="0.2">
      <c r="A104" s="311">
        <v>66</v>
      </c>
      <c r="B104" s="403" t="s">
        <v>357</v>
      </c>
      <c r="C104" s="139">
        <v>7293055</v>
      </c>
      <c r="D104" s="404">
        <v>3.5958801430802196E-3</v>
      </c>
      <c r="E104" s="404">
        <v>-0.1285</v>
      </c>
      <c r="F104" s="139">
        <v>72383</v>
      </c>
      <c r="G104" s="405">
        <v>94.92</v>
      </c>
      <c r="H104" s="404">
        <v>8.6999999999999994E-3</v>
      </c>
    </row>
    <row r="105" spans="1:8" s="406" customFormat="1" x14ac:dyDescent="0.2">
      <c r="A105" s="311">
        <v>67</v>
      </c>
      <c r="B105" s="403" t="s">
        <v>358</v>
      </c>
      <c r="C105" s="139">
        <v>28355969</v>
      </c>
      <c r="D105" s="404">
        <v>1.3981063609817596E-2</v>
      </c>
      <c r="E105" s="404">
        <v>0.28399999999999997</v>
      </c>
      <c r="F105" s="139">
        <v>4835870</v>
      </c>
      <c r="G105" s="405">
        <v>8.15</v>
      </c>
      <c r="H105" s="404">
        <v>0.2145</v>
      </c>
    </row>
    <row r="106" spans="1:8" s="406" customFormat="1" x14ac:dyDescent="0.2">
      <c r="A106" s="311">
        <v>68</v>
      </c>
      <c r="B106" s="403" t="s">
        <v>359</v>
      </c>
      <c r="C106" s="139">
        <v>3391475</v>
      </c>
      <c r="D106" s="404">
        <v>1.6721850593822462E-3</v>
      </c>
      <c r="E106" s="404">
        <v>8.2600000000000007E-2</v>
      </c>
      <c r="F106" s="139">
        <v>351795</v>
      </c>
      <c r="G106" s="405">
        <v>120.21</v>
      </c>
      <c r="H106" s="404">
        <v>0.1143</v>
      </c>
    </row>
    <row r="107" spans="1:8" s="406" customFormat="1" x14ac:dyDescent="0.2">
      <c r="A107" s="311">
        <v>69</v>
      </c>
      <c r="B107" s="403" t="s">
        <v>360</v>
      </c>
      <c r="C107" s="139">
        <v>27745240</v>
      </c>
      <c r="D107" s="404">
        <v>1.3679940379031152E-2</v>
      </c>
      <c r="E107" s="404"/>
      <c r="F107" s="139">
        <v>-27881</v>
      </c>
      <c r="G107" s="405">
        <v>99.9</v>
      </c>
      <c r="H107" s="404"/>
    </row>
    <row r="108" spans="1:8" s="406" customFormat="1" x14ac:dyDescent="0.2">
      <c r="A108" s="311">
        <v>70</v>
      </c>
      <c r="B108" s="403" t="s">
        <v>361</v>
      </c>
      <c r="C108" s="139">
        <v>8386492</v>
      </c>
      <c r="D108" s="404">
        <v>4.1350051594155144E-3</v>
      </c>
      <c r="E108" s="404">
        <v>-6.0000000000000001E-3</v>
      </c>
      <c r="F108" s="139">
        <v>-179148</v>
      </c>
      <c r="G108" s="405">
        <v>91.71</v>
      </c>
      <c r="H108" s="404">
        <v>-2.1100000000000001E-2</v>
      </c>
    </row>
    <row r="109" spans="1:8" s="406" customFormat="1" x14ac:dyDescent="0.2">
      <c r="A109" s="311">
        <v>71</v>
      </c>
      <c r="B109" s="403" t="s">
        <v>362</v>
      </c>
      <c r="C109" s="139">
        <v>53620345</v>
      </c>
      <c r="D109" s="404">
        <v>2.6437800599421055E-2</v>
      </c>
      <c r="E109" s="404">
        <v>0.71730000000000005</v>
      </c>
      <c r="F109" s="139">
        <v>88536</v>
      </c>
      <c r="G109" s="405">
        <v>17.71</v>
      </c>
      <c r="H109" s="404">
        <v>1.6999999999999999E-3</v>
      </c>
    </row>
    <row r="110" spans="1:8" s="406" customFormat="1" x14ac:dyDescent="0.2">
      <c r="A110" s="311">
        <v>72</v>
      </c>
      <c r="B110" s="403" t="s">
        <v>363</v>
      </c>
      <c r="C110" s="139">
        <v>7038685</v>
      </c>
      <c r="D110" s="404">
        <v>3.4704616412321852E-3</v>
      </c>
      <c r="E110" s="404">
        <v>-4.6100000000000002E-2</v>
      </c>
      <c r="F110" s="139">
        <v>337425</v>
      </c>
      <c r="G110" s="405">
        <v>14.18</v>
      </c>
      <c r="H110" s="404">
        <v>4.6300000000000001E-2</v>
      </c>
    </row>
    <row r="111" spans="1:8" s="406" customFormat="1" x14ac:dyDescent="0.2">
      <c r="A111" s="311">
        <v>73</v>
      </c>
      <c r="B111" s="403" t="s">
        <v>364</v>
      </c>
      <c r="C111" s="139">
        <v>26507854</v>
      </c>
      <c r="D111" s="404">
        <v>1.3069840531062712E-2</v>
      </c>
      <c r="E111" s="404">
        <v>-0.1857</v>
      </c>
      <c r="F111" s="139">
        <v>500338</v>
      </c>
      <c r="G111" s="405">
        <v>100.01</v>
      </c>
      <c r="H111" s="404">
        <v>1.8200000000000001E-2</v>
      </c>
    </row>
    <row r="112" spans="1:8" s="406" customFormat="1" x14ac:dyDescent="0.2">
      <c r="A112" s="311">
        <v>74</v>
      </c>
      <c r="B112" s="403" t="s">
        <v>365</v>
      </c>
      <c r="C112" s="139">
        <v>12679479</v>
      </c>
      <c r="D112" s="404">
        <v>6.2516855776766581E-3</v>
      </c>
      <c r="E112" s="404"/>
      <c r="F112" s="139">
        <v>33624</v>
      </c>
      <c r="G112" s="405">
        <v>100.27</v>
      </c>
      <c r="H112" s="404"/>
    </row>
    <row r="113" spans="1:8" s="406" customFormat="1" x14ac:dyDescent="0.2">
      <c r="A113" s="311">
        <v>75</v>
      </c>
      <c r="B113" s="403" t="s">
        <v>366</v>
      </c>
      <c r="C113" s="139">
        <v>7037255</v>
      </c>
      <c r="D113" s="404">
        <v>3.4697565720115905E-3</v>
      </c>
      <c r="E113" s="404">
        <v>1.6999999999999999E-3</v>
      </c>
      <c r="F113" s="139">
        <v>40192</v>
      </c>
      <c r="G113" s="405">
        <v>100.62</v>
      </c>
      <c r="H113" s="404">
        <v>5.7000000000000002E-3</v>
      </c>
    </row>
    <row r="114" spans="1:8" s="406" customFormat="1" x14ac:dyDescent="0.2">
      <c r="A114" s="311">
        <v>76</v>
      </c>
      <c r="B114" s="403" t="s">
        <v>367</v>
      </c>
      <c r="C114" s="139">
        <v>37243907</v>
      </c>
      <c r="D114" s="404">
        <v>1.8363309426848749E-2</v>
      </c>
      <c r="E114" s="404">
        <v>0.73419999999999996</v>
      </c>
      <c r="F114" s="139">
        <v>217956</v>
      </c>
      <c r="G114" s="405">
        <v>97.34</v>
      </c>
      <c r="H114" s="404">
        <v>9.4999999999999998E-3</v>
      </c>
    </row>
    <row r="115" spans="1:8" s="406" customFormat="1" x14ac:dyDescent="0.2">
      <c r="A115" s="311">
        <v>77</v>
      </c>
      <c r="B115" s="403" t="s">
        <v>368</v>
      </c>
      <c r="C115" s="139">
        <v>14509603</v>
      </c>
      <c r="D115" s="404">
        <v>7.1540380967478213E-3</v>
      </c>
      <c r="E115" s="404">
        <v>-0.16889999999999999</v>
      </c>
      <c r="F115" s="139">
        <v>63069</v>
      </c>
      <c r="G115" s="405">
        <v>13.16</v>
      </c>
      <c r="H115" s="404">
        <v>4.5999999999999999E-3</v>
      </c>
    </row>
    <row r="116" spans="1:8" s="406" customFormat="1" x14ac:dyDescent="0.2">
      <c r="A116" s="311">
        <v>78</v>
      </c>
      <c r="B116" s="403" t="s">
        <v>369</v>
      </c>
      <c r="C116" s="139">
        <v>13107509</v>
      </c>
      <c r="D116" s="404">
        <v>6.462728080118039E-3</v>
      </c>
      <c r="E116" s="404">
        <v>-0.29799999999999999</v>
      </c>
      <c r="F116" s="139"/>
      <c r="G116" s="405">
        <v>102.6</v>
      </c>
      <c r="H116" s="404">
        <v>-2.0999999999999999E-3</v>
      </c>
    </row>
    <row r="117" spans="1:8" s="406" customFormat="1" x14ac:dyDescent="0.2">
      <c r="A117" s="311">
        <v>79</v>
      </c>
      <c r="B117" s="403" t="s">
        <v>370</v>
      </c>
      <c r="C117" s="139">
        <v>6770039</v>
      </c>
      <c r="D117" s="404">
        <v>3.3380042805077801E-3</v>
      </c>
      <c r="E117" s="404">
        <v>-8.0000000000000004E-4</v>
      </c>
      <c r="F117" s="139">
        <v>-65284</v>
      </c>
      <c r="G117" s="405">
        <v>93.12</v>
      </c>
      <c r="H117" s="404">
        <v>-1.04E-2</v>
      </c>
    </row>
    <row r="118" spans="1:8" s="406" customFormat="1" x14ac:dyDescent="0.2">
      <c r="A118" s="311">
        <v>80</v>
      </c>
      <c r="B118" s="403" t="s">
        <v>371</v>
      </c>
      <c r="C118" s="139">
        <v>12527189</v>
      </c>
      <c r="D118" s="404">
        <v>6.1765981709603112E-3</v>
      </c>
      <c r="E118" s="404">
        <v>-2.5399999999999999E-2</v>
      </c>
      <c r="F118" s="139"/>
      <c r="G118" s="405">
        <v>114.95</v>
      </c>
      <c r="H118" s="404">
        <v>3.0200000000000001E-2</v>
      </c>
    </row>
    <row r="119" spans="1:8" s="406" customFormat="1" x14ac:dyDescent="0.2">
      <c r="A119" s="311">
        <v>81</v>
      </c>
      <c r="B119" s="403" t="s">
        <v>372</v>
      </c>
      <c r="C119" s="139">
        <v>4075627</v>
      </c>
      <c r="D119" s="404">
        <v>2.00950989673074E-3</v>
      </c>
      <c r="E119" s="404">
        <v>6.6600000000000006E-2</v>
      </c>
      <c r="F119" s="139">
        <v>-169677</v>
      </c>
      <c r="G119" s="405">
        <v>123.05</v>
      </c>
      <c r="H119" s="404">
        <v>6.5100000000000005E-2</v>
      </c>
    </row>
    <row r="120" spans="1:8" s="406" customFormat="1" x14ac:dyDescent="0.2">
      <c r="A120" s="311">
        <v>82</v>
      </c>
      <c r="B120" s="403" t="s">
        <v>373</v>
      </c>
      <c r="C120" s="139">
        <v>21917320</v>
      </c>
      <c r="D120" s="404">
        <v>1.0806452957990164E-2</v>
      </c>
      <c r="E120" s="404">
        <v>-4.1799999999999997E-2</v>
      </c>
      <c r="F120" s="139"/>
      <c r="G120" s="405">
        <v>101.45</v>
      </c>
      <c r="H120" s="404">
        <v>3.56E-2</v>
      </c>
    </row>
    <row r="121" spans="1:8" s="406" customFormat="1" x14ac:dyDescent="0.2">
      <c r="A121" s="311">
        <v>83</v>
      </c>
      <c r="B121" s="403" t="s">
        <v>374</v>
      </c>
      <c r="C121" s="139">
        <v>10239966</v>
      </c>
      <c r="D121" s="404">
        <v>5.0488705220537323E-3</v>
      </c>
      <c r="E121" s="404">
        <v>-0.23319999999999999</v>
      </c>
      <c r="F121" s="139"/>
      <c r="G121" s="405">
        <v>102.34</v>
      </c>
      <c r="H121" s="404">
        <v>1.89E-2</v>
      </c>
    </row>
    <row r="122" spans="1:8" s="406" customFormat="1" x14ac:dyDescent="0.2">
      <c r="A122" s="311">
        <v>84</v>
      </c>
      <c r="B122" s="403" t="s">
        <v>375</v>
      </c>
      <c r="C122" s="139">
        <v>5375505</v>
      </c>
      <c r="D122" s="404">
        <v>2.6504217626945686E-3</v>
      </c>
      <c r="E122" s="404">
        <v>-2.1700000000000001E-2</v>
      </c>
      <c r="F122" s="139">
        <v>-102260</v>
      </c>
      <c r="G122" s="405">
        <v>82.77</v>
      </c>
      <c r="H122" s="404">
        <v>-1.8700000000000001E-2</v>
      </c>
    </row>
    <row r="123" spans="1:8" s="406" customFormat="1" x14ac:dyDescent="0.2">
      <c r="A123" s="311">
        <v>85</v>
      </c>
      <c r="B123" s="403" t="s">
        <v>376</v>
      </c>
      <c r="C123" s="139">
        <v>13072440</v>
      </c>
      <c r="D123" s="404">
        <v>6.4454371203299006E-3</v>
      </c>
      <c r="E123" s="404">
        <v>-2.0999999999999999E-3</v>
      </c>
      <c r="F123" s="139">
        <v>169762</v>
      </c>
      <c r="G123" s="405">
        <v>94.36</v>
      </c>
      <c r="H123" s="404">
        <v>1.3100000000000001E-2</v>
      </c>
    </row>
    <row r="124" spans="1:8" s="406" customFormat="1" x14ac:dyDescent="0.2">
      <c r="A124" s="311">
        <v>86</v>
      </c>
      <c r="B124" s="403" t="s">
        <v>377</v>
      </c>
      <c r="C124" s="139">
        <v>757986</v>
      </c>
      <c r="D124" s="404">
        <v>3.7372908967953805E-4</v>
      </c>
      <c r="E124" s="404">
        <v>-3.5099999999999999E-2</v>
      </c>
      <c r="F124" s="139">
        <v>26595</v>
      </c>
      <c r="G124" s="405">
        <v>23.53</v>
      </c>
      <c r="H124" s="404">
        <v>3.7699999999999997E-2</v>
      </c>
    </row>
    <row r="125" spans="1:8" s="406" customFormat="1" x14ac:dyDescent="0.2">
      <c r="A125" s="311">
        <v>87</v>
      </c>
      <c r="B125" s="403" t="s">
        <v>378</v>
      </c>
      <c r="C125" s="139">
        <v>20025905</v>
      </c>
      <c r="D125" s="404">
        <v>9.8738805804578309E-3</v>
      </c>
      <c r="E125" s="404">
        <v>0.12239999999999999</v>
      </c>
      <c r="F125" s="139">
        <v>2320556</v>
      </c>
      <c r="G125" s="405">
        <v>17.3</v>
      </c>
      <c r="H125" s="404">
        <v>0.13200000000000001</v>
      </c>
    </row>
    <row r="126" spans="1:8" s="406" customFormat="1" x14ac:dyDescent="0.2">
      <c r="A126" s="311">
        <v>88</v>
      </c>
      <c r="B126" s="403" t="s">
        <v>379</v>
      </c>
      <c r="C126" s="139">
        <v>6921152</v>
      </c>
      <c r="D126" s="404">
        <v>3.4125113610194834E-3</v>
      </c>
      <c r="E126" s="404">
        <v>1.52E-2</v>
      </c>
      <c r="F126" s="139">
        <v>-223993</v>
      </c>
      <c r="G126" s="405">
        <v>79.84</v>
      </c>
      <c r="H126" s="404">
        <v>-2.2800000000000001E-2</v>
      </c>
    </row>
    <row r="127" spans="1:8" s="406" customFormat="1" x14ac:dyDescent="0.2">
      <c r="A127" s="311">
        <v>89</v>
      </c>
      <c r="B127" s="403" t="s">
        <v>380</v>
      </c>
      <c r="C127" s="139">
        <v>11995336</v>
      </c>
      <c r="D127" s="404">
        <v>5.9143651778267555E-3</v>
      </c>
      <c r="E127" s="404">
        <v>-1.8499999999999999E-2</v>
      </c>
      <c r="F127" s="139">
        <v>-83828</v>
      </c>
      <c r="G127" s="405">
        <v>100.08</v>
      </c>
      <c r="H127" s="404">
        <v>-6.8999999999999999E-3</v>
      </c>
    </row>
    <row r="128" spans="1:8" s="406" customFormat="1" x14ac:dyDescent="0.2">
      <c r="A128" s="311">
        <v>90</v>
      </c>
      <c r="B128" s="403" t="s">
        <v>381</v>
      </c>
      <c r="C128" s="139">
        <v>117965728</v>
      </c>
      <c r="D128" s="404">
        <v>5.816363908940797E-2</v>
      </c>
      <c r="E128" s="404">
        <v>-0.12759999999999999</v>
      </c>
      <c r="F128" s="139">
        <v>2343744</v>
      </c>
      <c r="G128" s="405">
        <v>188.26</v>
      </c>
      <c r="H128" s="404">
        <v>1.89E-2</v>
      </c>
    </row>
    <row r="129" spans="1:8" s="406" customFormat="1" x14ac:dyDescent="0.2">
      <c r="A129" s="311">
        <v>91</v>
      </c>
      <c r="B129" s="403" t="s">
        <v>382</v>
      </c>
      <c r="C129" s="139">
        <v>8253755</v>
      </c>
      <c r="D129" s="404">
        <v>4.0695584649161533E-3</v>
      </c>
      <c r="E129" s="404">
        <v>-3.8999999999999998E-3</v>
      </c>
      <c r="F129" s="139">
        <v>15541</v>
      </c>
      <c r="G129" s="405">
        <v>106.61</v>
      </c>
      <c r="H129" s="404">
        <v>1.9E-3</v>
      </c>
    </row>
    <row r="130" spans="1:8" s="406" customFormat="1" x14ac:dyDescent="0.2">
      <c r="A130" s="311">
        <v>92</v>
      </c>
      <c r="B130" s="403" t="s">
        <v>383</v>
      </c>
      <c r="C130" s="139">
        <v>12937157</v>
      </c>
      <c r="D130" s="404">
        <v>6.3787351067846419E-3</v>
      </c>
      <c r="E130" s="404">
        <v>-2.0899999999999998E-2</v>
      </c>
      <c r="F130" s="139">
        <v>-159103</v>
      </c>
      <c r="G130" s="405">
        <v>97.73</v>
      </c>
      <c r="H130" s="404">
        <v>-1.21E-2</v>
      </c>
    </row>
    <row r="131" spans="1:8" s="406" customFormat="1" x14ac:dyDescent="0.2">
      <c r="A131" s="311"/>
      <c r="B131" s="403" t="s">
        <v>384</v>
      </c>
      <c r="C131" s="139">
        <v>241763180</v>
      </c>
      <c r="D131" s="404">
        <v>0.1192026411825948</v>
      </c>
      <c r="E131" s="404">
        <v>0.29730000000000001</v>
      </c>
      <c r="F131" s="139">
        <v>5379977</v>
      </c>
      <c r="G131" s="405">
        <v>148.55000000000001</v>
      </c>
      <c r="H131" s="404"/>
    </row>
    <row r="132" spans="1:8" s="406" customFormat="1" x14ac:dyDescent="0.2">
      <c r="A132" s="311">
        <v>93</v>
      </c>
      <c r="B132" s="403" t="s">
        <v>385</v>
      </c>
      <c r="C132" s="139">
        <v>46497011</v>
      </c>
      <c r="D132" s="404">
        <v>2.2925602311717454E-2</v>
      </c>
      <c r="E132" s="404">
        <v>0.2271</v>
      </c>
      <c r="F132" s="139">
        <v>5315048</v>
      </c>
      <c r="G132" s="405">
        <v>172.61</v>
      </c>
      <c r="H132" s="404">
        <v>0.13869999999999999</v>
      </c>
    </row>
    <row r="133" spans="1:8" s="406" customFormat="1" x14ac:dyDescent="0.2">
      <c r="A133" s="311">
        <v>94</v>
      </c>
      <c r="B133" s="403" t="s">
        <v>386</v>
      </c>
      <c r="C133" s="139">
        <v>3095483</v>
      </c>
      <c r="D133" s="404">
        <v>1.5262446057163132E-3</v>
      </c>
      <c r="E133" s="404">
        <v>-6.3E-2</v>
      </c>
      <c r="F133" s="139">
        <v>165871</v>
      </c>
      <c r="G133" s="405">
        <v>120.16</v>
      </c>
      <c r="H133" s="404">
        <v>5.2499999999999998E-2</v>
      </c>
    </row>
    <row r="134" spans="1:8" s="406" customFormat="1" x14ac:dyDescent="0.2">
      <c r="A134" s="311">
        <v>95</v>
      </c>
      <c r="B134" s="403" t="s">
        <v>387</v>
      </c>
      <c r="C134" s="139">
        <v>4077500</v>
      </c>
      <c r="D134" s="404">
        <v>2.0104333894930995E-3</v>
      </c>
      <c r="E134" s="404">
        <v>0.19980000000000001</v>
      </c>
      <c r="F134" s="139">
        <v>297283</v>
      </c>
      <c r="G134" s="405">
        <v>131.02000000000001</v>
      </c>
      <c r="H134" s="404">
        <v>8.2799999999999999E-2</v>
      </c>
    </row>
    <row r="135" spans="1:8" s="406" customFormat="1" x14ac:dyDescent="0.2">
      <c r="A135" s="311">
        <v>96</v>
      </c>
      <c r="B135" s="403" t="s">
        <v>388</v>
      </c>
      <c r="C135" s="139">
        <v>3616607</v>
      </c>
      <c r="D135" s="404">
        <v>1.7831876074738122E-3</v>
      </c>
      <c r="E135" s="404">
        <v>0.46929999999999999</v>
      </c>
      <c r="F135" s="139">
        <v>330530</v>
      </c>
      <c r="G135" s="405">
        <v>140.96</v>
      </c>
      <c r="H135" s="404">
        <v>0.12640000000000001</v>
      </c>
    </row>
    <row r="136" spans="1:8" s="406" customFormat="1" x14ac:dyDescent="0.2">
      <c r="A136" s="311">
        <v>97</v>
      </c>
      <c r="B136" s="403" t="s">
        <v>389</v>
      </c>
      <c r="C136" s="139">
        <v>2453650</v>
      </c>
      <c r="D136" s="404">
        <v>1.2097853797988333E-3</v>
      </c>
      <c r="E136" s="404">
        <v>0.29970000000000002</v>
      </c>
      <c r="F136" s="139">
        <v>238880</v>
      </c>
      <c r="G136" s="405">
        <v>141.55000000000001</v>
      </c>
      <c r="H136" s="404">
        <v>0.1208</v>
      </c>
    </row>
    <row r="137" spans="1:8" s="406" customFormat="1" x14ac:dyDescent="0.2">
      <c r="A137" s="311">
        <v>98</v>
      </c>
      <c r="B137" s="403" t="s">
        <v>390</v>
      </c>
      <c r="C137" s="139">
        <v>18116636</v>
      </c>
      <c r="D137" s="404">
        <v>8.9325051918314417E-3</v>
      </c>
      <c r="E137" s="404">
        <v>-1.1299999999999999E-2</v>
      </c>
      <c r="F137" s="139">
        <v>1044684</v>
      </c>
      <c r="G137" s="405">
        <v>99.92</v>
      </c>
      <c r="H137" s="404">
        <v>5.91E-2</v>
      </c>
    </row>
    <row r="138" spans="1:8" s="406" customFormat="1" x14ac:dyDescent="0.2">
      <c r="A138" s="311">
        <v>99</v>
      </c>
      <c r="B138" s="403" t="s">
        <v>391</v>
      </c>
      <c r="C138" s="139">
        <v>34960989</v>
      </c>
      <c r="D138" s="404">
        <v>1.7237704381434939E-2</v>
      </c>
      <c r="E138" s="404">
        <v>4.0500000000000001E-2</v>
      </c>
      <c r="F138" s="139">
        <v>2520192</v>
      </c>
      <c r="G138" s="405">
        <v>167.58</v>
      </c>
      <c r="H138" s="404">
        <v>7.6700000000000004E-2</v>
      </c>
    </row>
    <row r="139" spans="1:8" s="406" customFormat="1" ht="10.15" customHeight="1" x14ac:dyDescent="0.2">
      <c r="A139" s="311">
        <v>100</v>
      </c>
      <c r="B139" s="403" t="s">
        <v>392</v>
      </c>
      <c r="C139" s="139">
        <v>10581632</v>
      </c>
      <c r="D139" s="404">
        <v>5.2173307880143821E-3</v>
      </c>
      <c r="E139" s="404">
        <v>0.2843</v>
      </c>
      <c r="F139" s="139">
        <v>1302607</v>
      </c>
      <c r="G139" s="405">
        <v>114</v>
      </c>
      <c r="H139" s="404">
        <v>0.14849999999999999</v>
      </c>
    </row>
    <row r="140" spans="1:8" s="406" customFormat="1" ht="10.15" customHeight="1" x14ac:dyDescent="0.2">
      <c r="A140" s="311">
        <v>101</v>
      </c>
      <c r="B140" s="403" t="s">
        <v>393</v>
      </c>
      <c r="C140" s="139">
        <v>4451697</v>
      </c>
      <c r="D140" s="404">
        <v>2.1949332406391814E-3</v>
      </c>
      <c r="E140" s="404"/>
      <c r="F140" s="139">
        <v>-61626</v>
      </c>
      <c r="G140" s="405">
        <v>90.12</v>
      </c>
      <c r="H140" s="404"/>
    </row>
    <row r="141" spans="1:8" s="406" customFormat="1" ht="10.15" customHeight="1" x14ac:dyDescent="0.2">
      <c r="A141" s="311">
        <v>102</v>
      </c>
      <c r="B141" s="403" t="s">
        <v>394</v>
      </c>
      <c r="C141" s="139">
        <v>25099569</v>
      </c>
      <c r="D141" s="404">
        <v>1.2375478008457614E-2</v>
      </c>
      <c r="E141" s="404">
        <v>-6.6E-3</v>
      </c>
      <c r="F141" s="139">
        <v>406774</v>
      </c>
      <c r="G141" s="405">
        <v>100.14</v>
      </c>
      <c r="H141" s="404">
        <v>1.6299999999999999E-2</v>
      </c>
    </row>
    <row r="142" spans="1:8" s="406" customFormat="1" x14ac:dyDescent="0.2">
      <c r="A142" s="311">
        <v>103</v>
      </c>
      <c r="B142" s="403" t="s">
        <v>395</v>
      </c>
      <c r="C142" s="139">
        <v>23649957</v>
      </c>
      <c r="D142" s="404">
        <v>1.1660738985377327E-2</v>
      </c>
      <c r="E142" s="404"/>
      <c r="F142" s="139">
        <v>161634</v>
      </c>
      <c r="G142" s="405">
        <v>100.69</v>
      </c>
      <c r="H142" s="404"/>
    </row>
    <row r="143" spans="1:8" s="406" customFormat="1" x14ac:dyDescent="0.2">
      <c r="A143" s="311">
        <v>104</v>
      </c>
      <c r="B143" s="403" t="s">
        <v>396</v>
      </c>
      <c r="C143" s="139">
        <v>28078465</v>
      </c>
      <c r="D143" s="404">
        <v>1.3844238764368695E-2</v>
      </c>
      <c r="E143" s="404">
        <v>-7.9500000000000001E-2</v>
      </c>
      <c r="F143" s="139">
        <v>2130270</v>
      </c>
      <c r="G143" s="405">
        <v>100.1</v>
      </c>
      <c r="H143" s="404">
        <v>7.6799999999999993E-2</v>
      </c>
    </row>
    <row r="144" spans="1:8" s="406" customFormat="1" x14ac:dyDescent="0.2">
      <c r="A144" s="311">
        <v>105</v>
      </c>
      <c r="B144" s="403" t="s">
        <v>397</v>
      </c>
      <c r="C144" s="139">
        <v>35972852</v>
      </c>
      <c r="D144" s="404">
        <v>1.7736608896650796E-2</v>
      </c>
      <c r="E144" s="404">
        <v>0.1389</v>
      </c>
      <c r="F144" s="139">
        <v>3796978</v>
      </c>
      <c r="G144" s="405">
        <v>288.3</v>
      </c>
      <c r="H144" s="404">
        <v>0.1205</v>
      </c>
    </row>
    <row r="145" spans="1:8" x14ac:dyDescent="0.2">
      <c r="A145" s="242" t="s">
        <v>141</v>
      </c>
      <c r="B145" s="407"/>
      <c r="C145" s="408">
        <v>2028169658</v>
      </c>
      <c r="D145" s="409">
        <v>1</v>
      </c>
      <c r="E145" s="410">
        <v>-0.17515624851911848</v>
      </c>
      <c r="F145" s="408">
        <v>69850802</v>
      </c>
      <c r="G145" s="408"/>
      <c r="H145" s="408"/>
    </row>
    <row r="146" spans="1:8" x14ac:dyDescent="0.2">
      <c r="B146" s="400"/>
    </row>
    <row r="147" spans="1:8" x14ac:dyDescent="0.2">
      <c r="B147" s="411"/>
    </row>
    <row r="148" spans="1:8" x14ac:dyDescent="0.2">
      <c r="B148" s="412"/>
      <c r="C148" s="413"/>
    </row>
    <row r="149" spans="1:8" x14ac:dyDescent="0.2">
      <c r="A149" s="150" t="s">
        <v>9</v>
      </c>
      <c r="B149" s="151"/>
    </row>
    <row r="150" spans="1:8" x14ac:dyDescent="0.2">
      <c r="A150" s="414" t="s">
        <v>398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.42578125" style="310" customWidth="1"/>
    <col min="2" max="2" width="42.7109375" style="310" bestFit="1" customWidth="1"/>
    <col min="3" max="3" width="9.7109375" style="313" customWidth="1"/>
    <col min="4" max="4" width="9" style="313" customWidth="1"/>
    <col min="5" max="5" width="10" style="313" bestFit="1" customWidth="1"/>
    <col min="6" max="6" width="9.140625" style="313" bestFit="1" customWidth="1"/>
    <col min="7" max="7" width="9.5703125" style="310" customWidth="1"/>
    <col min="8" max="8" width="8.85546875" style="310"/>
    <col min="9" max="9" width="6.5703125" style="310" customWidth="1"/>
    <col min="10" max="195" width="8.85546875" style="310"/>
    <col min="196" max="196" width="56.5703125" style="310" customWidth="1"/>
    <col min="197" max="197" width="11" style="310" customWidth="1"/>
    <col min="198" max="200" width="14.42578125" style="310" customWidth="1"/>
    <col min="201" max="201" width="12.5703125" style="310" bestFit="1" customWidth="1"/>
    <col min="202" max="202" width="9.42578125" style="310" customWidth="1"/>
    <col min="203" max="203" width="11.140625" style="310" bestFit="1" customWidth="1"/>
    <col min="204" max="205" width="8.85546875" style="310"/>
    <col min="206" max="206" width="59.140625" style="310" bestFit="1" customWidth="1"/>
    <col min="207" max="207" width="45.42578125" style="310" bestFit="1" customWidth="1"/>
    <col min="208" max="209" width="12.5703125" style="310" bestFit="1" customWidth="1"/>
    <col min="210" max="210" width="8.85546875" style="310"/>
    <col min="211" max="212" width="12" style="310" bestFit="1" customWidth="1"/>
    <col min="213" max="451" width="8.85546875" style="310"/>
    <col min="452" max="452" width="56.5703125" style="310" customWidth="1"/>
    <col min="453" max="453" width="11" style="310" customWidth="1"/>
    <col min="454" max="456" width="14.42578125" style="310" customWidth="1"/>
    <col min="457" max="457" width="12.5703125" style="310" bestFit="1" customWidth="1"/>
    <col min="458" max="458" width="9.42578125" style="310" customWidth="1"/>
    <col min="459" max="459" width="11.140625" style="310" bestFit="1" customWidth="1"/>
    <col min="460" max="461" width="8.85546875" style="310"/>
    <col min="462" max="462" width="59.140625" style="310" bestFit="1" customWidth="1"/>
    <col min="463" max="463" width="45.42578125" style="310" bestFit="1" customWidth="1"/>
    <col min="464" max="465" width="12.5703125" style="310" bestFit="1" customWidth="1"/>
    <col min="466" max="466" width="8.85546875" style="310"/>
    <col min="467" max="468" width="12" style="310" bestFit="1" customWidth="1"/>
    <col min="469" max="707" width="8.85546875" style="310"/>
    <col min="708" max="708" width="56.5703125" style="310" customWidth="1"/>
    <col min="709" max="709" width="11" style="310" customWidth="1"/>
    <col min="710" max="712" width="14.42578125" style="310" customWidth="1"/>
    <col min="713" max="713" width="12.5703125" style="310" bestFit="1" customWidth="1"/>
    <col min="714" max="714" width="9.42578125" style="310" customWidth="1"/>
    <col min="715" max="715" width="11.140625" style="310" bestFit="1" customWidth="1"/>
    <col min="716" max="717" width="8.85546875" style="310"/>
    <col min="718" max="718" width="59.140625" style="310" bestFit="1" customWidth="1"/>
    <col min="719" max="719" width="45.42578125" style="310" bestFit="1" customWidth="1"/>
    <col min="720" max="721" width="12.5703125" style="310" bestFit="1" customWidth="1"/>
    <col min="722" max="722" width="8.85546875" style="310"/>
    <col min="723" max="724" width="12" style="310" bestFit="1" customWidth="1"/>
    <col min="725" max="963" width="8.85546875" style="310"/>
    <col min="964" max="964" width="56.5703125" style="310" customWidth="1"/>
    <col min="965" max="965" width="11" style="310" customWidth="1"/>
    <col min="966" max="968" width="14.42578125" style="310" customWidth="1"/>
    <col min="969" max="969" width="12.5703125" style="310" bestFit="1" customWidth="1"/>
    <col min="970" max="970" width="9.42578125" style="310" customWidth="1"/>
    <col min="971" max="971" width="11.140625" style="310" bestFit="1" customWidth="1"/>
    <col min="972" max="973" width="8.85546875" style="310"/>
    <col min="974" max="974" width="59.140625" style="310" bestFit="1" customWidth="1"/>
    <col min="975" max="975" width="45.42578125" style="310" bestFit="1" customWidth="1"/>
    <col min="976" max="977" width="12.5703125" style="310" bestFit="1" customWidth="1"/>
    <col min="978" max="978" width="8.85546875" style="310"/>
    <col min="979" max="980" width="12" style="310" bestFit="1" customWidth="1"/>
    <col min="981" max="1219" width="8.85546875" style="310"/>
    <col min="1220" max="1220" width="56.5703125" style="310" customWidth="1"/>
    <col min="1221" max="1221" width="11" style="310" customWidth="1"/>
    <col min="1222" max="1224" width="14.42578125" style="310" customWidth="1"/>
    <col min="1225" max="1225" width="12.5703125" style="310" bestFit="1" customWidth="1"/>
    <col min="1226" max="1226" width="9.42578125" style="310" customWidth="1"/>
    <col min="1227" max="1227" width="11.140625" style="310" bestFit="1" customWidth="1"/>
    <col min="1228" max="1229" width="8.85546875" style="310"/>
    <col min="1230" max="1230" width="59.140625" style="310" bestFit="1" customWidth="1"/>
    <col min="1231" max="1231" width="45.42578125" style="310" bestFit="1" customWidth="1"/>
    <col min="1232" max="1233" width="12.5703125" style="310" bestFit="1" customWidth="1"/>
    <col min="1234" max="1234" width="8.85546875" style="310"/>
    <col min="1235" max="1236" width="12" style="310" bestFit="1" customWidth="1"/>
    <col min="1237" max="1475" width="8.85546875" style="310"/>
    <col min="1476" max="1476" width="56.5703125" style="310" customWidth="1"/>
    <col min="1477" max="1477" width="11" style="310" customWidth="1"/>
    <col min="1478" max="1480" width="14.42578125" style="310" customWidth="1"/>
    <col min="1481" max="1481" width="12.5703125" style="310" bestFit="1" customWidth="1"/>
    <col min="1482" max="1482" width="9.42578125" style="310" customWidth="1"/>
    <col min="1483" max="1483" width="11.140625" style="310" bestFit="1" customWidth="1"/>
    <col min="1484" max="1485" width="8.85546875" style="310"/>
    <col min="1486" max="1486" width="59.140625" style="310" bestFit="1" customWidth="1"/>
    <col min="1487" max="1487" width="45.42578125" style="310" bestFit="1" customWidth="1"/>
    <col min="1488" max="1489" width="12.5703125" style="310" bestFit="1" customWidth="1"/>
    <col min="1490" max="1490" width="8.85546875" style="310"/>
    <col min="1491" max="1492" width="12" style="310" bestFit="1" customWidth="1"/>
    <col min="1493" max="1731" width="8.85546875" style="310"/>
    <col min="1732" max="1732" width="56.5703125" style="310" customWidth="1"/>
    <col min="1733" max="1733" width="11" style="310" customWidth="1"/>
    <col min="1734" max="1736" width="14.42578125" style="310" customWidth="1"/>
    <col min="1737" max="1737" width="12.5703125" style="310" bestFit="1" customWidth="1"/>
    <col min="1738" max="1738" width="9.42578125" style="310" customWidth="1"/>
    <col min="1739" max="1739" width="11.140625" style="310" bestFit="1" customWidth="1"/>
    <col min="1740" max="1741" width="8.85546875" style="310"/>
    <col min="1742" max="1742" width="59.140625" style="310" bestFit="1" customWidth="1"/>
    <col min="1743" max="1743" width="45.42578125" style="310" bestFit="1" customWidth="1"/>
    <col min="1744" max="1745" width="12.5703125" style="310" bestFit="1" customWidth="1"/>
    <col min="1746" max="1746" width="8.85546875" style="310"/>
    <col min="1747" max="1748" width="12" style="310" bestFit="1" customWidth="1"/>
    <col min="1749" max="1987" width="8.85546875" style="310"/>
    <col min="1988" max="1988" width="56.5703125" style="310" customWidth="1"/>
    <col min="1989" max="1989" width="11" style="310" customWidth="1"/>
    <col min="1990" max="1992" width="14.42578125" style="310" customWidth="1"/>
    <col min="1993" max="1993" width="12.5703125" style="310" bestFit="1" customWidth="1"/>
    <col min="1994" max="1994" width="9.42578125" style="310" customWidth="1"/>
    <col min="1995" max="1995" width="11.140625" style="310" bestFit="1" customWidth="1"/>
    <col min="1996" max="1997" width="8.85546875" style="310"/>
    <col min="1998" max="1998" width="59.140625" style="310" bestFit="1" customWidth="1"/>
    <col min="1999" max="1999" width="45.42578125" style="310" bestFit="1" customWidth="1"/>
    <col min="2000" max="2001" width="12.5703125" style="310" bestFit="1" customWidth="1"/>
    <col min="2002" max="2002" width="8.85546875" style="310"/>
    <col min="2003" max="2004" width="12" style="310" bestFit="1" customWidth="1"/>
    <col min="2005" max="2243" width="8.85546875" style="310"/>
    <col min="2244" max="2244" width="56.5703125" style="310" customWidth="1"/>
    <col min="2245" max="2245" width="11" style="310" customWidth="1"/>
    <col min="2246" max="2248" width="14.42578125" style="310" customWidth="1"/>
    <col min="2249" max="2249" width="12.5703125" style="310" bestFit="1" customWidth="1"/>
    <col min="2250" max="2250" width="9.42578125" style="310" customWidth="1"/>
    <col min="2251" max="2251" width="11.140625" style="310" bestFit="1" customWidth="1"/>
    <col min="2252" max="2253" width="8.85546875" style="310"/>
    <col min="2254" max="2254" width="59.140625" style="310" bestFit="1" customWidth="1"/>
    <col min="2255" max="2255" width="45.42578125" style="310" bestFit="1" customWidth="1"/>
    <col min="2256" max="2257" width="12.5703125" style="310" bestFit="1" customWidth="1"/>
    <col min="2258" max="2258" width="8.85546875" style="310"/>
    <col min="2259" max="2260" width="12" style="310" bestFit="1" customWidth="1"/>
    <col min="2261" max="2499" width="8.85546875" style="310"/>
    <col min="2500" max="2500" width="56.5703125" style="310" customWidth="1"/>
    <col min="2501" max="2501" width="11" style="310" customWidth="1"/>
    <col min="2502" max="2504" width="14.42578125" style="310" customWidth="1"/>
    <col min="2505" max="2505" width="12.5703125" style="310" bestFit="1" customWidth="1"/>
    <col min="2506" max="2506" width="9.42578125" style="310" customWidth="1"/>
    <col min="2507" max="2507" width="11.140625" style="310" bestFit="1" customWidth="1"/>
    <col min="2508" max="2509" width="8.85546875" style="310"/>
    <col min="2510" max="2510" width="59.140625" style="310" bestFit="1" customWidth="1"/>
    <col min="2511" max="2511" width="45.42578125" style="310" bestFit="1" customWidth="1"/>
    <col min="2512" max="2513" width="12.5703125" style="310" bestFit="1" customWidth="1"/>
    <col min="2514" max="2514" width="8.85546875" style="310"/>
    <col min="2515" max="2516" width="12" style="310" bestFit="1" customWidth="1"/>
    <col min="2517" max="2755" width="8.85546875" style="310"/>
    <col min="2756" max="2756" width="56.5703125" style="310" customWidth="1"/>
    <col min="2757" max="2757" width="11" style="310" customWidth="1"/>
    <col min="2758" max="2760" width="14.42578125" style="310" customWidth="1"/>
    <col min="2761" max="2761" width="12.5703125" style="310" bestFit="1" customWidth="1"/>
    <col min="2762" max="2762" width="9.42578125" style="310" customWidth="1"/>
    <col min="2763" max="2763" width="11.140625" style="310" bestFit="1" customWidth="1"/>
    <col min="2764" max="2765" width="8.85546875" style="310"/>
    <col min="2766" max="2766" width="59.140625" style="310" bestFit="1" customWidth="1"/>
    <col min="2767" max="2767" width="45.42578125" style="310" bestFit="1" customWidth="1"/>
    <col min="2768" max="2769" width="12.5703125" style="310" bestFit="1" customWidth="1"/>
    <col min="2770" max="2770" width="8.85546875" style="310"/>
    <col min="2771" max="2772" width="12" style="310" bestFit="1" customWidth="1"/>
    <col min="2773" max="3011" width="8.85546875" style="310"/>
    <col min="3012" max="3012" width="56.5703125" style="310" customWidth="1"/>
    <col min="3013" max="3013" width="11" style="310" customWidth="1"/>
    <col min="3014" max="3016" width="14.42578125" style="310" customWidth="1"/>
    <col min="3017" max="3017" width="12.5703125" style="310" bestFit="1" customWidth="1"/>
    <col min="3018" max="3018" width="9.42578125" style="310" customWidth="1"/>
    <col min="3019" max="3019" width="11.140625" style="310" bestFit="1" customWidth="1"/>
    <col min="3020" max="3021" width="8.85546875" style="310"/>
    <col min="3022" max="3022" width="59.140625" style="310" bestFit="1" customWidth="1"/>
    <col min="3023" max="3023" width="45.42578125" style="310" bestFit="1" customWidth="1"/>
    <col min="3024" max="3025" width="12.5703125" style="310" bestFit="1" customWidth="1"/>
    <col min="3026" max="3026" width="8.85546875" style="310"/>
    <col min="3027" max="3028" width="12" style="310" bestFit="1" customWidth="1"/>
    <col min="3029" max="3267" width="8.85546875" style="310"/>
    <col min="3268" max="3268" width="56.5703125" style="310" customWidth="1"/>
    <col min="3269" max="3269" width="11" style="310" customWidth="1"/>
    <col min="3270" max="3272" width="14.42578125" style="310" customWidth="1"/>
    <col min="3273" max="3273" width="12.5703125" style="310" bestFit="1" customWidth="1"/>
    <col min="3274" max="3274" width="9.42578125" style="310" customWidth="1"/>
    <col min="3275" max="3275" width="11.140625" style="310" bestFit="1" customWidth="1"/>
    <col min="3276" max="3277" width="8.85546875" style="310"/>
    <col min="3278" max="3278" width="59.140625" style="310" bestFit="1" customWidth="1"/>
    <col min="3279" max="3279" width="45.42578125" style="310" bestFit="1" customWidth="1"/>
    <col min="3280" max="3281" width="12.5703125" style="310" bestFit="1" customWidth="1"/>
    <col min="3282" max="3282" width="8.85546875" style="310"/>
    <col min="3283" max="3284" width="12" style="310" bestFit="1" customWidth="1"/>
    <col min="3285" max="3523" width="8.85546875" style="310"/>
    <col min="3524" max="3524" width="56.5703125" style="310" customWidth="1"/>
    <col min="3525" max="3525" width="11" style="310" customWidth="1"/>
    <col min="3526" max="3528" width="14.42578125" style="310" customWidth="1"/>
    <col min="3529" max="3529" width="12.5703125" style="310" bestFit="1" customWidth="1"/>
    <col min="3530" max="3530" width="9.42578125" style="310" customWidth="1"/>
    <col min="3531" max="3531" width="11.140625" style="310" bestFit="1" customWidth="1"/>
    <col min="3532" max="3533" width="8.85546875" style="310"/>
    <col min="3534" max="3534" width="59.140625" style="310" bestFit="1" customWidth="1"/>
    <col min="3535" max="3535" width="45.42578125" style="310" bestFit="1" customWidth="1"/>
    <col min="3536" max="3537" width="12.5703125" style="310" bestFit="1" customWidth="1"/>
    <col min="3538" max="3538" width="8.85546875" style="310"/>
    <col min="3539" max="3540" width="12" style="310" bestFit="1" customWidth="1"/>
    <col min="3541" max="3779" width="8.85546875" style="310"/>
    <col min="3780" max="3780" width="56.5703125" style="310" customWidth="1"/>
    <col min="3781" max="3781" width="11" style="310" customWidth="1"/>
    <col min="3782" max="3784" width="14.42578125" style="310" customWidth="1"/>
    <col min="3785" max="3785" width="12.5703125" style="310" bestFit="1" customWidth="1"/>
    <col min="3786" max="3786" width="9.42578125" style="310" customWidth="1"/>
    <col min="3787" max="3787" width="11.140625" style="310" bestFit="1" customWidth="1"/>
    <col min="3788" max="3789" width="8.85546875" style="310"/>
    <col min="3790" max="3790" width="59.140625" style="310" bestFit="1" customWidth="1"/>
    <col min="3791" max="3791" width="45.42578125" style="310" bestFit="1" customWidth="1"/>
    <col min="3792" max="3793" width="12.5703125" style="310" bestFit="1" customWidth="1"/>
    <col min="3794" max="3794" width="8.85546875" style="310"/>
    <col min="3795" max="3796" width="12" style="310" bestFit="1" customWidth="1"/>
    <col min="3797" max="4035" width="8.85546875" style="310"/>
    <col min="4036" max="4036" width="56.5703125" style="310" customWidth="1"/>
    <col min="4037" max="4037" width="11" style="310" customWidth="1"/>
    <col min="4038" max="4040" width="14.42578125" style="310" customWidth="1"/>
    <col min="4041" max="4041" width="12.5703125" style="310" bestFit="1" customWidth="1"/>
    <col min="4042" max="4042" width="9.42578125" style="310" customWidth="1"/>
    <col min="4043" max="4043" width="11.140625" style="310" bestFit="1" customWidth="1"/>
    <col min="4044" max="4045" width="8.85546875" style="310"/>
    <col min="4046" max="4046" width="59.140625" style="310" bestFit="1" customWidth="1"/>
    <col min="4047" max="4047" width="45.42578125" style="310" bestFit="1" customWidth="1"/>
    <col min="4048" max="4049" width="12.5703125" style="310" bestFit="1" customWidth="1"/>
    <col min="4050" max="4050" width="8.85546875" style="310"/>
    <col min="4051" max="4052" width="12" style="310" bestFit="1" customWidth="1"/>
    <col min="4053" max="4291" width="8.85546875" style="310"/>
    <col min="4292" max="4292" width="56.5703125" style="310" customWidth="1"/>
    <col min="4293" max="4293" width="11" style="310" customWidth="1"/>
    <col min="4294" max="4296" width="14.42578125" style="310" customWidth="1"/>
    <col min="4297" max="4297" width="12.5703125" style="310" bestFit="1" customWidth="1"/>
    <col min="4298" max="4298" width="9.42578125" style="310" customWidth="1"/>
    <col min="4299" max="4299" width="11.140625" style="310" bestFit="1" customWidth="1"/>
    <col min="4300" max="4301" width="8.85546875" style="310"/>
    <col min="4302" max="4302" width="59.140625" style="310" bestFit="1" customWidth="1"/>
    <col min="4303" max="4303" width="45.42578125" style="310" bestFit="1" customWidth="1"/>
    <col min="4304" max="4305" width="12.5703125" style="310" bestFit="1" customWidth="1"/>
    <col min="4306" max="4306" width="8.85546875" style="310"/>
    <col min="4307" max="4308" width="12" style="310" bestFit="1" customWidth="1"/>
    <col min="4309" max="4547" width="8.85546875" style="310"/>
    <col min="4548" max="4548" width="56.5703125" style="310" customWidth="1"/>
    <col min="4549" max="4549" width="11" style="310" customWidth="1"/>
    <col min="4550" max="4552" width="14.42578125" style="310" customWidth="1"/>
    <col min="4553" max="4553" width="12.5703125" style="310" bestFit="1" customWidth="1"/>
    <col min="4554" max="4554" width="9.42578125" style="310" customWidth="1"/>
    <col min="4555" max="4555" width="11.140625" style="310" bestFit="1" customWidth="1"/>
    <col min="4556" max="4557" width="8.85546875" style="310"/>
    <col min="4558" max="4558" width="59.140625" style="310" bestFit="1" customWidth="1"/>
    <col min="4559" max="4559" width="45.42578125" style="310" bestFit="1" customWidth="1"/>
    <col min="4560" max="4561" width="12.5703125" style="310" bestFit="1" customWidth="1"/>
    <col min="4562" max="4562" width="8.85546875" style="310"/>
    <col min="4563" max="4564" width="12" style="310" bestFit="1" customWidth="1"/>
    <col min="4565" max="4803" width="8.85546875" style="310"/>
    <col min="4804" max="4804" width="56.5703125" style="310" customWidth="1"/>
    <col min="4805" max="4805" width="11" style="310" customWidth="1"/>
    <col min="4806" max="4808" width="14.42578125" style="310" customWidth="1"/>
    <col min="4809" max="4809" width="12.5703125" style="310" bestFit="1" customWidth="1"/>
    <col min="4810" max="4810" width="9.42578125" style="310" customWidth="1"/>
    <col min="4811" max="4811" width="11.140625" style="310" bestFit="1" customWidth="1"/>
    <col min="4812" max="4813" width="8.85546875" style="310"/>
    <col min="4814" max="4814" width="59.140625" style="310" bestFit="1" customWidth="1"/>
    <col min="4815" max="4815" width="45.42578125" style="310" bestFit="1" customWidth="1"/>
    <col min="4816" max="4817" width="12.5703125" style="310" bestFit="1" customWidth="1"/>
    <col min="4818" max="4818" width="8.85546875" style="310"/>
    <col min="4819" max="4820" width="12" style="310" bestFit="1" customWidth="1"/>
    <col min="4821" max="5059" width="8.85546875" style="310"/>
    <col min="5060" max="5060" width="56.5703125" style="310" customWidth="1"/>
    <col min="5061" max="5061" width="11" style="310" customWidth="1"/>
    <col min="5062" max="5064" width="14.42578125" style="310" customWidth="1"/>
    <col min="5065" max="5065" width="12.5703125" style="310" bestFit="1" customWidth="1"/>
    <col min="5066" max="5066" width="9.42578125" style="310" customWidth="1"/>
    <col min="5067" max="5067" width="11.140625" style="310" bestFit="1" customWidth="1"/>
    <col min="5068" max="5069" width="8.85546875" style="310"/>
    <col min="5070" max="5070" width="59.140625" style="310" bestFit="1" customWidth="1"/>
    <col min="5071" max="5071" width="45.42578125" style="310" bestFit="1" customWidth="1"/>
    <col min="5072" max="5073" width="12.5703125" style="310" bestFit="1" customWidth="1"/>
    <col min="5074" max="5074" width="8.85546875" style="310"/>
    <col min="5075" max="5076" width="12" style="310" bestFit="1" customWidth="1"/>
    <col min="5077" max="5315" width="8.85546875" style="310"/>
    <col min="5316" max="5316" width="56.5703125" style="310" customWidth="1"/>
    <col min="5317" max="5317" width="11" style="310" customWidth="1"/>
    <col min="5318" max="5320" width="14.42578125" style="310" customWidth="1"/>
    <col min="5321" max="5321" width="12.5703125" style="310" bestFit="1" customWidth="1"/>
    <col min="5322" max="5322" width="9.42578125" style="310" customWidth="1"/>
    <col min="5323" max="5323" width="11.140625" style="310" bestFit="1" customWidth="1"/>
    <col min="5324" max="5325" width="8.85546875" style="310"/>
    <col min="5326" max="5326" width="59.140625" style="310" bestFit="1" customWidth="1"/>
    <col min="5327" max="5327" width="45.42578125" style="310" bestFit="1" customWidth="1"/>
    <col min="5328" max="5329" width="12.5703125" style="310" bestFit="1" customWidth="1"/>
    <col min="5330" max="5330" width="8.85546875" style="310"/>
    <col min="5331" max="5332" width="12" style="310" bestFit="1" customWidth="1"/>
    <col min="5333" max="5571" width="8.85546875" style="310"/>
    <col min="5572" max="5572" width="56.5703125" style="310" customWidth="1"/>
    <col min="5573" max="5573" width="11" style="310" customWidth="1"/>
    <col min="5574" max="5576" width="14.42578125" style="310" customWidth="1"/>
    <col min="5577" max="5577" width="12.5703125" style="310" bestFit="1" customWidth="1"/>
    <col min="5578" max="5578" width="9.42578125" style="310" customWidth="1"/>
    <col min="5579" max="5579" width="11.140625" style="310" bestFit="1" customWidth="1"/>
    <col min="5580" max="5581" width="8.85546875" style="310"/>
    <col min="5582" max="5582" width="59.140625" style="310" bestFit="1" customWidth="1"/>
    <col min="5583" max="5583" width="45.42578125" style="310" bestFit="1" customWidth="1"/>
    <col min="5584" max="5585" width="12.5703125" style="310" bestFit="1" customWidth="1"/>
    <col min="5586" max="5586" width="8.85546875" style="310"/>
    <col min="5587" max="5588" width="12" style="310" bestFit="1" customWidth="1"/>
    <col min="5589" max="5827" width="8.85546875" style="310"/>
    <col min="5828" max="5828" width="56.5703125" style="310" customWidth="1"/>
    <col min="5829" max="5829" width="11" style="310" customWidth="1"/>
    <col min="5830" max="5832" width="14.42578125" style="310" customWidth="1"/>
    <col min="5833" max="5833" width="12.5703125" style="310" bestFit="1" customWidth="1"/>
    <col min="5834" max="5834" width="9.42578125" style="310" customWidth="1"/>
    <col min="5835" max="5835" width="11.140625" style="310" bestFit="1" customWidth="1"/>
    <col min="5836" max="5837" width="8.85546875" style="310"/>
    <col min="5838" max="5838" width="59.140625" style="310" bestFit="1" customWidth="1"/>
    <col min="5839" max="5839" width="45.42578125" style="310" bestFit="1" customWidth="1"/>
    <col min="5840" max="5841" width="12.5703125" style="310" bestFit="1" customWidth="1"/>
    <col min="5842" max="5842" width="8.85546875" style="310"/>
    <col min="5843" max="5844" width="12" style="310" bestFit="1" customWidth="1"/>
    <col min="5845" max="6083" width="8.85546875" style="310"/>
    <col min="6084" max="6084" width="56.5703125" style="310" customWidth="1"/>
    <col min="6085" max="6085" width="11" style="310" customWidth="1"/>
    <col min="6086" max="6088" width="14.42578125" style="310" customWidth="1"/>
    <col min="6089" max="6089" width="12.5703125" style="310" bestFit="1" customWidth="1"/>
    <col min="6090" max="6090" width="9.42578125" style="310" customWidth="1"/>
    <col min="6091" max="6091" width="11.140625" style="310" bestFit="1" customWidth="1"/>
    <col min="6092" max="6093" width="8.85546875" style="310"/>
    <col min="6094" max="6094" width="59.140625" style="310" bestFit="1" customWidth="1"/>
    <col min="6095" max="6095" width="45.42578125" style="310" bestFit="1" customWidth="1"/>
    <col min="6096" max="6097" width="12.5703125" style="310" bestFit="1" customWidth="1"/>
    <col min="6098" max="6098" width="8.85546875" style="310"/>
    <col min="6099" max="6100" width="12" style="310" bestFit="1" customWidth="1"/>
    <col min="6101" max="6339" width="8.85546875" style="310"/>
    <col min="6340" max="6340" width="56.5703125" style="310" customWidth="1"/>
    <col min="6341" max="6341" width="11" style="310" customWidth="1"/>
    <col min="6342" max="6344" width="14.42578125" style="310" customWidth="1"/>
    <col min="6345" max="6345" width="12.5703125" style="310" bestFit="1" customWidth="1"/>
    <col min="6346" max="6346" width="9.42578125" style="310" customWidth="1"/>
    <col min="6347" max="6347" width="11.140625" style="310" bestFit="1" customWidth="1"/>
    <col min="6348" max="6349" width="8.85546875" style="310"/>
    <col min="6350" max="6350" width="59.140625" style="310" bestFit="1" customWidth="1"/>
    <col min="6351" max="6351" width="45.42578125" style="310" bestFit="1" customWidth="1"/>
    <col min="6352" max="6353" width="12.5703125" style="310" bestFit="1" customWidth="1"/>
    <col min="6354" max="6354" width="8.85546875" style="310"/>
    <col min="6355" max="6356" width="12" style="310" bestFit="1" customWidth="1"/>
    <col min="6357" max="6595" width="8.85546875" style="310"/>
    <col min="6596" max="6596" width="56.5703125" style="310" customWidth="1"/>
    <col min="6597" max="6597" width="11" style="310" customWidth="1"/>
    <col min="6598" max="6600" width="14.42578125" style="310" customWidth="1"/>
    <col min="6601" max="6601" width="12.5703125" style="310" bestFit="1" customWidth="1"/>
    <col min="6602" max="6602" width="9.42578125" style="310" customWidth="1"/>
    <col min="6603" max="6603" width="11.140625" style="310" bestFit="1" customWidth="1"/>
    <col min="6604" max="6605" width="8.85546875" style="310"/>
    <col min="6606" max="6606" width="59.140625" style="310" bestFit="1" customWidth="1"/>
    <col min="6607" max="6607" width="45.42578125" style="310" bestFit="1" customWidth="1"/>
    <col min="6608" max="6609" width="12.5703125" style="310" bestFit="1" customWidth="1"/>
    <col min="6610" max="6610" width="8.85546875" style="310"/>
    <col min="6611" max="6612" width="12" style="310" bestFit="1" customWidth="1"/>
    <col min="6613" max="6851" width="8.85546875" style="310"/>
    <col min="6852" max="6852" width="56.5703125" style="310" customWidth="1"/>
    <col min="6853" max="6853" width="11" style="310" customWidth="1"/>
    <col min="6854" max="6856" width="14.42578125" style="310" customWidth="1"/>
    <col min="6857" max="6857" width="12.5703125" style="310" bestFit="1" customWidth="1"/>
    <col min="6858" max="6858" width="9.42578125" style="310" customWidth="1"/>
    <col min="6859" max="6859" width="11.140625" style="310" bestFit="1" customWidth="1"/>
    <col min="6860" max="6861" width="8.85546875" style="310"/>
    <col min="6862" max="6862" width="59.140625" style="310" bestFit="1" customWidth="1"/>
    <col min="6863" max="6863" width="45.42578125" style="310" bestFit="1" customWidth="1"/>
    <col min="6864" max="6865" width="12.5703125" style="310" bestFit="1" customWidth="1"/>
    <col min="6866" max="6866" width="8.85546875" style="310"/>
    <col min="6867" max="6868" width="12" style="310" bestFit="1" customWidth="1"/>
    <col min="6869" max="7107" width="8.85546875" style="310"/>
    <col min="7108" max="7108" width="56.5703125" style="310" customWidth="1"/>
    <col min="7109" max="7109" width="11" style="310" customWidth="1"/>
    <col min="7110" max="7112" width="14.42578125" style="310" customWidth="1"/>
    <col min="7113" max="7113" width="12.5703125" style="310" bestFit="1" customWidth="1"/>
    <col min="7114" max="7114" width="9.42578125" style="310" customWidth="1"/>
    <col min="7115" max="7115" width="11.140625" style="310" bestFit="1" customWidth="1"/>
    <col min="7116" max="7117" width="8.85546875" style="310"/>
    <col min="7118" max="7118" width="59.140625" style="310" bestFit="1" customWidth="1"/>
    <col min="7119" max="7119" width="45.42578125" style="310" bestFit="1" customWidth="1"/>
    <col min="7120" max="7121" width="12.5703125" style="310" bestFit="1" customWidth="1"/>
    <col min="7122" max="7122" width="8.85546875" style="310"/>
    <col min="7123" max="7124" width="12" style="310" bestFit="1" customWidth="1"/>
    <col min="7125" max="7363" width="8.85546875" style="310"/>
    <col min="7364" max="7364" width="56.5703125" style="310" customWidth="1"/>
    <col min="7365" max="7365" width="11" style="310" customWidth="1"/>
    <col min="7366" max="7368" width="14.42578125" style="310" customWidth="1"/>
    <col min="7369" max="7369" width="12.5703125" style="310" bestFit="1" customWidth="1"/>
    <col min="7370" max="7370" width="9.42578125" style="310" customWidth="1"/>
    <col min="7371" max="7371" width="11.140625" style="310" bestFit="1" customWidth="1"/>
    <col min="7372" max="7373" width="8.85546875" style="310"/>
    <col min="7374" max="7374" width="59.140625" style="310" bestFit="1" customWidth="1"/>
    <col min="7375" max="7375" width="45.42578125" style="310" bestFit="1" customWidth="1"/>
    <col min="7376" max="7377" width="12.5703125" style="310" bestFit="1" customWidth="1"/>
    <col min="7378" max="7378" width="8.85546875" style="310"/>
    <col min="7379" max="7380" width="12" style="310" bestFit="1" customWidth="1"/>
    <col min="7381" max="7619" width="8.85546875" style="310"/>
    <col min="7620" max="7620" width="56.5703125" style="310" customWidth="1"/>
    <col min="7621" max="7621" width="11" style="310" customWidth="1"/>
    <col min="7622" max="7624" width="14.42578125" style="310" customWidth="1"/>
    <col min="7625" max="7625" width="12.5703125" style="310" bestFit="1" customWidth="1"/>
    <col min="7626" max="7626" width="9.42578125" style="310" customWidth="1"/>
    <col min="7627" max="7627" width="11.140625" style="310" bestFit="1" customWidth="1"/>
    <col min="7628" max="7629" width="8.85546875" style="310"/>
    <col min="7630" max="7630" width="59.140625" style="310" bestFit="1" customWidth="1"/>
    <col min="7631" max="7631" width="45.42578125" style="310" bestFit="1" customWidth="1"/>
    <col min="7632" max="7633" width="12.5703125" style="310" bestFit="1" customWidth="1"/>
    <col min="7634" max="7634" width="8.85546875" style="310"/>
    <col min="7635" max="7636" width="12" style="310" bestFit="1" customWidth="1"/>
    <col min="7637" max="7875" width="8.85546875" style="310"/>
    <col min="7876" max="7876" width="56.5703125" style="310" customWidth="1"/>
    <col min="7877" max="7877" width="11" style="310" customWidth="1"/>
    <col min="7878" max="7880" width="14.42578125" style="310" customWidth="1"/>
    <col min="7881" max="7881" width="12.5703125" style="310" bestFit="1" customWidth="1"/>
    <col min="7882" max="7882" width="9.42578125" style="310" customWidth="1"/>
    <col min="7883" max="7883" width="11.140625" style="310" bestFit="1" customWidth="1"/>
    <col min="7884" max="7885" width="8.85546875" style="310"/>
    <col min="7886" max="7886" width="59.140625" style="310" bestFit="1" customWidth="1"/>
    <col min="7887" max="7887" width="45.42578125" style="310" bestFit="1" customWidth="1"/>
    <col min="7888" max="7889" width="12.5703125" style="310" bestFit="1" customWidth="1"/>
    <col min="7890" max="7890" width="8.85546875" style="310"/>
    <col min="7891" max="7892" width="12" style="310" bestFit="1" customWidth="1"/>
    <col min="7893" max="8131" width="8.85546875" style="310"/>
    <col min="8132" max="8132" width="56.5703125" style="310" customWidth="1"/>
    <col min="8133" max="8133" width="11" style="310" customWidth="1"/>
    <col min="8134" max="8136" width="14.42578125" style="310" customWidth="1"/>
    <col min="8137" max="8137" width="12.5703125" style="310" bestFit="1" customWidth="1"/>
    <col min="8138" max="8138" width="9.42578125" style="310" customWidth="1"/>
    <col min="8139" max="8139" width="11.140625" style="310" bestFit="1" customWidth="1"/>
    <col min="8140" max="8141" width="8.85546875" style="310"/>
    <col min="8142" max="8142" width="59.140625" style="310" bestFit="1" customWidth="1"/>
    <col min="8143" max="8143" width="45.42578125" style="310" bestFit="1" customWidth="1"/>
    <col min="8144" max="8145" width="12.5703125" style="310" bestFit="1" customWidth="1"/>
    <col min="8146" max="8146" width="8.85546875" style="310"/>
    <col min="8147" max="8148" width="12" style="310" bestFit="1" customWidth="1"/>
    <col min="8149" max="8387" width="8.85546875" style="310"/>
    <col min="8388" max="8388" width="56.5703125" style="310" customWidth="1"/>
    <col min="8389" max="8389" width="11" style="310" customWidth="1"/>
    <col min="8390" max="8392" width="14.42578125" style="310" customWidth="1"/>
    <col min="8393" max="8393" width="12.5703125" style="310" bestFit="1" customWidth="1"/>
    <col min="8394" max="8394" width="9.42578125" style="310" customWidth="1"/>
    <col min="8395" max="8395" width="11.140625" style="310" bestFit="1" customWidth="1"/>
    <col min="8396" max="8397" width="8.85546875" style="310"/>
    <col min="8398" max="8398" width="59.140625" style="310" bestFit="1" customWidth="1"/>
    <col min="8399" max="8399" width="45.42578125" style="310" bestFit="1" customWidth="1"/>
    <col min="8400" max="8401" width="12.5703125" style="310" bestFit="1" customWidth="1"/>
    <col min="8402" max="8402" width="8.85546875" style="310"/>
    <col min="8403" max="8404" width="12" style="310" bestFit="1" customWidth="1"/>
    <col min="8405" max="8643" width="8.85546875" style="310"/>
    <col min="8644" max="8644" width="56.5703125" style="310" customWidth="1"/>
    <col min="8645" max="8645" width="11" style="310" customWidth="1"/>
    <col min="8646" max="8648" width="14.42578125" style="310" customWidth="1"/>
    <col min="8649" max="8649" width="12.5703125" style="310" bestFit="1" customWidth="1"/>
    <col min="8650" max="8650" width="9.42578125" style="310" customWidth="1"/>
    <col min="8651" max="8651" width="11.140625" style="310" bestFit="1" customWidth="1"/>
    <col min="8652" max="8653" width="8.85546875" style="310"/>
    <col min="8654" max="8654" width="59.140625" style="310" bestFit="1" customWidth="1"/>
    <col min="8655" max="8655" width="45.42578125" style="310" bestFit="1" customWidth="1"/>
    <col min="8656" max="8657" width="12.5703125" style="310" bestFit="1" customWidth="1"/>
    <col min="8658" max="8658" width="8.85546875" style="310"/>
    <col min="8659" max="8660" width="12" style="310" bestFit="1" customWidth="1"/>
    <col min="8661" max="8899" width="8.85546875" style="310"/>
    <col min="8900" max="8900" width="56.5703125" style="310" customWidth="1"/>
    <col min="8901" max="8901" width="11" style="310" customWidth="1"/>
    <col min="8902" max="8904" width="14.42578125" style="310" customWidth="1"/>
    <col min="8905" max="8905" width="12.5703125" style="310" bestFit="1" customWidth="1"/>
    <col min="8906" max="8906" width="9.42578125" style="310" customWidth="1"/>
    <col min="8907" max="8907" width="11.140625" style="310" bestFit="1" customWidth="1"/>
    <col min="8908" max="8909" width="8.85546875" style="310"/>
    <col min="8910" max="8910" width="59.140625" style="310" bestFit="1" customWidth="1"/>
    <col min="8911" max="8911" width="45.42578125" style="310" bestFit="1" customWidth="1"/>
    <col min="8912" max="8913" width="12.5703125" style="310" bestFit="1" customWidth="1"/>
    <col min="8914" max="8914" width="8.85546875" style="310"/>
    <col min="8915" max="8916" width="12" style="310" bestFit="1" customWidth="1"/>
    <col min="8917" max="9155" width="8.85546875" style="310"/>
    <col min="9156" max="9156" width="56.5703125" style="310" customWidth="1"/>
    <col min="9157" max="9157" width="11" style="310" customWidth="1"/>
    <col min="9158" max="9160" width="14.42578125" style="310" customWidth="1"/>
    <col min="9161" max="9161" width="12.5703125" style="310" bestFit="1" customWidth="1"/>
    <col min="9162" max="9162" width="9.42578125" style="310" customWidth="1"/>
    <col min="9163" max="9163" width="11.140625" style="310" bestFit="1" customWidth="1"/>
    <col min="9164" max="9165" width="8.85546875" style="310"/>
    <col min="9166" max="9166" width="59.140625" style="310" bestFit="1" customWidth="1"/>
    <col min="9167" max="9167" width="45.42578125" style="310" bestFit="1" customWidth="1"/>
    <col min="9168" max="9169" width="12.5703125" style="310" bestFit="1" customWidth="1"/>
    <col min="9170" max="9170" width="8.85546875" style="310"/>
    <col min="9171" max="9172" width="12" style="310" bestFit="1" customWidth="1"/>
    <col min="9173" max="9411" width="8.85546875" style="310"/>
    <col min="9412" max="9412" width="56.5703125" style="310" customWidth="1"/>
    <col min="9413" max="9413" width="11" style="310" customWidth="1"/>
    <col min="9414" max="9416" width="14.42578125" style="310" customWidth="1"/>
    <col min="9417" max="9417" width="12.5703125" style="310" bestFit="1" customWidth="1"/>
    <col min="9418" max="9418" width="9.42578125" style="310" customWidth="1"/>
    <col min="9419" max="9419" width="11.140625" style="310" bestFit="1" customWidth="1"/>
    <col min="9420" max="9421" width="8.85546875" style="310"/>
    <col min="9422" max="9422" width="59.140625" style="310" bestFit="1" customWidth="1"/>
    <col min="9423" max="9423" width="45.42578125" style="310" bestFit="1" customWidth="1"/>
    <col min="9424" max="9425" width="12.5703125" style="310" bestFit="1" customWidth="1"/>
    <col min="9426" max="9426" width="8.85546875" style="310"/>
    <col min="9427" max="9428" width="12" style="310" bestFit="1" customWidth="1"/>
    <col min="9429" max="9667" width="8.85546875" style="310"/>
    <col min="9668" max="9668" width="56.5703125" style="310" customWidth="1"/>
    <col min="9669" max="9669" width="11" style="310" customWidth="1"/>
    <col min="9670" max="9672" width="14.42578125" style="310" customWidth="1"/>
    <col min="9673" max="9673" width="12.5703125" style="310" bestFit="1" customWidth="1"/>
    <col min="9674" max="9674" width="9.42578125" style="310" customWidth="1"/>
    <col min="9675" max="9675" width="11.140625" style="310" bestFit="1" customWidth="1"/>
    <col min="9676" max="9677" width="8.85546875" style="310"/>
    <col min="9678" max="9678" width="59.140625" style="310" bestFit="1" customWidth="1"/>
    <col min="9679" max="9679" width="45.42578125" style="310" bestFit="1" customWidth="1"/>
    <col min="9680" max="9681" width="12.5703125" style="310" bestFit="1" customWidth="1"/>
    <col min="9682" max="9682" width="8.85546875" style="310"/>
    <col min="9683" max="9684" width="12" style="310" bestFit="1" customWidth="1"/>
    <col min="9685" max="9923" width="8.85546875" style="310"/>
    <col min="9924" max="9924" width="56.5703125" style="310" customWidth="1"/>
    <col min="9925" max="9925" width="11" style="310" customWidth="1"/>
    <col min="9926" max="9928" width="14.42578125" style="310" customWidth="1"/>
    <col min="9929" max="9929" width="12.5703125" style="310" bestFit="1" customWidth="1"/>
    <col min="9930" max="9930" width="9.42578125" style="310" customWidth="1"/>
    <col min="9931" max="9931" width="11.140625" style="310" bestFit="1" customWidth="1"/>
    <col min="9932" max="9933" width="8.85546875" style="310"/>
    <col min="9934" max="9934" width="59.140625" style="310" bestFit="1" customWidth="1"/>
    <col min="9935" max="9935" width="45.42578125" style="310" bestFit="1" customWidth="1"/>
    <col min="9936" max="9937" width="12.5703125" style="310" bestFit="1" customWidth="1"/>
    <col min="9938" max="9938" width="8.85546875" style="310"/>
    <col min="9939" max="9940" width="12" style="310" bestFit="1" customWidth="1"/>
    <col min="9941" max="10179" width="8.85546875" style="310"/>
    <col min="10180" max="10180" width="56.5703125" style="310" customWidth="1"/>
    <col min="10181" max="10181" width="11" style="310" customWidth="1"/>
    <col min="10182" max="10184" width="14.42578125" style="310" customWidth="1"/>
    <col min="10185" max="10185" width="12.5703125" style="310" bestFit="1" customWidth="1"/>
    <col min="10186" max="10186" width="9.42578125" style="310" customWidth="1"/>
    <col min="10187" max="10187" width="11.140625" style="310" bestFit="1" customWidth="1"/>
    <col min="10188" max="10189" width="8.85546875" style="310"/>
    <col min="10190" max="10190" width="59.140625" style="310" bestFit="1" customWidth="1"/>
    <col min="10191" max="10191" width="45.42578125" style="310" bestFit="1" customWidth="1"/>
    <col min="10192" max="10193" width="12.5703125" style="310" bestFit="1" customWidth="1"/>
    <col min="10194" max="10194" width="8.85546875" style="310"/>
    <col min="10195" max="10196" width="12" style="310" bestFit="1" customWidth="1"/>
    <col min="10197" max="10435" width="8.85546875" style="310"/>
    <col min="10436" max="10436" width="56.5703125" style="310" customWidth="1"/>
    <col min="10437" max="10437" width="11" style="310" customWidth="1"/>
    <col min="10438" max="10440" width="14.42578125" style="310" customWidth="1"/>
    <col min="10441" max="10441" width="12.5703125" style="310" bestFit="1" customWidth="1"/>
    <col min="10442" max="10442" width="9.42578125" style="310" customWidth="1"/>
    <col min="10443" max="10443" width="11.140625" style="310" bestFit="1" customWidth="1"/>
    <col min="10444" max="10445" width="8.85546875" style="310"/>
    <col min="10446" max="10446" width="59.140625" style="310" bestFit="1" customWidth="1"/>
    <col min="10447" max="10447" width="45.42578125" style="310" bestFit="1" customWidth="1"/>
    <col min="10448" max="10449" width="12.5703125" style="310" bestFit="1" customWidth="1"/>
    <col min="10450" max="10450" width="8.85546875" style="310"/>
    <col min="10451" max="10452" width="12" style="310" bestFit="1" customWidth="1"/>
    <col min="10453" max="10691" width="8.85546875" style="310"/>
    <col min="10692" max="10692" width="56.5703125" style="310" customWidth="1"/>
    <col min="10693" max="10693" width="11" style="310" customWidth="1"/>
    <col min="10694" max="10696" width="14.42578125" style="310" customWidth="1"/>
    <col min="10697" max="10697" width="12.5703125" style="310" bestFit="1" customWidth="1"/>
    <col min="10698" max="10698" width="9.42578125" style="310" customWidth="1"/>
    <col min="10699" max="10699" width="11.140625" style="310" bestFit="1" customWidth="1"/>
    <col min="10700" max="10701" width="8.85546875" style="310"/>
    <col min="10702" max="10702" width="59.140625" style="310" bestFit="1" customWidth="1"/>
    <col min="10703" max="10703" width="45.42578125" style="310" bestFit="1" customWidth="1"/>
    <col min="10704" max="10705" width="12.5703125" style="310" bestFit="1" customWidth="1"/>
    <col min="10706" max="10706" width="8.85546875" style="310"/>
    <col min="10707" max="10708" width="12" style="310" bestFit="1" customWidth="1"/>
    <col min="10709" max="10947" width="8.85546875" style="310"/>
    <col min="10948" max="10948" width="56.5703125" style="310" customWidth="1"/>
    <col min="10949" max="10949" width="11" style="310" customWidth="1"/>
    <col min="10950" max="10952" width="14.42578125" style="310" customWidth="1"/>
    <col min="10953" max="10953" width="12.5703125" style="310" bestFit="1" customWidth="1"/>
    <col min="10954" max="10954" width="9.42578125" style="310" customWidth="1"/>
    <col min="10955" max="10955" width="11.140625" style="310" bestFit="1" customWidth="1"/>
    <col min="10956" max="10957" width="8.85546875" style="310"/>
    <col min="10958" max="10958" width="59.140625" style="310" bestFit="1" customWidth="1"/>
    <col min="10959" max="10959" width="45.42578125" style="310" bestFit="1" customWidth="1"/>
    <col min="10960" max="10961" width="12.5703125" style="310" bestFit="1" customWidth="1"/>
    <col min="10962" max="10962" width="8.85546875" style="310"/>
    <col min="10963" max="10964" width="12" style="310" bestFit="1" customWidth="1"/>
    <col min="10965" max="11203" width="8.85546875" style="310"/>
    <col min="11204" max="11204" width="56.5703125" style="310" customWidth="1"/>
    <col min="11205" max="11205" width="11" style="310" customWidth="1"/>
    <col min="11206" max="11208" width="14.42578125" style="310" customWidth="1"/>
    <col min="11209" max="11209" width="12.5703125" style="310" bestFit="1" customWidth="1"/>
    <col min="11210" max="11210" width="9.42578125" style="310" customWidth="1"/>
    <col min="11211" max="11211" width="11.140625" style="310" bestFit="1" customWidth="1"/>
    <col min="11212" max="11213" width="8.85546875" style="310"/>
    <col min="11214" max="11214" width="59.140625" style="310" bestFit="1" customWidth="1"/>
    <col min="11215" max="11215" width="45.42578125" style="310" bestFit="1" customWidth="1"/>
    <col min="11216" max="11217" width="12.5703125" style="310" bestFit="1" customWidth="1"/>
    <col min="11218" max="11218" width="8.85546875" style="310"/>
    <col min="11219" max="11220" width="12" style="310" bestFit="1" customWidth="1"/>
    <col min="11221" max="11459" width="8.85546875" style="310"/>
    <col min="11460" max="11460" width="56.5703125" style="310" customWidth="1"/>
    <col min="11461" max="11461" width="11" style="310" customWidth="1"/>
    <col min="11462" max="11464" width="14.42578125" style="310" customWidth="1"/>
    <col min="11465" max="11465" width="12.5703125" style="310" bestFit="1" customWidth="1"/>
    <col min="11466" max="11466" width="9.42578125" style="310" customWidth="1"/>
    <col min="11467" max="11467" width="11.140625" style="310" bestFit="1" customWidth="1"/>
    <col min="11468" max="11469" width="8.85546875" style="310"/>
    <col min="11470" max="11470" width="59.140625" style="310" bestFit="1" customWidth="1"/>
    <col min="11471" max="11471" width="45.42578125" style="310" bestFit="1" customWidth="1"/>
    <col min="11472" max="11473" width="12.5703125" style="310" bestFit="1" customWidth="1"/>
    <col min="11474" max="11474" width="8.85546875" style="310"/>
    <col min="11475" max="11476" width="12" style="310" bestFit="1" customWidth="1"/>
    <col min="11477" max="11715" width="8.85546875" style="310"/>
    <col min="11716" max="11716" width="56.5703125" style="310" customWidth="1"/>
    <col min="11717" max="11717" width="11" style="310" customWidth="1"/>
    <col min="11718" max="11720" width="14.42578125" style="310" customWidth="1"/>
    <col min="11721" max="11721" width="12.5703125" style="310" bestFit="1" customWidth="1"/>
    <col min="11722" max="11722" width="9.42578125" style="310" customWidth="1"/>
    <col min="11723" max="11723" width="11.140625" style="310" bestFit="1" customWidth="1"/>
    <col min="11724" max="11725" width="8.85546875" style="310"/>
    <col min="11726" max="11726" width="59.140625" style="310" bestFit="1" customWidth="1"/>
    <col min="11727" max="11727" width="45.42578125" style="310" bestFit="1" customWidth="1"/>
    <col min="11728" max="11729" width="12.5703125" style="310" bestFit="1" customWidth="1"/>
    <col min="11730" max="11730" width="8.85546875" style="310"/>
    <col min="11731" max="11732" width="12" style="310" bestFit="1" customWidth="1"/>
    <col min="11733" max="11971" width="8.85546875" style="310"/>
    <col min="11972" max="11972" width="56.5703125" style="310" customWidth="1"/>
    <col min="11973" max="11973" width="11" style="310" customWidth="1"/>
    <col min="11974" max="11976" width="14.42578125" style="310" customWidth="1"/>
    <col min="11977" max="11977" width="12.5703125" style="310" bestFit="1" customWidth="1"/>
    <col min="11978" max="11978" width="9.42578125" style="310" customWidth="1"/>
    <col min="11979" max="11979" width="11.140625" style="310" bestFit="1" customWidth="1"/>
    <col min="11980" max="11981" width="8.85546875" style="310"/>
    <col min="11982" max="11982" width="59.140625" style="310" bestFit="1" customWidth="1"/>
    <col min="11983" max="11983" width="45.42578125" style="310" bestFit="1" customWidth="1"/>
    <col min="11984" max="11985" width="12.5703125" style="310" bestFit="1" customWidth="1"/>
    <col min="11986" max="11986" width="8.85546875" style="310"/>
    <col min="11987" max="11988" width="12" style="310" bestFit="1" customWidth="1"/>
    <col min="11989" max="12227" width="8.85546875" style="310"/>
    <col min="12228" max="12228" width="56.5703125" style="310" customWidth="1"/>
    <col min="12229" max="12229" width="11" style="310" customWidth="1"/>
    <col min="12230" max="12232" width="14.42578125" style="310" customWidth="1"/>
    <col min="12233" max="12233" width="12.5703125" style="310" bestFit="1" customWidth="1"/>
    <col min="12234" max="12234" width="9.42578125" style="310" customWidth="1"/>
    <col min="12235" max="12235" width="11.140625" style="310" bestFit="1" customWidth="1"/>
    <col min="12236" max="12237" width="8.85546875" style="310"/>
    <col min="12238" max="12238" width="59.140625" style="310" bestFit="1" customWidth="1"/>
    <col min="12239" max="12239" width="45.42578125" style="310" bestFit="1" customWidth="1"/>
    <col min="12240" max="12241" width="12.5703125" style="310" bestFit="1" customWidth="1"/>
    <col min="12242" max="12242" width="8.85546875" style="310"/>
    <col min="12243" max="12244" width="12" style="310" bestFit="1" customWidth="1"/>
    <col min="12245" max="12483" width="8.85546875" style="310"/>
    <col min="12484" max="12484" width="56.5703125" style="310" customWidth="1"/>
    <col min="12485" max="12485" width="11" style="310" customWidth="1"/>
    <col min="12486" max="12488" width="14.42578125" style="310" customWidth="1"/>
    <col min="12489" max="12489" width="12.5703125" style="310" bestFit="1" customWidth="1"/>
    <col min="12490" max="12490" width="9.42578125" style="310" customWidth="1"/>
    <col min="12491" max="12491" width="11.140625" style="310" bestFit="1" customWidth="1"/>
    <col min="12492" max="12493" width="8.85546875" style="310"/>
    <col min="12494" max="12494" width="59.140625" style="310" bestFit="1" customWidth="1"/>
    <col min="12495" max="12495" width="45.42578125" style="310" bestFit="1" customWidth="1"/>
    <col min="12496" max="12497" width="12.5703125" style="310" bestFit="1" customWidth="1"/>
    <col min="12498" max="12498" width="8.85546875" style="310"/>
    <col min="12499" max="12500" width="12" style="310" bestFit="1" customWidth="1"/>
    <col min="12501" max="12739" width="8.85546875" style="310"/>
    <col min="12740" max="12740" width="56.5703125" style="310" customWidth="1"/>
    <col min="12741" max="12741" width="11" style="310" customWidth="1"/>
    <col min="12742" max="12744" width="14.42578125" style="310" customWidth="1"/>
    <col min="12745" max="12745" width="12.5703125" style="310" bestFit="1" customWidth="1"/>
    <col min="12746" max="12746" width="9.42578125" style="310" customWidth="1"/>
    <col min="12747" max="12747" width="11.140625" style="310" bestFit="1" customWidth="1"/>
    <col min="12748" max="12749" width="8.85546875" style="310"/>
    <col min="12750" max="12750" width="59.140625" style="310" bestFit="1" customWidth="1"/>
    <col min="12751" max="12751" width="45.42578125" style="310" bestFit="1" customWidth="1"/>
    <col min="12752" max="12753" width="12.5703125" style="310" bestFit="1" customWidth="1"/>
    <col min="12754" max="12754" width="8.85546875" style="310"/>
    <col min="12755" max="12756" width="12" style="310" bestFit="1" customWidth="1"/>
    <col min="12757" max="12995" width="8.85546875" style="310"/>
    <col min="12996" max="12996" width="56.5703125" style="310" customWidth="1"/>
    <col min="12997" max="12997" width="11" style="310" customWidth="1"/>
    <col min="12998" max="13000" width="14.42578125" style="310" customWidth="1"/>
    <col min="13001" max="13001" width="12.5703125" style="310" bestFit="1" customWidth="1"/>
    <col min="13002" max="13002" width="9.42578125" style="310" customWidth="1"/>
    <col min="13003" max="13003" width="11.140625" style="310" bestFit="1" customWidth="1"/>
    <col min="13004" max="13005" width="8.85546875" style="310"/>
    <col min="13006" max="13006" width="59.140625" style="310" bestFit="1" customWidth="1"/>
    <col min="13007" max="13007" width="45.42578125" style="310" bestFit="1" customWidth="1"/>
    <col min="13008" max="13009" width="12.5703125" style="310" bestFit="1" customWidth="1"/>
    <col min="13010" max="13010" width="8.85546875" style="310"/>
    <col min="13011" max="13012" width="12" style="310" bestFit="1" customWidth="1"/>
    <col min="13013" max="13251" width="8.85546875" style="310"/>
    <col min="13252" max="13252" width="56.5703125" style="310" customWidth="1"/>
    <col min="13253" max="13253" width="11" style="310" customWidth="1"/>
    <col min="13254" max="13256" width="14.42578125" style="310" customWidth="1"/>
    <col min="13257" max="13257" width="12.5703125" style="310" bestFit="1" customWidth="1"/>
    <col min="13258" max="13258" width="9.42578125" style="310" customWidth="1"/>
    <col min="13259" max="13259" width="11.140625" style="310" bestFit="1" customWidth="1"/>
    <col min="13260" max="13261" width="8.85546875" style="310"/>
    <col min="13262" max="13262" width="59.140625" style="310" bestFit="1" customWidth="1"/>
    <col min="13263" max="13263" width="45.42578125" style="310" bestFit="1" customWidth="1"/>
    <col min="13264" max="13265" width="12.5703125" style="310" bestFit="1" customWidth="1"/>
    <col min="13266" max="13266" width="8.85546875" style="310"/>
    <col min="13267" max="13268" width="12" style="310" bestFit="1" customWidth="1"/>
    <col min="13269" max="13507" width="8.85546875" style="310"/>
    <col min="13508" max="13508" width="56.5703125" style="310" customWidth="1"/>
    <col min="13509" max="13509" width="11" style="310" customWidth="1"/>
    <col min="13510" max="13512" width="14.42578125" style="310" customWidth="1"/>
    <col min="13513" max="13513" width="12.5703125" style="310" bestFit="1" customWidth="1"/>
    <col min="13514" max="13514" width="9.42578125" style="310" customWidth="1"/>
    <col min="13515" max="13515" width="11.140625" style="310" bestFit="1" customWidth="1"/>
    <col min="13516" max="13517" width="8.85546875" style="310"/>
    <col min="13518" max="13518" width="59.140625" style="310" bestFit="1" customWidth="1"/>
    <col min="13519" max="13519" width="45.42578125" style="310" bestFit="1" customWidth="1"/>
    <col min="13520" max="13521" width="12.5703125" style="310" bestFit="1" customWidth="1"/>
    <col min="13522" max="13522" width="8.85546875" style="310"/>
    <col min="13523" max="13524" width="12" style="310" bestFit="1" customWidth="1"/>
    <col min="13525" max="13763" width="8.85546875" style="310"/>
    <col min="13764" max="13764" width="56.5703125" style="310" customWidth="1"/>
    <col min="13765" max="13765" width="11" style="310" customWidth="1"/>
    <col min="13766" max="13768" width="14.42578125" style="310" customWidth="1"/>
    <col min="13769" max="13769" width="12.5703125" style="310" bestFit="1" customWidth="1"/>
    <col min="13770" max="13770" width="9.42578125" style="310" customWidth="1"/>
    <col min="13771" max="13771" width="11.140625" style="310" bestFit="1" customWidth="1"/>
    <col min="13772" max="13773" width="8.85546875" style="310"/>
    <col min="13774" max="13774" width="59.140625" style="310" bestFit="1" customWidth="1"/>
    <col min="13775" max="13775" width="45.42578125" style="310" bestFit="1" customWidth="1"/>
    <col min="13776" max="13777" width="12.5703125" style="310" bestFit="1" customWidth="1"/>
    <col min="13778" max="13778" width="8.85546875" style="310"/>
    <col min="13779" max="13780" width="12" style="310" bestFit="1" customWidth="1"/>
    <col min="13781" max="14019" width="8.85546875" style="310"/>
    <col min="14020" max="14020" width="56.5703125" style="310" customWidth="1"/>
    <col min="14021" max="14021" width="11" style="310" customWidth="1"/>
    <col min="14022" max="14024" width="14.42578125" style="310" customWidth="1"/>
    <col min="14025" max="14025" width="12.5703125" style="310" bestFit="1" customWidth="1"/>
    <col min="14026" max="14026" width="9.42578125" style="310" customWidth="1"/>
    <col min="14027" max="14027" width="11.140625" style="310" bestFit="1" customWidth="1"/>
    <col min="14028" max="14029" width="8.85546875" style="310"/>
    <col min="14030" max="14030" width="59.140625" style="310" bestFit="1" customWidth="1"/>
    <col min="14031" max="14031" width="45.42578125" style="310" bestFit="1" customWidth="1"/>
    <col min="14032" max="14033" width="12.5703125" style="310" bestFit="1" customWidth="1"/>
    <col min="14034" max="14034" width="8.85546875" style="310"/>
    <col min="14035" max="14036" width="12" style="310" bestFit="1" customWidth="1"/>
    <col min="14037" max="14275" width="8.85546875" style="310"/>
    <col min="14276" max="14276" width="56.5703125" style="310" customWidth="1"/>
    <col min="14277" max="14277" width="11" style="310" customWidth="1"/>
    <col min="14278" max="14280" width="14.42578125" style="310" customWidth="1"/>
    <col min="14281" max="14281" width="12.5703125" style="310" bestFit="1" customWidth="1"/>
    <col min="14282" max="14282" width="9.42578125" style="310" customWidth="1"/>
    <col min="14283" max="14283" width="11.140625" style="310" bestFit="1" customWidth="1"/>
    <col min="14284" max="14285" width="8.85546875" style="310"/>
    <col min="14286" max="14286" width="59.140625" style="310" bestFit="1" customWidth="1"/>
    <col min="14287" max="14287" width="45.42578125" style="310" bestFit="1" customWidth="1"/>
    <col min="14288" max="14289" width="12.5703125" style="310" bestFit="1" customWidth="1"/>
    <col min="14290" max="14290" width="8.85546875" style="310"/>
    <col min="14291" max="14292" width="12" style="310" bestFit="1" customWidth="1"/>
    <col min="14293" max="14531" width="8.85546875" style="310"/>
    <col min="14532" max="14532" width="56.5703125" style="310" customWidth="1"/>
    <col min="14533" max="14533" width="11" style="310" customWidth="1"/>
    <col min="14534" max="14536" width="14.42578125" style="310" customWidth="1"/>
    <col min="14537" max="14537" width="12.5703125" style="310" bestFit="1" customWidth="1"/>
    <col min="14538" max="14538" width="9.42578125" style="310" customWidth="1"/>
    <col min="14539" max="14539" width="11.140625" style="310" bestFit="1" customWidth="1"/>
    <col min="14540" max="14541" width="8.85546875" style="310"/>
    <col min="14542" max="14542" width="59.140625" style="310" bestFit="1" customWidth="1"/>
    <col min="14543" max="14543" width="45.42578125" style="310" bestFit="1" customWidth="1"/>
    <col min="14544" max="14545" width="12.5703125" style="310" bestFit="1" customWidth="1"/>
    <col min="14546" max="14546" width="8.85546875" style="310"/>
    <col min="14547" max="14548" width="12" style="310" bestFit="1" customWidth="1"/>
    <col min="14549" max="14787" width="8.85546875" style="310"/>
    <col min="14788" max="14788" width="56.5703125" style="310" customWidth="1"/>
    <col min="14789" max="14789" width="11" style="310" customWidth="1"/>
    <col min="14790" max="14792" width="14.42578125" style="310" customWidth="1"/>
    <col min="14793" max="14793" width="12.5703125" style="310" bestFit="1" customWidth="1"/>
    <col min="14794" max="14794" width="9.42578125" style="310" customWidth="1"/>
    <col min="14795" max="14795" width="11.140625" style="310" bestFit="1" customWidth="1"/>
    <col min="14796" max="14797" width="8.85546875" style="310"/>
    <col min="14798" max="14798" width="59.140625" style="310" bestFit="1" customWidth="1"/>
    <col min="14799" max="14799" width="45.42578125" style="310" bestFit="1" customWidth="1"/>
    <col min="14800" max="14801" width="12.5703125" style="310" bestFit="1" customWidth="1"/>
    <col min="14802" max="14802" width="8.85546875" style="310"/>
    <col min="14803" max="14804" width="12" style="310" bestFit="1" customWidth="1"/>
    <col min="14805" max="15043" width="8.85546875" style="310"/>
    <col min="15044" max="15044" width="56.5703125" style="310" customWidth="1"/>
    <col min="15045" max="15045" width="11" style="310" customWidth="1"/>
    <col min="15046" max="15048" width="14.42578125" style="310" customWidth="1"/>
    <col min="15049" max="15049" width="12.5703125" style="310" bestFit="1" customWidth="1"/>
    <col min="15050" max="15050" width="9.42578125" style="310" customWidth="1"/>
    <col min="15051" max="15051" width="11.140625" style="310" bestFit="1" customWidth="1"/>
    <col min="15052" max="15053" width="8.85546875" style="310"/>
    <col min="15054" max="15054" width="59.140625" style="310" bestFit="1" customWidth="1"/>
    <col min="15055" max="15055" width="45.42578125" style="310" bestFit="1" customWidth="1"/>
    <col min="15056" max="15057" width="12.5703125" style="310" bestFit="1" customWidth="1"/>
    <col min="15058" max="15058" width="8.85546875" style="310"/>
    <col min="15059" max="15060" width="12" style="310" bestFit="1" customWidth="1"/>
    <col min="15061" max="15299" width="8.85546875" style="310"/>
    <col min="15300" max="15300" width="56.5703125" style="310" customWidth="1"/>
    <col min="15301" max="15301" width="11" style="310" customWidth="1"/>
    <col min="15302" max="15304" width="14.42578125" style="310" customWidth="1"/>
    <col min="15305" max="15305" width="12.5703125" style="310" bestFit="1" customWidth="1"/>
    <col min="15306" max="15306" width="9.42578125" style="310" customWidth="1"/>
    <col min="15307" max="15307" width="11.140625" style="310" bestFit="1" customWidth="1"/>
    <col min="15308" max="15309" width="8.85546875" style="310"/>
    <col min="15310" max="15310" width="59.140625" style="310" bestFit="1" customWidth="1"/>
    <col min="15311" max="15311" width="45.42578125" style="310" bestFit="1" customWidth="1"/>
    <col min="15312" max="15313" width="12.5703125" style="310" bestFit="1" customWidth="1"/>
    <col min="15314" max="15314" width="8.85546875" style="310"/>
    <col min="15315" max="15316" width="12" style="310" bestFit="1" customWidth="1"/>
    <col min="15317" max="15555" width="8.85546875" style="310"/>
    <col min="15556" max="15556" width="56.5703125" style="310" customWidth="1"/>
    <col min="15557" max="15557" width="11" style="310" customWidth="1"/>
    <col min="15558" max="15560" width="14.42578125" style="310" customWidth="1"/>
    <col min="15561" max="15561" width="12.5703125" style="310" bestFit="1" customWidth="1"/>
    <col min="15562" max="15562" width="9.42578125" style="310" customWidth="1"/>
    <col min="15563" max="15563" width="11.140625" style="310" bestFit="1" customWidth="1"/>
    <col min="15564" max="15565" width="8.85546875" style="310"/>
    <col min="15566" max="15566" width="59.140625" style="310" bestFit="1" customWidth="1"/>
    <col min="15567" max="15567" width="45.42578125" style="310" bestFit="1" customWidth="1"/>
    <col min="15568" max="15569" width="12.5703125" style="310" bestFit="1" customWidth="1"/>
    <col min="15570" max="15570" width="8.85546875" style="310"/>
    <col min="15571" max="15572" width="12" style="310" bestFit="1" customWidth="1"/>
    <col min="15573" max="15811" width="8.85546875" style="310"/>
    <col min="15812" max="15812" width="56.5703125" style="310" customWidth="1"/>
    <col min="15813" max="15813" width="11" style="310" customWidth="1"/>
    <col min="15814" max="15816" width="14.42578125" style="310" customWidth="1"/>
    <col min="15817" max="15817" width="12.5703125" style="310" bestFit="1" customWidth="1"/>
    <col min="15818" max="15818" width="9.42578125" style="310" customWidth="1"/>
    <col min="15819" max="15819" width="11.140625" style="310" bestFit="1" customWidth="1"/>
    <col min="15820" max="15821" width="8.85546875" style="310"/>
    <col min="15822" max="15822" width="59.140625" style="310" bestFit="1" customWidth="1"/>
    <col min="15823" max="15823" width="45.42578125" style="310" bestFit="1" customWidth="1"/>
    <col min="15824" max="15825" width="12.5703125" style="310" bestFit="1" customWidth="1"/>
    <col min="15826" max="15826" width="8.85546875" style="310"/>
    <col min="15827" max="15828" width="12" style="310" bestFit="1" customWidth="1"/>
    <col min="15829" max="16067" width="8.85546875" style="310"/>
    <col min="16068" max="16068" width="56.5703125" style="310" customWidth="1"/>
    <col min="16069" max="16069" width="11" style="310" customWidth="1"/>
    <col min="16070" max="16072" width="14.42578125" style="310" customWidth="1"/>
    <col min="16073" max="16073" width="12.5703125" style="310" bestFit="1" customWidth="1"/>
    <col min="16074" max="16074" width="9.42578125" style="310" customWidth="1"/>
    <col min="16075" max="16075" width="11.140625" style="310" bestFit="1" customWidth="1"/>
    <col min="16076" max="16077" width="8.85546875" style="310"/>
    <col min="16078" max="16078" width="59.140625" style="310" bestFit="1" customWidth="1"/>
    <col min="16079" max="16079" width="45.42578125" style="310" bestFit="1" customWidth="1"/>
    <col min="16080" max="16081" width="12.5703125" style="310" bestFit="1" customWidth="1"/>
    <col min="16082" max="16082" width="8.85546875" style="310"/>
    <col min="16083" max="16084" width="12" style="310" bestFit="1" customWidth="1"/>
    <col min="16085" max="16371" width="8.85546875" style="310"/>
    <col min="16372" max="16384" width="9.140625" style="310" customWidth="1"/>
  </cols>
  <sheetData>
    <row r="1" spans="1:8" x14ac:dyDescent="0.25">
      <c r="A1" s="312" t="s">
        <v>4</v>
      </c>
      <c r="B1" s="415"/>
      <c r="C1" s="416"/>
      <c r="D1" s="416"/>
      <c r="E1" s="416"/>
    </row>
    <row r="2" spans="1:8" ht="12.75" customHeight="1" x14ac:dyDescent="0.25">
      <c r="A2" s="314" t="s">
        <v>208</v>
      </c>
      <c r="B2" s="315"/>
      <c r="C2" s="315"/>
      <c r="D2" s="315"/>
      <c r="E2" s="315"/>
      <c r="F2" s="315"/>
      <c r="G2" s="315"/>
      <c r="H2" s="315"/>
    </row>
    <row r="3" spans="1:8" x14ac:dyDescent="0.25">
      <c r="A3" s="316" t="s">
        <v>196</v>
      </c>
      <c r="B3" s="314"/>
      <c r="C3" s="416"/>
      <c r="D3" s="416"/>
      <c r="E3" s="416"/>
    </row>
    <row r="4" spans="1:8" x14ac:dyDescent="0.25">
      <c r="A4" s="417"/>
      <c r="B4" s="314"/>
      <c r="C4" s="416"/>
      <c r="D4" s="416"/>
      <c r="E4" s="416"/>
    </row>
    <row r="5" spans="1:8" ht="78.75" x14ac:dyDescent="0.25">
      <c r="A5" s="16" t="s">
        <v>5</v>
      </c>
      <c r="B5" s="16" t="s">
        <v>142</v>
      </c>
      <c r="C5" s="317" t="s">
        <v>423</v>
      </c>
      <c r="D5" s="26" t="s">
        <v>111</v>
      </c>
      <c r="E5" s="26" t="s">
        <v>202</v>
      </c>
      <c r="F5" s="318" t="s">
        <v>112</v>
      </c>
      <c r="G5" s="26" t="s">
        <v>209</v>
      </c>
      <c r="H5" s="26" t="s">
        <v>210</v>
      </c>
    </row>
    <row r="6" spans="1:8" x14ac:dyDescent="0.25">
      <c r="A6" s="377">
        <v>1</v>
      </c>
      <c r="B6" s="378">
        <v>2</v>
      </c>
      <c r="C6" s="377">
        <v>3</v>
      </c>
      <c r="D6" s="377">
        <v>4</v>
      </c>
      <c r="E6" s="377">
        <v>5</v>
      </c>
      <c r="F6" s="377">
        <v>6</v>
      </c>
      <c r="G6" s="377">
        <v>7</v>
      </c>
      <c r="H6" s="377">
        <v>8</v>
      </c>
    </row>
    <row r="7" spans="1:8" x14ac:dyDescent="0.2">
      <c r="A7" s="379"/>
      <c r="B7" s="418" t="s">
        <v>147</v>
      </c>
      <c r="C7" s="419">
        <f>C8+C19</f>
        <v>26213899</v>
      </c>
      <c r="D7" s="420">
        <f>D8+D19</f>
        <v>4.8299999999999996E-2</v>
      </c>
      <c r="E7" s="420"/>
      <c r="F7" s="419">
        <f>F8+F19</f>
        <v>1134398</v>
      </c>
      <c r="G7" s="421"/>
      <c r="H7" s="422"/>
    </row>
    <row r="8" spans="1:8" x14ac:dyDescent="0.2">
      <c r="A8" s="423"/>
      <c r="B8" s="424" t="s">
        <v>148</v>
      </c>
      <c r="C8" s="425">
        <f>C9+C11+C17</f>
        <v>6207802</v>
      </c>
      <c r="D8" s="426">
        <f>D9+D11+D17</f>
        <v>1.15E-2</v>
      </c>
      <c r="E8" s="427"/>
      <c r="F8" s="425">
        <f>F9+F17</f>
        <v>124884</v>
      </c>
      <c r="G8" s="428"/>
      <c r="H8" s="427"/>
    </row>
    <row r="9" spans="1:8" x14ac:dyDescent="0.2">
      <c r="A9" s="429"/>
      <c r="B9" s="430" t="s">
        <v>149</v>
      </c>
      <c r="C9" s="431">
        <f>C10</f>
        <v>62110</v>
      </c>
      <c r="D9" s="432">
        <f>D10</f>
        <v>1E-4</v>
      </c>
      <c r="E9" s="433"/>
      <c r="F9" s="431">
        <f>F10+F12</f>
        <v>-148472</v>
      </c>
      <c r="G9" s="433"/>
      <c r="H9" s="433"/>
    </row>
    <row r="10" spans="1:8" x14ac:dyDescent="0.2">
      <c r="A10" s="434">
        <v>1</v>
      </c>
      <c r="B10" s="435" t="s">
        <v>399</v>
      </c>
      <c r="C10" s="436">
        <v>62110</v>
      </c>
      <c r="D10" s="437">
        <v>1E-4</v>
      </c>
      <c r="E10" s="438">
        <v>8.43E-2</v>
      </c>
      <c r="F10" s="436">
        <v>4659</v>
      </c>
      <c r="G10" s="439">
        <v>15.78</v>
      </c>
      <c r="H10" s="438">
        <v>8.1299999999999997E-2</v>
      </c>
    </row>
    <row r="11" spans="1:8" x14ac:dyDescent="0.2">
      <c r="A11" s="440"/>
      <c r="B11" s="430" t="s">
        <v>400</v>
      </c>
      <c r="C11" s="431">
        <v>3051861</v>
      </c>
      <c r="D11" s="432">
        <f>D12</f>
        <v>5.7000000000000002E-3</v>
      </c>
      <c r="E11" s="441"/>
      <c r="F11" s="431">
        <v>-153131</v>
      </c>
      <c r="G11" s="442">
        <v>377.20000000000005</v>
      </c>
      <c r="H11" s="441"/>
    </row>
    <row r="12" spans="1:8" x14ac:dyDescent="0.2">
      <c r="A12" s="319">
        <v>1</v>
      </c>
      <c r="B12" s="443" t="s">
        <v>401</v>
      </c>
      <c r="C12" s="444">
        <v>3051861</v>
      </c>
      <c r="D12" s="445">
        <v>5.7000000000000002E-3</v>
      </c>
      <c r="E12" s="446"/>
      <c r="F12" s="444">
        <v>-153131</v>
      </c>
      <c r="G12" s="447">
        <v>377.20000000000005</v>
      </c>
      <c r="H12" s="446"/>
    </row>
    <row r="13" spans="1:8" x14ac:dyDescent="0.2">
      <c r="A13" s="319"/>
      <c r="B13" s="443" t="s">
        <v>341</v>
      </c>
      <c r="C13" s="444"/>
      <c r="D13" s="445"/>
      <c r="E13" s="446"/>
      <c r="F13" s="444"/>
      <c r="G13" s="447">
        <v>94.29</v>
      </c>
      <c r="H13" s="446"/>
    </row>
    <row r="14" spans="1:8" x14ac:dyDescent="0.2">
      <c r="A14" s="319"/>
      <c r="B14" s="443" t="s">
        <v>342</v>
      </c>
      <c r="C14" s="444"/>
      <c r="D14" s="445"/>
      <c r="E14" s="446"/>
      <c r="F14" s="444"/>
      <c r="G14" s="447">
        <v>93.83</v>
      </c>
      <c r="H14" s="446"/>
    </row>
    <row r="15" spans="1:8" x14ac:dyDescent="0.2">
      <c r="A15" s="319"/>
      <c r="B15" s="443" t="s">
        <v>343</v>
      </c>
      <c r="C15" s="444"/>
      <c r="D15" s="445"/>
      <c r="E15" s="446"/>
      <c r="F15" s="444"/>
      <c r="G15" s="447">
        <v>94.41</v>
      </c>
      <c r="H15" s="446"/>
    </row>
    <row r="16" spans="1:8" x14ac:dyDescent="0.2">
      <c r="A16" s="434"/>
      <c r="B16" s="435" t="s">
        <v>402</v>
      </c>
      <c r="C16" s="436"/>
      <c r="D16" s="437"/>
      <c r="E16" s="438"/>
      <c r="F16" s="436"/>
      <c r="G16" s="439">
        <v>94.67</v>
      </c>
      <c r="H16" s="438"/>
    </row>
    <row r="17" spans="1:14" x14ac:dyDescent="0.2">
      <c r="A17" s="440"/>
      <c r="B17" s="430" t="s">
        <v>150</v>
      </c>
      <c r="C17" s="431">
        <f>C18</f>
        <v>3093831</v>
      </c>
      <c r="D17" s="432">
        <f>D18</f>
        <v>5.7000000000000002E-3</v>
      </c>
      <c r="E17" s="441"/>
      <c r="F17" s="431">
        <f>F18</f>
        <v>273356</v>
      </c>
      <c r="G17" s="442"/>
      <c r="H17" s="441"/>
    </row>
    <row r="18" spans="1:14" x14ac:dyDescent="0.2">
      <c r="A18" s="319">
        <v>1</v>
      </c>
      <c r="B18" s="443" t="s">
        <v>151</v>
      </c>
      <c r="C18" s="444">
        <v>3093831</v>
      </c>
      <c r="D18" s="445">
        <v>5.7000000000000002E-3</v>
      </c>
      <c r="E18" s="446">
        <v>9.69E-2</v>
      </c>
      <c r="F18" s="444">
        <v>273356</v>
      </c>
      <c r="G18" s="447">
        <v>102.9</v>
      </c>
      <c r="H18" s="446">
        <v>9.69E-2</v>
      </c>
    </row>
    <row r="19" spans="1:14" x14ac:dyDescent="0.2">
      <c r="A19" s="423"/>
      <c r="B19" s="424" t="s">
        <v>152</v>
      </c>
      <c r="C19" s="425">
        <f>C20</f>
        <v>20006097</v>
      </c>
      <c r="D19" s="426">
        <f>D20</f>
        <v>3.6799999999999999E-2</v>
      </c>
      <c r="E19" s="426"/>
      <c r="F19" s="425">
        <f>F20</f>
        <v>1009514</v>
      </c>
      <c r="G19" s="428"/>
      <c r="H19" s="427"/>
    </row>
    <row r="20" spans="1:14" x14ac:dyDescent="0.2">
      <c r="A20" s="429"/>
      <c r="B20" s="430" t="s">
        <v>153</v>
      </c>
      <c r="C20" s="431">
        <f>C21+C22</f>
        <v>20006097</v>
      </c>
      <c r="D20" s="432">
        <f>D21+D22</f>
        <v>3.6799999999999999E-2</v>
      </c>
      <c r="E20" s="432"/>
      <c r="F20" s="431">
        <f>F21+F22</f>
        <v>1009514</v>
      </c>
      <c r="G20" s="448"/>
      <c r="H20" s="448"/>
    </row>
    <row r="21" spans="1:14" x14ac:dyDescent="0.2">
      <c r="A21" s="319">
        <v>1</v>
      </c>
      <c r="B21" s="449" t="s">
        <v>154</v>
      </c>
      <c r="C21" s="444">
        <v>13979796</v>
      </c>
      <c r="D21" s="445">
        <v>2.5700000000000001E-2</v>
      </c>
      <c r="E21" s="445">
        <v>4.9099999999999998E-2</v>
      </c>
      <c r="F21" s="444">
        <v>964656</v>
      </c>
      <c r="G21" s="447">
        <v>4.5999999999999996</v>
      </c>
      <c r="H21" s="445">
        <v>4.9099999999999998E-2</v>
      </c>
    </row>
    <row r="22" spans="1:14" x14ac:dyDescent="0.2">
      <c r="A22" s="319">
        <v>2</v>
      </c>
      <c r="B22" s="450" t="s">
        <v>155</v>
      </c>
      <c r="C22" s="451">
        <v>6026301</v>
      </c>
      <c r="D22" s="452">
        <v>1.11E-2</v>
      </c>
      <c r="E22" s="452">
        <v>0.15210000000000001</v>
      </c>
      <c r="F22" s="451">
        <v>44858</v>
      </c>
      <c r="G22" s="453">
        <v>11.91</v>
      </c>
      <c r="H22" s="452">
        <v>0.15210000000000001</v>
      </c>
    </row>
    <row r="23" spans="1:14" ht="15" x14ac:dyDescent="0.25">
      <c r="A23" s="454"/>
      <c r="B23" s="418" t="s">
        <v>156</v>
      </c>
      <c r="C23" s="419">
        <f>C24+C73</f>
        <v>517487549</v>
      </c>
      <c r="D23" s="420">
        <f>D24+D73</f>
        <v>0.95169999999999999</v>
      </c>
      <c r="E23" s="420"/>
      <c r="F23" s="419">
        <f>F24+F73</f>
        <v>10849286.48</v>
      </c>
      <c r="G23" s="455"/>
      <c r="H23" s="422"/>
      <c r="N23" s="393"/>
    </row>
    <row r="24" spans="1:14" x14ac:dyDescent="0.2">
      <c r="A24" s="423"/>
      <c r="B24" s="424" t="s">
        <v>148</v>
      </c>
      <c r="C24" s="425">
        <f>C25+C35</f>
        <v>242178508</v>
      </c>
      <c r="D24" s="426">
        <f>D25+D35</f>
        <v>0.44540000000000002</v>
      </c>
      <c r="E24" s="426"/>
      <c r="F24" s="425">
        <f>F25+F35</f>
        <v>8074900</v>
      </c>
      <c r="G24" s="456"/>
      <c r="H24" s="427"/>
    </row>
    <row r="25" spans="1:14" x14ac:dyDescent="0.2">
      <c r="A25" s="429"/>
      <c r="B25" s="457" t="s">
        <v>157</v>
      </c>
      <c r="C25" s="431">
        <f>C26+C27+C28+C29+C30+C31+C32+C33+C34</f>
        <v>52307317</v>
      </c>
      <c r="D25" s="432">
        <v>9.6099999999999991E-2</v>
      </c>
      <c r="E25" s="432"/>
      <c r="F25" s="431">
        <f>F26+F27+F28+F29+F30+F31+F32+F33+F34</f>
        <v>1531458</v>
      </c>
      <c r="G25" s="433"/>
      <c r="H25" s="448"/>
    </row>
    <row r="26" spans="1:14" x14ac:dyDescent="0.2">
      <c r="A26" s="319">
        <v>1</v>
      </c>
      <c r="B26" s="443" t="s">
        <v>158</v>
      </c>
      <c r="C26" s="444">
        <v>1582000</v>
      </c>
      <c r="D26" s="445">
        <v>2.8999999999999998E-3</v>
      </c>
      <c r="E26" s="445">
        <v>0.13569999999999999</v>
      </c>
      <c r="F26" s="444">
        <v>353650</v>
      </c>
      <c r="G26" s="447">
        <v>21.48</v>
      </c>
      <c r="H26" s="445">
        <v>0.26290000000000002</v>
      </c>
    </row>
    <row r="27" spans="1:14" x14ac:dyDescent="0.2">
      <c r="A27" s="319">
        <v>2</v>
      </c>
      <c r="B27" s="458" t="s">
        <v>159</v>
      </c>
      <c r="C27" s="459">
        <v>6826246</v>
      </c>
      <c r="D27" s="460">
        <v>1.26E-2</v>
      </c>
      <c r="E27" s="460">
        <v>1.2200000000000001E-2</v>
      </c>
      <c r="F27" s="459">
        <v>202825</v>
      </c>
      <c r="G27" s="461">
        <v>791.73</v>
      </c>
      <c r="H27" s="460">
        <v>1.2200000000000001E-2</v>
      </c>
    </row>
    <row r="28" spans="1:14" x14ac:dyDescent="0.2">
      <c r="A28" s="319">
        <v>3</v>
      </c>
      <c r="B28" s="458" t="s">
        <v>160</v>
      </c>
      <c r="C28" s="459">
        <v>3769454</v>
      </c>
      <c r="D28" s="460">
        <v>6.8999999999999999E-3</v>
      </c>
      <c r="E28" s="460">
        <v>2.4E-2</v>
      </c>
      <c r="F28" s="459">
        <v>88414</v>
      </c>
      <c r="G28" s="461">
        <v>90.92</v>
      </c>
      <c r="H28" s="460">
        <v>2.4E-2</v>
      </c>
    </row>
    <row r="29" spans="1:14" x14ac:dyDescent="0.2">
      <c r="A29" s="319">
        <v>4</v>
      </c>
      <c r="B29" s="458" t="s">
        <v>161</v>
      </c>
      <c r="C29" s="459">
        <v>271323</v>
      </c>
      <c r="D29" s="460">
        <v>5.0000000000000001E-4</v>
      </c>
      <c r="E29" s="460">
        <v>0.1104</v>
      </c>
      <c r="F29" s="459">
        <v>26967</v>
      </c>
      <c r="G29" s="461">
        <v>76.58</v>
      </c>
      <c r="H29" s="460">
        <v>0.1104</v>
      </c>
    </row>
    <row r="30" spans="1:14" x14ac:dyDescent="0.2">
      <c r="A30" s="319">
        <v>5</v>
      </c>
      <c r="B30" s="458" t="s">
        <v>162</v>
      </c>
      <c r="C30" s="459">
        <v>22425763</v>
      </c>
      <c r="D30" s="460">
        <v>4.1200000000000001E-2</v>
      </c>
      <c r="E30" s="460">
        <v>0.1241</v>
      </c>
      <c r="F30" s="459">
        <v>607438</v>
      </c>
      <c r="G30" s="461">
        <v>20.38</v>
      </c>
      <c r="H30" s="460">
        <v>0.1241</v>
      </c>
    </row>
    <row r="31" spans="1:14" s="320" customFormat="1" x14ac:dyDescent="0.2">
      <c r="A31" s="319">
        <v>6</v>
      </c>
      <c r="B31" s="458" t="s">
        <v>163</v>
      </c>
      <c r="C31" s="459">
        <v>5028020</v>
      </c>
      <c r="D31" s="460">
        <v>9.1999999999999998E-3</v>
      </c>
      <c r="E31" s="460">
        <v>8.5000000000000006E-3</v>
      </c>
      <c r="F31" s="459">
        <v>42504</v>
      </c>
      <c r="G31" s="461">
        <v>1.01</v>
      </c>
      <c r="H31" s="460">
        <v>8.5000000000000006E-3</v>
      </c>
    </row>
    <row r="32" spans="1:14" x14ac:dyDescent="0.2">
      <c r="A32" s="319">
        <v>7</v>
      </c>
      <c r="B32" s="458" t="s">
        <v>164</v>
      </c>
      <c r="C32" s="459">
        <v>7901131</v>
      </c>
      <c r="D32" s="460">
        <v>1.4500000000000001E-2</v>
      </c>
      <c r="E32" s="460">
        <v>-0.27229999999999999</v>
      </c>
      <c r="F32" s="459">
        <v>20843</v>
      </c>
      <c r="G32" s="461">
        <v>1.02</v>
      </c>
      <c r="H32" s="460">
        <v>2.7000000000000001E-3</v>
      </c>
    </row>
    <row r="33" spans="1:9" x14ac:dyDescent="0.2">
      <c r="A33" s="319">
        <v>8</v>
      </c>
      <c r="B33" s="458" t="s">
        <v>403</v>
      </c>
      <c r="C33" s="459">
        <v>3563219</v>
      </c>
      <c r="D33" s="460">
        <v>6.6E-3</v>
      </c>
      <c r="E33" s="460">
        <v>0.78939999999999999</v>
      </c>
      <c r="F33" s="459">
        <v>21975</v>
      </c>
      <c r="G33" s="461">
        <v>100.91</v>
      </c>
      <c r="H33" s="460">
        <v>6.7999999999999996E-3</v>
      </c>
    </row>
    <row r="34" spans="1:9" x14ac:dyDescent="0.2">
      <c r="A34" s="319">
        <v>9</v>
      </c>
      <c r="B34" s="458" t="s">
        <v>404</v>
      </c>
      <c r="C34" s="459">
        <v>940161</v>
      </c>
      <c r="D34" s="460">
        <v>1.6999999999999999E-3</v>
      </c>
      <c r="E34" s="460">
        <v>0.2157</v>
      </c>
      <c r="F34" s="459">
        <v>166842</v>
      </c>
      <c r="G34" s="461">
        <v>17.059999999999999</v>
      </c>
      <c r="H34" s="460">
        <v>0.21579999999999999</v>
      </c>
    </row>
    <row r="35" spans="1:9" x14ac:dyDescent="0.2">
      <c r="A35" s="429"/>
      <c r="B35" s="457" t="s">
        <v>165</v>
      </c>
      <c r="C35" s="431">
        <f>C36+C56+C59+C64+C68+C70</f>
        <v>189871191</v>
      </c>
      <c r="D35" s="432">
        <f>D36+D56+D59+D64+D68+D70</f>
        <v>0.3493</v>
      </c>
      <c r="E35" s="432"/>
      <c r="F35" s="431">
        <f>F36+F56+F59+F64+F68+F70</f>
        <v>6543442</v>
      </c>
      <c r="G35" s="433"/>
      <c r="H35" s="448"/>
    </row>
    <row r="36" spans="1:9" ht="14.25" customHeight="1" x14ac:dyDescent="0.2">
      <c r="A36" s="429"/>
      <c r="B36" s="430" t="s">
        <v>166</v>
      </c>
      <c r="C36" s="431">
        <f>C37+C38+C39+C40+C41+C42+C43+C44+C45+C48+C49+C50+C51+C52+C53+C54+C55</f>
        <v>177638926</v>
      </c>
      <c r="D36" s="432">
        <f>D37+D38+D39+D40+D41+D42+D43+D44+D45+D48+D49+D50+D51+D52+D53+D54+D55</f>
        <v>0.32679999999999998</v>
      </c>
      <c r="E36" s="432"/>
      <c r="F36" s="431">
        <f>F37+F38+F39+F40+F41+F42+F43+F44+F45+F48+F49+F50+F51+F52+F53+F54+F55</f>
        <v>6628436</v>
      </c>
      <c r="G36" s="433"/>
      <c r="H36" s="448"/>
    </row>
    <row r="37" spans="1:9" x14ac:dyDescent="0.2">
      <c r="A37" s="319">
        <v>1</v>
      </c>
      <c r="B37" s="449" t="s">
        <v>167</v>
      </c>
      <c r="C37" s="444">
        <v>1434205</v>
      </c>
      <c r="D37" s="445">
        <v>2.5999999999999999E-3</v>
      </c>
      <c r="E37" s="445">
        <v>0.2782</v>
      </c>
      <c r="F37" s="444">
        <v>84391</v>
      </c>
      <c r="G37" s="447">
        <v>148.32</v>
      </c>
      <c r="H37" s="445">
        <v>7.1300000000000002E-2</v>
      </c>
    </row>
    <row r="38" spans="1:9" x14ac:dyDescent="0.2">
      <c r="A38" s="319">
        <v>2</v>
      </c>
      <c r="B38" s="462" t="s">
        <v>168</v>
      </c>
      <c r="C38" s="459">
        <v>788164</v>
      </c>
      <c r="D38" s="460">
        <v>1.4E-3</v>
      </c>
      <c r="E38" s="460">
        <v>0.24529999999999999</v>
      </c>
      <c r="F38" s="459">
        <v>155259</v>
      </c>
      <c r="G38" s="461">
        <v>12.92</v>
      </c>
      <c r="H38" s="460">
        <v>0.24529999999999999</v>
      </c>
    </row>
    <row r="39" spans="1:9" x14ac:dyDescent="0.2">
      <c r="A39" s="319">
        <v>3</v>
      </c>
      <c r="B39" s="462" t="s">
        <v>169</v>
      </c>
      <c r="C39" s="459">
        <v>40647839</v>
      </c>
      <c r="D39" s="460">
        <v>7.4800000000000005E-2</v>
      </c>
      <c r="E39" s="460">
        <v>-4.19E-2</v>
      </c>
      <c r="F39" s="459">
        <v>1772293</v>
      </c>
      <c r="G39" s="461">
        <v>118.57</v>
      </c>
      <c r="H39" s="460">
        <v>4.41E-2</v>
      </c>
    </row>
    <row r="40" spans="1:9" x14ac:dyDescent="0.2">
      <c r="A40" s="319">
        <v>4</v>
      </c>
      <c r="B40" s="462" t="s">
        <v>170</v>
      </c>
      <c r="C40" s="459">
        <v>1074351</v>
      </c>
      <c r="D40" s="460">
        <v>2E-3</v>
      </c>
      <c r="E40" s="460">
        <v>0.51529999999999998</v>
      </c>
      <c r="F40" s="459">
        <v>15341</v>
      </c>
      <c r="G40" s="461">
        <v>118.08</v>
      </c>
      <c r="H40" s="460">
        <v>1.8100000000000002E-2</v>
      </c>
    </row>
    <row r="41" spans="1:9" x14ac:dyDescent="0.2">
      <c r="A41" s="319">
        <v>5</v>
      </c>
      <c r="B41" s="462" t="s">
        <v>171</v>
      </c>
      <c r="C41" s="459">
        <v>3473815</v>
      </c>
      <c r="D41" s="460">
        <v>6.4000000000000003E-3</v>
      </c>
      <c r="E41" s="463">
        <v>8.6356000000000002</v>
      </c>
      <c r="F41" s="459">
        <v>113296</v>
      </c>
      <c r="G41" s="461">
        <v>123.67</v>
      </c>
      <c r="H41" s="463">
        <v>8.2600000000000007E-2</v>
      </c>
    </row>
    <row r="42" spans="1:9" ht="13.5" customHeight="1" x14ac:dyDescent="0.2">
      <c r="A42" s="319">
        <v>6</v>
      </c>
      <c r="B42" s="462" t="s">
        <v>172</v>
      </c>
      <c r="C42" s="459">
        <v>1372232</v>
      </c>
      <c r="D42" s="460">
        <v>2.5000000000000001E-3</v>
      </c>
      <c r="E42" s="460">
        <v>0.71309999999999996</v>
      </c>
      <c r="F42" s="459">
        <v>12517</v>
      </c>
      <c r="G42" s="461">
        <v>20.13</v>
      </c>
      <c r="H42" s="460">
        <v>1.18E-2</v>
      </c>
    </row>
    <row r="43" spans="1:9" x14ac:dyDescent="0.2">
      <c r="A43" s="319">
        <v>7</v>
      </c>
      <c r="B43" s="462" t="s">
        <v>173</v>
      </c>
      <c r="C43" s="459">
        <v>3678490</v>
      </c>
      <c r="D43" s="460">
        <v>6.7999999999999996E-3</v>
      </c>
      <c r="E43" s="460">
        <v>-5.6099999999999997E-2</v>
      </c>
      <c r="F43" s="459">
        <v>4890</v>
      </c>
      <c r="G43" s="461">
        <v>1.33</v>
      </c>
      <c r="H43" s="460">
        <v>1E-4</v>
      </c>
    </row>
    <row r="44" spans="1:9" x14ac:dyDescent="0.2">
      <c r="A44" s="319">
        <v>8</v>
      </c>
      <c r="B44" s="462" t="s">
        <v>174</v>
      </c>
      <c r="C44" s="459">
        <v>21054663</v>
      </c>
      <c r="D44" s="460">
        <v>3.8699999999999998E-2</v>
      </c>
      <c r="E44" s="460">
        <v>-4.41E-2</v>
      </c>
      <c r="F44" s="459">
        <v>-106015</v>
      </c>
      <c r="G44" s="461">
        <v>1.04</v>
      </c>
      <c r="H44" s="460">
        <v>-5.3E-3</v>
      </c>
      <c r="I44" s="321"/>
    </row>
    <row r="45" spans="1:9" x14ac:dyDescent="0.2">
      <c r="A45" s="319">
        <v>9</v>
      </c>
      <c r="B45" s="462" t="s">
        <v>175</v>
      </c>
      <c r="C45" s="459">
        <v>6454645</v>
      </c>
      <c r="D45" s="460">
        <v>1.1900000000000001E-2</v>
      </c>
      <c r="E45" s="460">
        <v>8.8999999999999996E-2</v>
      </c>
      <c r="F45" s="459">
        <v>80401</v>
      </c>
      <c r="G45" s="461">
        <v>41.599999999999994</v>
      </c>
      <c r="H45" s="463">
        <v>2.8799999999999999E-2</v>
      </c>
      <c r="I45" s="321"/>
    </row>
    <row r="46" spans="1:9" x14ac:dyDescent="0.2">
      <c r="A46" s="319"/>
      <c r="B46" s="458" t="s">
        <v>176</v>
      </c>
      <c r="C46" s="464"/>
      <c r="D46" s="465"/>
      <c r="E46" s="465"/>
      <c r="F46" s="464"/>
      <c r="G46" s="466">
        <v>21.52</v>
      </c>
      <c r="H46" s="465">
        <v>1.6899999999999998E-2</v>
      </c>
    </row>
    <row r="47" spans="1:9" x14ac:dyDescent="0.2">
      <c r="A47" s="319"/>
      <c r="B47" s="458" t="s">
        <v>177</v>
      </c>
      <c r="C47" s="464"/>
      <c r="D47" s="465"/>
      <c r="E47" s="465"/>
      <c r="F47" s="464"/>
      <c r="G47" s="466">
        <v>20.079999999999998</v>
      </c>
      <c r="H47" s="465">
        <v>1.1900000000000001E-2</v>
      </c>
    </row>
    <row r="48" spans="1:9" x14ac:dyDescent="0.2">
      <c r="A48" s="319">
        <v>10</v>
      </c>
      <c r="B48" s="458" t="s">
        <v>405</v>
      </c>
      <c r="C48" s="464">
        <v>11194932</v>
      </c>
      <c r="D48" s="465">
        <v>2.06E-2</v>
      </c>
      <c r="E48" s="465">
        <v>216.29939999999999</v>
      </c>
      <c r="F48" s="464">
        <v>318414</v>
      </c>
      <c r="G48" s="466">
        <v>103.37</v>
      </c>
      <c r="H48" s="465">
        <v>6.3399999999999998E-2</v>
      </c>
    </row>
    <row r="49" spans="1:8" x14ac:dyDescent="0.2">
      <c r="A49" s="319">
        <v>11</v>
      </c>
      <c r="B49" s="458" t="s">
        <v>406</v>
      </c>
      <c r="C49" s="464">
        <v>3519111</v>
      </c>
      <c r="D49" s="465">
        <v>6.4999999999999997E-3</v>
      </c>
      <c r="E49" s="465"/>
      <c r="F49" s="464">
        <v>-5387</v>
      </c>
      <c r="G49" s="466">
        <v>98.12</v>
      </c>
      <c r="H49" s="465"/>
    </row>
    <row r="50" spans="1:8" x14ac:dyDescent="0.2">
      <c r="A50" s="319">
        <v>12</v>
      </c>
      <c r="B50" s="458" t="s">
        <v>407</v>
      </c>
      <c r="C50" s="464">
        <v>1118987</v>
      </c>
      <c r="D50" s="465">
        <v>2.0999999999999999E-3</v>
      </c>
      <c r="E50" s="465"/>
      <c r="F50" s="464">
        <v>99002</v>
      </c>
      <c r="G50" s="466">
        <v>109.71</v>
      </c>
      <c r="H50" s="465"/>
    </row>
    <row r="51" spans="1:8" x14ac:dyDescent="0.2">
      <c r="A51" s="319">
        <v>13</v>
      </c>
      <c r="B51" s="462" t="s">
        <v>178</v>
      </c>
      <c r="C51" s="459">
        <v>69773053</v>
      </c>
      <c r="D51" s="460">
        <v>0.1283</v>
      </c>
      <c r="E51" s="460">
        <v>0.2354</v>
      </c>
      <c r="F51" s="459">
        <v>3660818</v>
      </c>
      <c r="G51" s="461">
        <v>22.43</v>
      </c>
      <c r="H51" s="460">
        <v>5.8299999999999998E-2</v>
      </c>
    </row>
    <row r="52" spans="1:8" x14ac:dyDescent="0.2">
      <c r="A52" s="319">
        <v>14</v>
      </c>
      <c r="B52" s="462" t="s">
        <v>179</v>
      </c>
      <c r="C52" s="459">
        <v>46803</v>
      </c>
      <c r="D52" s="460">
        <v>1E-4</v>
      </c>
      <c r="E52" s="460">
        <v>3.1800000000000002E-2</v>
      </c>
      <c r="F52" s="459">
        <v>1443</v>
      </c>
      <c r="G52" s="461">
        <v>11.7</v>
      </c>
      <c r="H52" s="460">
        <v>3.1800000000000002E-2</v>
      </c>
    </row>
    <row r="53" spans="1:8" ht="12.75" customHeight="1" x14ac:dyDescent="0.2">
      <c r="A53" s="319">
        <v>15</v>
      </c>
      <c r="B53" s="462" t="s">
        <v>180</v>
      </c>
      <c r="C53" s="459">
        <v>409783</v>
      </c>
      <c r="D53" s="460">
        <v>8.0000000000000004E-4</v>
      </c>
      <c r="E53" s="460">
        <v>2.3599999999999999E-2</v>
      </c>
      <c r="F53" s="459">
        <v>9429</v>
      </c>
      <c r="G53" s="461">
        <v>12.64</v>
      </c>
      <c r="H53" s="460">
        <v>2.3599999999999999E-2</v>
      </c>
    </row>
    <row r="54" spans="1:8" x14ac:dyDescent="0.2">
      <c r="A54" s="319">
        <v>16</v>
      </c>
      <c r="B54" s="450" t="s">
        <v>408</v>
      </c>
      <c r="C54" s="451">
        <v>4420781</v>
      </c>
      <c r="D54" s="452">
        <v>8.0999999999999996E-3</v>
      </c>
      <c r="E54" s="452">
        <v>6.4699999999999994E-2</v>
      </c>
      <c r="F54" s="451"/>
      <c r="G54" s="453">
        <v>103.8</v>
      </c>
      <c r="H54" s="452">
        <v>6.4699999999999994E-2</v>
      </c>
    </row>
    <row r="55" spans="1:8" x14ac:dyDescent="0.2">
      <c r="A55" s="434">
        <v>17</v>
      </c>
      <c r="B55" s="450" t="s">
        <v>181</v>
      </c>
      <c r="C55" s="451">
        <v>7177072</v>
      </c>
      <c r="D55" s="452">
        <v>1.32E-2</v>
      </c>
      <c r="E55" s="452">
        <v>9.6299999999999997E-2</v>
      </c>
      <c r="F55" s="451">
        <v>412344</v>
      </c>
      <c r="G55" s="453">
        <v>291.94</v>
      </c>
      <c r="H55" s="452">
        <v>6.1400000000000003E-2</v>
      </c>
    </row>
    <row r="56" spans="1:8" x14ac:dyDescent="0.2">
      <c r="A56" s="440"/>
      <c r="B56" s="430" t="s">
        <v>409</v>
      </c>
      <c r="C56" s="431">
        <f>C57+C58</f>
        <v>1294598</v>
      </c>
      <c r="D56" s="432">
        <f>D57+D58</f>
        <v>2.4000000000000002E-3</v>
      </c>
      <c r="E56" s="432"/>
      <c r="F56" s="431">
        <f>F57+F58</f>
        <v>19622</v>
      </c>
      <c r="G56" s="442"/>
      <c r="H56" s="432"/>
    </row>
    <row r="57" spans="1:8" x14ac:dyDescent="0.2">
      <c r="A57" s="434">
        <v>1</v>
      </c>
      <c r="B57" s="467" t="s">
        <v>410</v>
      </c>
      <c r="C57" s="436">
        <v>530118</v>
      </c>
      <c r="D57" s="437">
        <v>1E-3</v>
      </c>
      <c r="E57" s="437"/>
      <c r="F57" s="436">
        <v>20118</v>
      </c>
      <c r="G57" s="439">
        <v>103.77</v>
      </c>
      <c r="H57" s="437"/>
    </row>
    <row r="58" spans="1:8" x14ac:dyDescent="0.2">
      <c r="A58" s="434">
        <v>2</v>
      </c>
      <c r="B58" s="467" t="s">
        <v>411</v>
      </c>
      <c r="C58" s="436">
        <v>764480</v>
      </c>
      <c r="D58" s="437">
        <v>1.4E-3</v>
      </c>
      <c r="E58" s="437"/>
      <c r="F58" s="436">
        <v>-496</v>
      </c>
      <c r="G58" s="439">
        <v>99.91</v>
      </c>
      <c r="H58" s="437"/>
    </row>
    <row r="59" spans="1:8" x14ac:dyDescent="0.2">
      <c r="A59" s="468"/>
      <c r="B59" s="430" t="s">
        <v>412</v>
      </c>
      <c r="C59" s="431">
        <v>4318468</v>
      </c>
      <c r="D59" s="432">
        <f>D60</f>
        <v>7.9000000000000008E-3</v>
      </c>
      <c r="E59" s="432">
        <v>-1</v>
      </c>
      <c r="F59" s="431">
        <v>-14832</v>
      </c>
      <c r="G59" s="442"/>
      <c r="H59" s="432"/>
    </row>
    <row r="60" spans="1:8" x14ac:dyDescent="0.2">
      <c r="A60" s="434">
        <v>1</v>
      </c>
      <c r="B60" s="467" t="s">
        <v>413</v>
      </c>
      <c r="C60" s="436">
        <v>4318468</v>
      </c>
      <c r="D60" s="437">
        <v>7.9000000000000008E-3</v>
      </c>
      <c r="E60" s="437"/>
      <c r="F60" s="436">
        <v>-14832</v>
      </c>
      <c r="G60" s="439">
        <v>298.98</v>
      </c>
      <c r="H60" s="437"/>
    </row>
    <row r="61" spans="1:8" x14ac:dyDescent="0.2">
      <c r="A61" s="434"/>
      <c r="B61" s="467" t="s">
        <v>341</v>
      </c>
      <c r="C61" s="436"/>
      <c r="D61" s="437"/>
      <c r="E61" s="437"/>
      <c r="F61" s="436"/>
      <c r="G61" s="439">
        <v>99.66</v>
      </c>
      <c r="H61" s="437"/>
    </row>
    <row r="62" spans="1:8" x14ac:dyDescent="0.2">
      <c r="A62" s="434"/>
      <c r="B62" s="467" t="s">
        <v>342</v>
      </c>
      <c r="C62" s="436"/>
      <c r="D62" s="437"/>
      <c r="E62" s="437"/>
      <c r="F62" s="436"/>
      <c r="G62" s="439">
        <v>99.66</v>
      </c>
      <c r="H62" s="437"/>
    </row>
    <row r="63" spans="1:8" x14ac:dyDescent="0.2">
      <c r="A63" s="434"/>
      <c r="B63" s="467" t="s">
        <v>343</v>
      </c>
      <c r="C63" s="436"/>
      <c r="D63" s="437"/>
      <c r="E63" s="437"/>
      <c r="F63" s="436"/>
      <c r="G63" s="439">
        <v>99.66</v>
      </c>
      <c r="H63" s="437"/>
    </row>
    <row r="64" spans="1:8" x14ac:dyDescent="0.2">
      <c r="A64" s="429"/>
      <c r="B64" s="430" t="s">
        <v>183</v>
      </c>
      <c r="C64" s="431">
        <f>C65+C66+C67</f>
        <v>315032</v>
      </c>
      <c r="D64" s="432">
        <f>D65+D66+D67</f>
        <v>5.9999999999999995E-4</v>
      </c>
      <c r="E64" s="432"/>
      <c r="F64" s="431">
        <f>F65+F66+F67</f>
        <v>130931</v>
      </c>
      <c r="G64" s="433"/>
      <c r="H64" s="448"/>
    </row>
    <row r="65" spans="1:8" x14ac:dyDescent="0.2">
      <c r="A65" s="319">
        <v>1</v>
      </c>
      <c r="B65" s="467" t="s">
        <v>192</v>
      </c>
      <c r="C65" s="436">
        <v>1564</v>
      </c>
      <c r="D65" s="437">
        <v>0</v>
      </c>
      <c r="E65" s="469">
        <v>-0.56310000000000004</v>
      </c>
      <c r="F65" s="436">
        <v>-2016</v>
      </c>
      <c r="G65" s="439">
        <v>34.83</v>
      </c>
      <c r="H65" s="469">
        <v>-0.56310000000000004</v>
      </c>
    </row>
    <row r="66" spans="1:8" x14ac:dyDescent="0.2">
      <c r="A66" s="319">
        <v>2</v>
      </c>
      <c r="B66" s="467" t="s">
        <v>184</v>
      </c>
      <c r="C66" s="436">
        <v>311911</v>
      </c>
      <c r="D66" s="437">
        <v>5.9999999999999995E-4</v>
      </c>
      <c r="E66" s="469">
        <v>0.76270000000000004</v>
      </c>
      <c r="F66" s="436">
        <v>134963</v>
      </c>
      <c r="G66" s="439">
        <v>309.49</v>
      </c>
      <c r="H66" s="469">
        <v>0.76270000000000004</v>
      </c>
    </row>
    <row r="67" spans="1:8" x14ac:dyDescent="0.2">
      <c r="A67" s="319">
        <v>3</v>
      </c>
      <c r="B67" s="467" t="s">
        <v>193</v>
      </c>
      <c r="C67" s="436">
        <v>1557</v>
      </c>
      <c r="D67" s="437">
        <v>0</v>
      </c>
      <c r="E67" s="469">
        <v>-0.56420000000000003</v>
      </c>
      <c r="F67" s="436">
        <v>-2016</v>
      </c>
      <c r="G67" s="439">
        <v>34.68</v>
      </c>
      <c r="H67" s="469">
        <v>-0.56420000000000003</v>
      </c>
    </row>
    <row r="68" spans="1:8" x14ac:dyDescent="0.2">
      <c r="A68" s="429"/>
      <c r="B68" s="430" t="s">
        <v>185</v>
      </c>
      <c r="C68" s="431">
        <f>C69</f>
        <v>5804034</v>
      </c>
      <c r="D68" s="432">
        <f>D69</f>
        <v>1.0699999999999999E-2</v>
      </c>
      <c r="E68" s="432"/>
      <c r="F68" s="431">
        <f>F69</f>
        <v>-196600</v>
      </c>
      <c r="G68" s="433"/>
      <c r="H68" s="448"/>
    </row>
    <row r="69" spans="1:8" x14ac:dyDescent="0.2">
      <c r="A69" s="434">
        <v>1</v>
      </c>
      <c r="B69" s="467" t="s">
        <v>186</v>
      </c>
      <c r="C69" s="436">
        <v>5804034</v>
      </c>
      <c r="D69" s="437">
        <v>1.0699999999999999E-2</v>
      </c>
      <c r="E69" s="437">
        <v>0.1237</v>
      </c>
      <c r="F69" s="436">
        <v>-196600</v>
      </c>
      <c r="G69" s="439">
        <v>0.89</v>
      </c>
      <c r="H69" s="437">
        <v>-3.5799999999999998E-2</v>
      </c>
    </row>
    <row r="70" spans="1:8" x14ac:dyDescent="0.2">
      <c r="A70" s="468"/>
      <c r="B70" s="430" t="s">
        <v>414</v>
      </c>
      <c r="C70" s="431">
        <f>C71+C72</f>
        <v>500133</v>
      </c>
      <c r="D70" s="432">
        <f>D71+D72</f>
        <v>9.0000000000000008E-4</v>
      </c>
      <c r="E70" s="432">
        <v>6.2899999999999998E-2</v>
      </c>
      <c r="F70" s="431">
        <f>F71+F72</f>
        <v>-24115</v>
      </c>
      <c r="G70" s="442"/>
      <c r="H70" s="432"/>
    </row>
    <row r="71" spans="1:8" x14ac:dyDescent="0.2">
      <c r="A71" s="434">
        <v>1</v>
      </c>
      <c r="B71" s="467" t="s">
        <v>415</v>
      </c>
      <c r="C71" s="436">
        <v>445621</v>
      </c>
      <c r="D71" s="437">
        <v>8.0000000000000004E-4</v>
      </c>
      <c r="E71" s="437">
        <v>6.2899999999999998E-2</v>
      </c>
      <c r="F71" s="436">
        <v>-23627</v>
      </c>
      <c r="G71" s="439">
        <v>89.06</v>
      </c>
      <c r="H71" s="437">
        <v>-5.4600000000000003E-2</v>
      </c>
    </row>
    <row r="72" spans="1:8" x14ac:dyDescent="0.2">
      <c r="A72" s="434">
        <v>2</v>
      </c>
      <c r="B72" s="467" t="s">
        <v>416</v>
      </c>
      <c r="C72" s="436">
        <v>54512</v>
      </c>
      <c r="D72" s="437">
        <v>1E-4</v>
      </c>
      <c r="E72" s="437"/>
      <c r="F72" s="436">
        <v>-488</v>
      </c>
      <c r="G72" s="439">
        <v>99.11</v>
      </c>
      <c r="H72" s="437"/>
    </row>
    <row r="73" spans="1:8" x14ac:dyDescent="0.2">
      <c r="A73" s="423"/>
      <c r="B73" s="424" t="s">
        <v>152</v>
      </c>
      <c r="C73" s="425">
        <f>C74+C76</f>
        <v>275309041</v>
      </c>
      <c r="D73" s="426">
        <f>D74+D76</f>
        <v>0.50629999999999997</v>
      </c>
      <c r="E73" s="426"/>
      <c r="F73" s="425">
        <f>F74+F76</f>
        <v>2774386.48</v>
      </c>
      <c r="G73" s="456"/>
      <c r="H73" s="427"/>
    </row>
    <row r="74" spans="1:8" x14ac:dyDescent="0.2">
      <c r="A74" s="429"/>
      <c r="B74" s="457" t="s">
        <v>157</v>
      </c>
      <c r="C74" s="431">
        <f>C75</f>
        <v>244408055</v>
      </c>
      <c r="D74" s="432">
        <f>D75</f>
        <v>0.44950000000000001</v>
      </c>
      <c r="E74" s="432"/>
      <c r="F74" s="431">
        <f>F75</f>
        <v>3306388</v>
      </c>
      <c r="G74" s="442">
        <v>340.00630000000001</v>
      </c>
      <c r="H74" s="448" t="s">
        <v>417</v>
      </c>
    </row>
    <row r="75" spans="1:8" x14ac:dyDescent="0.2">
      <c r="A75" s="319">
        <v>1</v>
      </c>
      <c r="B75" s="458" t="s">
        <v>187</v>
      </c>
      <c r="C75" s="436">
        <v>244408055</v>
      </c>
      <c r="D75" s="437">
        <v>0.44950000000000001</v>
      </c>
      <c r="E75" s="437">
        <v>0.21859999999999999</v>
      </c>
      <c r="F75" s="436">
        <v>3306388</v>
      </c>
      <c r="G75" s="439">
        <v>63.56</v>
      </c>
      <c r="H75" s="437">
        <v>0.21859999999999999</v>
      </c>
    </row>
    <row r="76" spans="1:8" x14ac:dyDescent="0.2">
      <c r="A76" s="429"/>
      <c r="B76" s="457" t="s">
        <v>165</v>
      </c>
      <c r="C76" s="431">
        <f>C77</f>
        <v>30900986</v>
      </c>
      <c r="D76" s="432">
        <f>D77</f>
        <v>5.6800000000000003E-2</v>
      </c>
      <c r="E76" s="432"/>
      <c r="F76" s="431">
        <f>F77</f>
        <v>-532001.52</v>
      </c>
      <c r="G76" s="442"/>
      <c r="H76" s="448"/>
    </row>
    <row r="77" spans="1:8" x14ac:dyDescent="0.2">
      <c r="A77" s="429"/>
      <c r="B77" s="430" t="s">
        <v>182</v>
      </c>
      <c r="C77" s="431">
        <f>C78+C79</f>
        <v>30900986</v>
      </c>
      <c r="D77" s="432">
        <f>D78+D79</f>
        <v>5.6800000000000003E-2</v>
      </c>
      <c r="E77" s="432"/>
      <c r="F77" s="431">
        <f>F78+F79</f>
        <v>-532001.52</v>
      </c>
      <c r="G77" s="433"/>
      <c r="H77" s="448"/>
    </row>
    <row r="78" spans="1:8" x14ac:dyDescent="0.2">
      <c r="A78" s="319">
        <v>1</v>
      </c>
      <c r="B78" s="435" t="s">
        <v>194</v>
      </c>
      <c r="C78" s="436">
        <v>15433174</v>
      </c>
      <c r="D78" s="437">
        <v>2.8400000000000002E-2</v>
      </c>
      <c r="E78" s="437">
        <v>0.94279999999999997</v>
      </c>
      <c r="F78" s="436">
        <v>-153112.19</v>
      </c>
      <c r="G78" s="439">
        <v>0.05</v>
      </c>
      <c r="H78" s="437">
        <v>-1.26E-2</v>
      </c>
    </row>
    <row r="79" spans="1:8" x14ac:dyDescent="0.2">
      <c r="A79" s="319">
        <v>2</v>
      </c>
      <c r="B79" s="435" t="s">
        <v>188</v>
      </c>
      <c r="C79" s="436">
        <v>15467812</v>
      </c>
      <c r="D79" s="437">
        <v>2.8400000000000002E-2</v>
      </c>
      <c r="E79" s="437">
        <v>1.5699999999999999E-2</v>
      </c>
      <c r="F79" s="436">
        <v>-378889.33</v>
      </c>
      <c r="G79" s="439">
        <v>74.17</v>
      </c>
      <c r="H79" s="437">
        <v>-2.41E-2</v>
      </c>
    </row>
    <row r="80" spans="1:8" x14ac:dyDescent="0.2">
      <c r="A80" s="470"/>
      <c r="B80" s="418" t="s">
        <v>418</v>
      </c>
      <c r="C80" s="419">
        <f>C7+C23</f>
        <v>543701448</v>
      </c>
      <c r="D80" s="420">
        <f>D7+D23</f>
        <v>1</v>
      </c>
      <c r="E80" s="420"/>
      <c r="F80" s="419">
        <f>F7+F23</f>
        <v>11983684.48</v>
      </c>
      <c r="G80" s="455"/>
      <c r="H80" s="422"/>
    </row>
    <row r="81" spans="1:8" s="320" customFormat="1" x14ac:dyDescent="0.2">
      <c r="A81" s="471"/>
      <c r="B81" s="472"/>
      <c r="C81" s="473"/>
      <c r="D81" s="474"/>
      <c r="E81" s="474"/>
      <c r="F81" s="473"/>
      <c r="G81" s="475"/>
      <c r="H81" s="476"/>
    </row>
    <row r="82" spans="1:8" x14ac:dyDescent="0.2">
      <c r="A82" s="150" t="s">
        <v>9</v>
      </c>
      <c r="B82" s="150"/>
      <c r="C82" s="477"/>
      <c r="D82" s="478"/>
      <c r="E82" s="478"/>
      <c r="F82" s="478"/>
      <c r="G82" s="479"/>
      <c r="H82" s="479"/>
    </row>
    <row r="83" spans="1:8" x14ac:dyDescent="0.2">
      <c r="A83" s="395" t="s">
        <v>419</v>
      </c>
      <c r="C83" s="396"/>
    </row>
    <row r="84" spans="1:8" x14ac:dyDescent="0.2">
      <c r="A84" s="480" t="s">
        <v>420</v>
      </c>
    </row>
  </sheetData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2"/>
  <sheetViews>
    <sheetView zoomScaleNormal="100" workbookViewId="0"/>
  </sheetViews>
  <sheetFormatPr defaultColWidth="11.42578125" defaultRowHeight="11.25" x14ac:dyDescent="0.2"/>
  <cols>
    <col min="1" max="1" width="6.5703125" style="58" customWidth="1"/>
    <col min="2" max="2" width="37.7109375" style="58" customWidth="1"/>
    <col min="3" max="3" width="11.28515625" style="58" customWidth="1"/>
    <col min="4" max="4" width="8.85546875" style="58" customWidth="1"/>
    <col min="5" max="5" width="9" style="58" customWidth="1"/>
    <col min="6" max="7" width="10.42578125" style="58" customWidth="1"/>
    <col min="8" max="8" width="10.85546875" style="58" customWidth="1"/>
    <col min="9" max="9" width="10.28515625" style="58" customWidth="1"/>
    <col min="10" max="16384" width="11.42578125" style="58"/>
  </cols>
  <sheetData>
    <row r="1" spans="1:46" ht="12.75" x14ac:dyDescent="0.2">
      <c r="A1" s="154" t="s">
        <v>131</v>
      </c>
      <c r="B1" s="280"/>
      <c r="C1" s="130"/>
      <c r="D1" s="130"/>
      <c r="E1" s="130"/>
      <c r="F1" s="130"/>
      <c r="G1" s="130"/>
      <c r="H1" s="131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</row>
    <row r="2" spans="1:46" ht="12.75" customHeight="1" x14ac:dyDescent="0.2">
      <c r="A2" s="159" t="s">
        <v>206</v>
      </c>
      <c r="B2" s="159"/>
      <c r="C2" s="59"/>
      <c r="D2" s="59"/>
      <c r="E2" s="59"/>
      <c r="F2" s="59"/>
      <c r="G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</row>
    <row r="3" spans="1:46" ht="12.75" x14ac:dyDescent="0.2">
      <c r="A3" s="281" t="s">
        <v>196</v>
      </c>
      <c r="B3" s="282"/>
      <c r="C3" s="60"/>
      <c r="D3" s="60"/>
      <c r="E3" s="60"/>
      <c r="F3" s="134"/>
      <c r="G3" s="60"/>
      <c r="H3" s="13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</row>
    <row r="4" spans="1:46" x14ac:dyDescent="0.2">
      <c r="A4" s="105"/>
      <c r="B4" s="110"/>
      <c r="C4" s="59"/>
      <c r="D4" s="59"/>
      <c r="E4" s="59"/>
      <c r="F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</row>
    <row r="5" spans="1:46" ht="48.75" customHeight="1" x14ac:dyDescent="0.2">
      <c r="A5" s="16" t="s">
        <v>5</v>
      </c>
      <c r="B5" s="16" t="s">
        <v>132</v>
      </c>
      <c r="C5" s="16" t="s">
        <v>14</v>
      </c>
      <c r="D5" s="16" t="s">
        <v>109</v>
      </c>
      <c r="E5" s="16" t="s">
        <v>207</v>
      </c>
      <c r="F5" s="16" t="s">
        <v>43</v>
      </c>
      <c r="G5" s="16" t="s">
        <v>44</v>
      </c>
      <c r="H5" s="16" t="s">
        <v>133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1:46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136">
        <v>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46" ht="13.5" customHeight="1" x14ac:dyDescent="0.2">
      <c r="A7" s="483" t="s">
        <v>134</v>
      </c>
      <c r="B7" s="483"/>
      <c r="C7" s="483"/>
      <c r="D7" s="483"/>
      <c r="E7" s="483"/>
      <c r="F7" s="483"/>
      <c r="G7" s="483"/>
      <c r="H7" s="483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46" ht="25.5" customHeight="1" x14ac:dyDescent="0.2">
      <c r="A8" s="137">
        <v>1</v>
      </c>
      <c r="B8" s="283" t="s">
        <v>135</v>
      </c>
      <c r="C8" s="284">
        <v>31764554</v>
      </c>
      <c r="D8" s="285">
        <v>0.3110286808223558</v>
      </c>
      <c r="E8" s="286">
        <v>3.287008467735144E-2</v>
      </c>
      <c r="F8" s="284">
        <v>13935895</v>
      </c>
      <c r="G8" s="156">
        <v>18291585</v>
      </c>
      <c r="H8" s="287">
        <v>5311817</v>
      </c>
      <c r="I8" s="288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</row>
    <row r="9" spans="1:46" ht="25.5" customHeight="1" x14ac:dyDescent="0.2">
      <c r="A9" s="289">
        <v>2</v>
      </c>
      <c r="B9" s="290" t="s">
        <v>136</v>
      </c>
      <c r="C9" s="291">
        <v>20187916.780000001</v>
      </c>
      <c r="D9" s="285">
        <v>0.19767383243079378</v>
      </c>
      <c r="E9" s="286">
        <v>8.4317392797732038E-2</v>
      </c>
      <c r="F9" s="291">
        <v>10930333.800000001</v>
      </c>
      <c r="G9" s="291">
        <v>17564623.629999999</v>
      </c>
      <c r="H9" s="291">
        <v>1740266.23</v>
      </c>
      <c r="I9" s="288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6" ht="25.5" customHeight="1" x14ac:dyDescent="0.2">
      <c r="A10" s="289">
        <v>3</v>
      </c>
      <c r="B10" s="292" t="s">
        <v>137</v>
      </c>
      <c r="C10" s="291">
        <v>17395949.890000001</v>
      </c>
      <c r="D10" s="285">
        <v>0.17033575682940505</v>
      </c>
      <c r="E10" s="286">
        <v>-6.0565227507042685E-2</v>
      </c>
      <c r="F10" s="291">
        <v>7432477.2800000003</v>
      </c>
      <c r="G10" s="291">
        <v>16265328.59</v>
      </c>
      <c r="H10" s="291">
        <v>1896365.62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</row>
    <row r="11" spans="1:46" ht="25.5" customHeight="1" x14ac:dyDescent="0.2">
      <c r="A11" s="293">
        <v>4</v>
      </c>
      <c r="B11" s="292" t="s">
        <v>138</v>
      </c>
      <c r="C11" s="291">
        <v>27915044.129999999</v>
      </c>
      <c r="D11" s="285">
        <v>0.27333547169753258</v>
      </c>
      <c r="E11" s="286">
        <v>-0.12017253054363904</v>
      </c>
      <c r="F11" s="291">
        <v>19038460</v>
      </c>
      <c r="G11" s="291">
        <v>24673395.129999999</v>
      </c>
      <c r="H11" s="294">
        <v>4636534.7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6" ht="25.5" customHeight="1" x14ac:dyDescent="0.2">
      <c r="A12" s="293">
        <v>5</v>
      </c>
      <c r="B12" s="295" t="s">
        <v>139</v>
      </c>
      <c r="C12" s="296">
        <v>4863946.46</v>
      </c>
      <c r="D12" s="285">
        <v>4.7626258219912898E-2</v>
      </c>
      <c r="E12" s="286">
        <v>0.1076824661812269</v>
      </c>
      <c r="F12" s="296">
        <v>1990842.13</v>
      </c>
      <c r="G12" s="296">
        <v>2702763.79</v>
      </c>
      <c r="H12" s="296">
        <v>427826.14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</row>
    <row r="13" spans="1:46" s="300" customFormat="1" ht="18.75" customHeight="1" x14ac:dyDescent="0.2">
      <c r="A13" s="483" t="s">
        <v>140</v>
      </c>
      <c r="B13" s="483"/>
      <c r="C13" s="297">
        <v>102127411.25999999</v>
      </c>
      <c r="D13" s="298">
        <v>1.0000000000000002</v>
      </c>
      <c r="E13" s="298">
        <v>-1.8083022706821068E-2</v>
      </c>
      <c r="F13" s="297">
        <v>53328008.210000001</v>
      </c>
      <c r="G13" s="297">
        <v>79497696.140000001</v>
      </c>
      <c r="H13" s="297">
        <v>14012809.690000001</v>
      </c>
      <c r="I13" s="29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</row>
    <row r="14" spans="1:46" ht="12" customHeight="1" x14ac:dyDescent="0.2">
      <c r="A14" s="301"/>
      <c r="B14" s="301"/>
      <c r="C14" s="158"/>
      <c r="D14" s="302"/>
      <c r="E14" s="303"/>
      <c r="F14" s="304"/>
      <c r="G14" s="304"/>
      <c r="H14" s="304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</row>
    <row r="15" spans="1:46" x14ac:dyDescent="0.2">
      <c r="A15" s="160" t="s">
        <v>19</v>
      </c>
      <c r="B15" s="161"/>
      <c r="C15" s="305"/>
      <c r="D15" s="305"/>
      <c r="E15" s="305"/>
      <c r="F15" s="306"/>
      <c r="G15" s="306"/>
      <c r="H15" s="162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ht="12" customHeight="1" x14ac:dyDescent="0.2">
      <c r="A16" s="307"/>
      <c r="B16" s="307" t="s">
        <v>189</v>
      </c>
      <c r="D16" s="60"/>
      <c r="E16" s="60"/>
      <c r="F16" s="60"/>
      <c r="G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</row>
    <row r="17" spans="1:46" ht="12" customHeight="1" x14ac:dyDescent="0.2">
      <c r="A17" s="307"/>
      <c r="D17" s="308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9" spans="1:46" ht="12" customHeight="1" x14ac:dyDescent="0.2"/>
    <row r="20" spans="1:46" ht="12" customHeight="1" x14ac:dyDescent="0.2"/>
    <row r="23" spans="1:46" ht="12.75" customHeight="1" x14ac:dyDescent="0.2"/>
    <row r="24" spans="1:46" ht="12.75" customHeight="1" x14ac:dyDescent="0.2"/>
    <row r="25" spans="1:46" ht="12.75" customHeight="1" x14ac:dyDescent="0.2"/>
    <row r="26" spans="1:46" ht="12.75" customHeight="1" x14ac:dyDescent="0.2"/>
    <row r="27" spans="1:46" ht="12.75" customHeight="1" x14ac:dyDescent="0.2"/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208" customWidth="1"/>
    <col min="2" max="2" width="57.140625" style="166" customWidth="1"/>
    <col min="3" max="3" width="11.7109375" style="165" bestFit="1" customWidth="1"/>
    <col min="4" max="4" width="7.42578125" style="166" bestFit="1" customWidth="1"/>
    <col min="5" max="5" width="11.28515625" style="166" bestFit="1" customWidth="1"/>
    <col min="6" max="6" width="9.5703125" style="166" bestFit="1" customWidth="1"/>
    <col min="7" max="7" width="12" style="166" customWidth="1"/>
    <col min="8" max="8" width="9.7109375" style="166" bestFit="1" customWidth="1"/>
    <col min="9" max="16384" width="9.140625" style="166"/>
  </cols>
  <sheetData>
    <row r="1" spans="1:9" ht="12.75" x14ac:dyDescent="0.25">
      <c r="A1" s="163" t="s">
        <v>38</v>
      </c>
      <c r="B1" s="164"/>
    </row>
    <row r="2" spans="1:9" s="58" customFormat="1" ht="12.75" customHeight="1" x14ac:dyDescent="0.2">
      <c r="A2" s="159" t="s">
        <v>201</v>
      </c>
      <c r="B2" s="159"/>
      <c r="C2" s="167"/>
      <c r="D2" s="59"/>
      <c r="E2" s="59"/>
      <c r="F2" s="59"/>
      <c r="G2" s="59"/>
      <c r="I2" s="60"/>
    </row>
    <row r="3" spans="1:9" s="58" customFormat="1" ht="12.75" customHeight="1" x14ac:dyDescent="0.2">
      <c r="A3" s="486" t="s">
        <v>205</v>
      </c>
      <c r="B3" s="486"/>
      <c r="C3" s="167"/>
      <c r="D3" s="59"/>
      <c r="E3" s="59"/>
      <c r="F3" s="59"/>
      <c r="G3" s="59"/>
      <c r="I3" s="60"/>
    </row>
    <row r="4" spans="1:9" ht="12.75" customHeight="1" x14ac:dyDescent="0.25">
      <c r="A4" s="168"/>
      <c r="B4" s="169"/>
      <c r="C4" s="170"/>
      <c r="D4" s="169"/>
      <c r="E4" s="169"/>
      <c r="F4" s="169"/>
      <c r="G4" s="485"/>
      <c r="H4" s="485"/>
    </row>
    <row r="5" spans="1:9" ht="62.25" customHeight="1" x14ac:dyDescent="0.25">
      <c r="A5" s="171" t="s">
        <v>47</v>
      </c>
      <c r="B5" s="172" t="s">
        <v>48</v>
      </c>
      <c r="C5" s="173" t="s">
        <v>422</v>
      </c>
      <c r="D5" s="174" t="s">
        <v>425</v>
      </c>
      <c r="E5" s="174" t="s">
        <v>202</v>
      </c>
      <c r="F5" s="174" t="s">
        <v>49</v>
      </c>
      <c r="G5" s="174" t="s">
        <v>203</v>
      </c>
      <c r="H5" s="175" t="s">
        <v>204</v>
      </c>
    </row>
    <row r="6" spans="1:9" ht="12" customHeight="1" x14ac:dyDescent="0.25">
      <c r="A6" s="176">
        <v>1</v>
      </c>
      <c r="B6" s="176">
        <v>2</v>
      </c>
      <c r="C6" s="177">
        <v>3</v>
      </c>
      <c r="D6" s="178">
        <v>4</v>
      </c>
      <c r="E6" s="178">
        <v>5</v>
      </c>
      <c r="F6" s="178">
        <v>6</v>
      </c>
      <c r="G6" s="178">
        <v>7</v>
      </c>
      <c r="H6" s="178">
        <v>8</v>
      </c>
    </row>
    <row r="7" spans="1:9" ht="12" customHeight="1" x14ac:dyDescent="0.2">
      <c r="A7" s="487" t="s">
        <v>241</v>
      </c>
      <c r="B7" s="488"/>
      <c r="C7" s="179"/>
      <c r="D7" s="179"/>
      <c r="E7" s="179"/>
      <c r="F7" s="179"/>
      <c r="G7" s="179"/>
      <c r="H7" s="179"/>
    </row>
    <row r="8" spans="1:9" ht="12" customHeight="1" x14ac:dyDescent="0.25">
      <c r="A8" s="180">
        <v>1</v>
      </c>
      <c r="B8" s="181" t="s">
        <v>50</v>
      </c>
      <c r="C8" s="182">
        <v>96530755</v>
      </c>
      <c r="D8" s="183">
        <v>1.3728039657784375E-2</v>
      </c>
      <c r="E8" s="184">
        <v>0.21458365981907965</v>
      </c>
      <c r="F8" s="182">
        <v>5880798</v>
      </c>
      <c r="G8" s="386">
        <v>23.0258</v>
      </c>
      <c r="H8" s="183">
        <v>7.0645240541716392E-2</v>
      </c>
    </row>
    <row r="9" spans="1:9" ht="12" customHeight="1" x14ac:dyDescent="0.25">
      <c r="A9" s="180">
        <v>2</v>
      </c>
      <c r="B9" s="181" t="s">
        <v>51</v>
      </c>
      <c r="C9" s="182">
        <v>6272720241</v>
      </c>
      <c r="D9" s="183">
        <v>0.89206960238355915</v>
      </c>
      <c r="E9" s="184">
        <v>6.3629724849884065E-2</v>
      </c>
      <c r="F9" s="182">
        <v>294742043</v>
      </c>
      <c r="G9" s="386">
        <v>36.9345</v>
      </c>
      <c r="H9" s="183">
        <v>5.166945346503371E-2</v>
      </c>
    </row>
    <row r="10" spans="1:9" ht="12" customHeight="1" x14ac:dyDescent="0.25">
      <c r="A10" s="180">
        <v>3</v>
      </c>
      <c r="B10" s="181" t="s">
        <v>52</v>
      </c>
      <c r="C10" s="182">
        <v>662397907</v>
      </c>
      <c r="D10" s="183">
        <v>9.420235795865646E-2</v>
      </c>
      <c r="E10" s="184">
        <v>0.16223843562829882</v>
      </c>
      <c r="F10" s="182">
        <v>3279662</v>
      </c>
      <c r="G10" s="386">
        <v>16.9758</v>
      </c>
      <c r="H10" s="183">
        <v>1.0109972043214732E-2</v>
      </c>
    </row>
    <row r="11" spans="1:9" ht="12" customHeight="1" x14ac:dyDescent="0.2">
      <c r="A11" s="185"/>
      <c r="B11" s="185" t="s">
        <v>53</v>
      </c>
      <c r="C11" s="253">
        <v>7031648903</v>
      </c>
      <c r="D11" s="254">
        <v>1</v>
      </c>
      <c r="E11" s="255">
        <v>7.4046545188273027E-2</v>
      </c>
      <c r="F11" s="253">
        <v>303902503</v>
      </c>
      <c r="G11" s="380"/>
      <c r="H11" s="186"/>
    </row>
    <row r="12" spans="1:9" ht="12" customHeight="1" x14ac:dyDescent="0.25">
      <c r="A12" s="187">
        <v>4</v>
      </c>
      <c r="B12" s="188" t="s">
        <v>54</v>
      </c>
      <c r="C12" s="189">
        <v>65214496.100000001</v>
      </c>
      <c r="D12" s="183">
        <v>2.2784406748825661E-2</v>
      </c>
      <c r="E12" s="184">
        <v>0.31607023805315881</v>
      </c>
      <c r="F12" s="190">
        <v>4888152.38</v>
      </c>
      <c r="G12" s="386">
        <v>24.467500000000001</v>
      </c>
      <c r="H12" s="183">
        <v>9.2359300144877476E-2</v>
      </c>
    </row>
    <row r="13" spans="1:9" ht="12" customHeight="1" x14ac:dyDescent="0.25">
      <c r="A13" s="187">
        <v>5</v>
      </c>
      <c r="B13" s="188" t="s">
        <v>55</v>
      </c>
      <c r="C13" s="189">
        <v>2608108588.5300002</v>
      </c>
      <c r="D13" s="183">
        <v>0.91121162440712478</v>
      </c>
      <c r="E13" s="184">
        <v>9.4941869163391326E-2</v>
      </c>
      <c r="F13" s="190">
        <v>178517465.06999999</v>
      </c>
      <c r="G13" s="386">
        <v>41.982199999999999</v>
      </c>
      <c r="H13" s="183">
        <v>7.416294757088604E-2</v>
      </c>
    </row>
    <row r="14" spans="1:9" ht="12" customHeight="1" x14ac:dyDescent="0.25">
      <c r="A14" s="187">
        <v>6</v>
      </c>
      <c r="B14" s="188" t="s">
        <v>56</v>
      </c>
      <c r="C14" s="189">
        <v>188919361.22</v>
      </c>
      <c r="D14" s="183">
        <v>6.6003968844049701E-2</v>
      </c>
      <c r="E14" s="184">
        <v>0.17795813704694638</v>
      </c>
      <c r="F14" s="190">
        <v>2200090.58</v>
      </c>
      <c r="G14" s="386">
        <v>18.0183</v>
      </c>
      <c r="H14" s="183">
        <v>1.8432469404014329E-2</v>
      </c>
    </row>
    <row r="15" spans="1:9" ht="12" customHeight="1" x14ac:dyDescent="0.2">
      <c r="A15" s="185"/>
      <c r="B15" s="185" t="s">
        <v>57</v>
      </c>
      <c r="C15" s="253">
        <v>2862242445.8499999</v>
      </c>
      <c r="D15" s="255">
        <v>1.0000000000000002</v>
      </c>
      <c r="E15" s="255">
        <v>0.10430626040805133</v>
      </c>
      <c r="F15" s="253">
        <v>185605708.03</v>
      </c>
      <c r="G15" s="380"/>
      <c r="H15" s="186"/>
    </row>
    <row r="16" spans="1:9" ht="12" customHeight="1" x14ac:dyDescent="0.25">
      <c r="A16" s="187">
        <v>7</v>
      </c>
      <c r="B16" s="188" t="s">
        <v>58</v>
      </c>
      <c r="C16" s="190">
        <v>92395988.609999999</v>
      </c>
      <c r="D16" s="183">
        <v>2.7603494462196343E-2</v>
      </c>
      <c r="E16" s="184">
        <v>0.3722974590580424</v>
      </c>
      <c r="F16" s="190">
        <v>7879478.0700000003</v>
      </c>
      <c r="G16" s="386">
        <v>25.8127</v>
      </c>
      <c r="H16" s="183">
        <v>0.1065588066612313</v>
      </c>
    </row>
    <row r="17" spans="1:8" ht="12" customHeight="1" x14ac:dyDescent="0.25">
      <c r="A17" s="191">
        <v>8</v>
      </c>
      <c r="B17" s="192" t="s">
        <v>59</v>
      </c>
      <c r="C17" s="193">
        <v>2967941667.02</v>
      </c>
      <c r="D17" s="183">
        <v>0.8866787682256756</v>
      </c>
      <c r="E17" s="184">
        <v>8.6928159798237786E-2</v>
      </c>
      <c r="F17" s="193">
        <v>199637267.72</v>
      </c>
      <c r="G17" s="386">
        <v>36.846499999999999</v>
      </c>
      <c r="H17" s="183">
        <v>7.272753152842637E-2</v>
      </c>
    </row>
    <row r="18" spans="1:8" ht="12" customHeight="1" x14ac:dyDescent="0.25">
      <c r="A18" s="191">
        <v>9</v>
      </c>
      <c r="B18" s="192" t="s">
        <v>60</v>
      </c>
      <c r="C18" s="193">
        <v>286919291.73000002</v>
      </c>
      <c r="D18" s="183">
        <v>8.571773731212802E-2</v>
      </c>
      <c r="E18" s="184">
        <v>0.18163426257377649</v>
      </c>
      <c r="F18" s="193">
        <v>2839733.28</v>
      </c>
      <c r="G18" s="386">
        <v>17.269100000000002</v>
      </c>
      <c r="H18" s="183">
        <v>1.0398244612696672E-2</v>
      </c>
    </row>
    <row r="19" spans="1:8" ht="12" customHeight="1" x14ac:dyDescent="0.2">
      <c r="A19" s="185"/>
      <c r="B19" s="185" t="s">
        <v>61</v>
      </c>
      <c r="C19" s="253">
        <v>3347256947.3600001</v>
      </c>
      <c r="D19" s="381">
        <v>1</v>
      </c>
      <c r="E19" s="255">
        <v>0.10080968648711364</v>
      </c>
      <c r="F19" s="253">
        <v>210356479.06999999</v>
      </c>
      <c r="G19" s="380"/>
      <c r="H19" s="186"/>
    </row>
    <row r="20" spans="1:8" ht="12" customHeight="1" x14ac:dyDescent="0.25">
      <c r="A20" s="191">
        <v>10</v>
      </c>
      <c r="B20" s="232" t="s">
        <v>62</v>
      </c>
      <c r="C20" s="233">
        <v>72997101.269999996</v>
      </c>
      <c r="D20" s="183">
        <v>1.2939618998091941E-2</v>
      </c>
      <c r="E20" s="184">
        <v>0.21825242124374672</v>
      </c>
      <c r="F20" s="194">
        <v>3444681.36</v>
      </c>
      <c r="G20" s="386">
        <v>22.430499999999999</v>
      </c>
      <c r="H20" s="183">
        <v>5.454011371386458E-2</v>
      </c>
    </row>
    <row r="21" spans="1:8" ht="12" customHeight="1" x14ac:dyDescent="0.25">
      <c r="A21" s="195">
        <v>11</v>
      </c>
      <c r="B21" s="188" t="s">
        <v>63</v>
      </c>
      <c r="C21" s="197">
        <v>5038279226.1499996</v>
      </c>
      <c r="D21" s="183">
        <v>0.89309592378533775</v>
      </c>
      <c r="E21" s="184">
        <v>4.1205957233221083E-2</v>
      </c>
      <c r="F21" s="234">
        <v>145655289.99000001</v>
      </c>
      <c r="G21" s="386">
        <v>38.267600000000002</v>
      </c>
      <c r="H21" s="183">
        <v>2.8099561842032328E-2</v>
      </c>
    </row>
    <row r="22" spans="1:8" ht="12" customHeight="1" x14ac:dyDescent="0.25">
      <c r="A22" s="195">
        <v>12</v>
      </c>
      <c r="B22" s="196" t="s">
        <v>64</v>
      </c>
      <c r="C22" s="235">
        <v>530087709.70999998</v>
      </c>
      <c r="D22" s="183">
        <v>9.3964457216570263E-2</v>
      </c>
      <c r="E22" s="184">
        <v>0.14176952760515099</v>
      </c>
      <c r="F22" s="198">
        <v>4055743.53</v>
      </c>
      <c r="G22" s="386">
        <v>18.253499999999999</v>
      </c>
      <c r="H22" s="183">
        <v>8.890139019403831E-3</v>
      </c>
    </row>
    <row r="23" spans="1:8" ht="12" customHeight="1" x14ac:dyDescent="0.2">
      <c r="A23" s="185"/>
      <c r="B23" s="185" t="s">
        <v>65</v>
      </c>
      <c r="C23" s="253">
        <v>5641364037.1300001</v>
      </c>
      <c r="D23" s="381">
        <v>1</v>
      </c>
      <c r="E23" s="255">
        <v>5.1889572648404082E-2</v>
      </c>
      <c r="F23" s="253">
        <v>153155714.88000003</v>
      </c>
      <c r="G23" s="380"/>
      <c r="H23" s="199"/>
    </row>
    <row r="24" spans="1:8" s="204" customFormat="1" ht="12.75" customHeight="1" x14ac:dyDescent="0.2">
      <c r="A24" s="489" t="s">
        <v>242</v>
      </c>
      <c r="B24" s="490"/>
      <c r="C24" s="200">
        <v>18882512333.34</v>
      </c>
      <c r="D24" s="201"/>
      <c r="E24" s="202">
        <v>7.6382558385427776E-2</v>
      </c>
      <c r="F24" s="200">
        <v>853020404.9799999</v>
      </c>
      <c r="G24" s="382"/>
      <c r="H24" s="203"/>
    </row>
    <row r="25" spans="1:8" ht="12" customHeight="1" x14ac:dyDescent="0.2">
      <c r="A25" s="487" t="s">
        <v>66</v>
      </c>
      <c r="B25" s="488"/>
      <c r="C25" s="383"/>
      <c r="D25" s="179"/>
      <c r="E25" s="179"/>
      <c r="F25" s="179"/>
      <c r="G25" s="380"/>
      <c r="H25" s="179"/>
    </row>
    <row r="26" spans="1:8" ht="12" customHeight="1" x14ac:dyDescent="0.25">
      <c r="A26" s="180">
        <v>1</v>
      </c>
      <c r="B26" s="181" t="s">
        <v>67</v>
      </c>
      <c r="C26" s="182">
        <v>131333977</v>
      </c>
      <c r="D26" s="205">
        <v>0.1394345668186395</v>
      </c>
      <c r="E26" s="184">
        <v>4.5333057557783052E-2</v>
      </c>
      <c r="F26" s="182">
        <v>1815982</v>
      </c>
      <c r="G26" s="386">
        <v>34.523299999999999</v>
      </c>
      <c r="H26" s="183">
        <v>1.7303686592509804E-2</v>
      </c>
    </row>
    <row r="27" spans="1:8" ht="12" customHeight="1" x14ac:dyDescent="0.25">
      <c r="A27" s="187">
        <v>2</v>
      </c>
      <c r="B27" s="188" t="s">
        <v>68</v>
      </c>
      <c r="C27" s="190">
        <v>322096126</v>
      </c>
      <c r="D27" s="205">
        <v>0.3419627946146177</v>
      </c>
      <c r="E27" s="184">
        <v>8.7685891122980711E-2</v>
      </c>
      <c r="F27" s="190">
        <v>19275433</v>
      </c>
      <c r="G27" s="386">
        <v>38.628399999999999</v>
      </c>
      <c r="H27" s="183">
        <v>6.7430009220267761E-2</v>
      </c>
    </row>
    <row r="28" spans="1:8" ht="12" customHeight="1" x14ac:dyDescent="0.25">
      <c r="A28" s="187">
        <v>3</v>
      </c>
      <c r="B28" s="188" t="s">
        <v>123</v>
      </c>
      <c r="C28" s="189">
        <v>7807612.6799999997</v>
      </c>
      <c r="D28" s="205">
        <v>8.2891808867062398E-3</v>
      </c>
      <c r="E28" s="184">
        <v>0.19685152710256348</v>
      </c>
      <c r="F28" s="190">
        <v>428570.1</v>
      </c>
      <c r="G28" s="386">
        <v>173.24680000000001</v>
      </c>
      <c r="H28" s="183">
        <v>7.0413820170237562E-2</v>
      </c>
    </row>
    <row r="29" spans="1:8" ht="12" customHeight="1" x14ac:dyDescent="0.25">
      <c r="A29" s="180">
        <v>4</v>
      </c>
      <c r="B29" s="188" t="s">
        <v>124</v>
      </c>
      <c r="C29" s="189">
        <v>4209862.04</v>
      </c>
      <c r="D29" s="205">
        <v>4.4695234494698506E-3</v>
      </c>
      <c r="E29" s="184">
        <v>0.1189316352175132</v>
      </c>
      <c r="F29" s="190">
        <v>60697.45</v>
      </c>
      <c r="G29" s="386">
        <v>146.6002</v>
      </c>
      <c r="H29" s="183">
        <v>1.4483053668190804E-2</v>
      </c>
    </row>
    <row r="30" spans="1:8" ht="12" customHeight="1" x14ac:dyDescent="0.25">
      <c r="A30" s="187">
        <v>5</v>
      </c>
      <c r="B30" s="188" t="s">
        <v>125</v>
      </c>
      <c r="C30" s="189">
        <v>63664631.539999999</v>
      </c>
      <c r="D30" s="205">
        <v>6.7591422442405694E-2</v>
      </c>
      <c r="E30" s="184">
        <v>8.9530465477878796E-2</v>
      </c>
      <c r="F30" s="190">
        <v>3183681.29</v>
      </c>
      <c r="G30" s="386">
        <v>24.664000000000001</v>
      </c>
      <c r="H30" s="183">
        <v>5.8750346828351008E-2</v>
      </c>
    </row>
    <row r="31" spans="1:8" ht="12" customHeight="1" x14ac:dyDescent="0.25">
      <c r="A31" s="187">
        <v>6</v>
      </c>
      <c r="B31" s="188" t="s">
        <v>69</v>
      </c>
      <c r="C31" s="190">
        <v>64344653.439999998</v>
      </c>
      <c r="D31" s="205">
        <v>6.8313387627802369E-2</v>
      </c>
      <c r="E31" s="184">
        <v>0.11990763377460198</v>
      </c>
      <c r="F31" s="190">
        <v>4317621.5999999996</v>
      </c>
      <c r="G31" s="386">
        <v>34.983499999999999</v>
      </c>
      <c r="H31" s="183">
        <v>7.5750923894744249E-2</v>
      </c>
    </row>
    <row r="32" spans="1:8" ht="12" customHeight="1" x14ac:dyDescent="0.25">
      <c r="A32" s="180">
        <v>7</v>
      </c>
      <c r="B32" s="188" t="s">
        <v>70</v>
      </c>
      <c r="C32" s="190">
        <v>58801954.18</v>
      </c>
      <c r="D32" s="205">
        <v>6.2428818470773847E-2</v>
      </c>
      <c r="E32" s="184">
        <v>7.0699447411879557E-2</v>
      </c>
      <c r="F32" s="190">
        <v>475685.04</v>
      </c>
      <c r="G32" s="386">
        <v>28.5563</v>
      </c>
      <c r="H32" s="183">
        <v>1.4220956997387679E-2</v>
      </c>
    </row>
    <row r="33" spans="1:8" ht="12" customHeight="1" x14ac:dyDescent="0.25">
      <c r="A33" s="187">
        <v>8</v>
      </c>
      <c r="B33" s="192" t="s">
        <v>71</v>
      </c>
      <c r="C33" s="193">
        <v>289645188.68000001</v>
      </c>
      <c r="D33" s="205">
        <v>0.30751030568958487</v>
      </c>
      <c r="E33" s="184">
        <v>6.1956538318653213E-2</v>
      </c>
      <c r="F33" s="193">
        <v>12238918.529999999</v>
      </c>
      <c r="G33" s="386">
        <v>36.326000000000001</v>
      </c>
      <c r="H33" s="183">
        <v>4.0963515459377042E-2</v>
      </c>
    </row>
    <row r="34" spans="1:8" s="204" customFormat="1" ht="12" customHeight="1" x14ac:dyDescent="0.2">
      <c r="A34" s="489" t="s">
        <v>72</v>
      </c>
      <c r="B34" s="490"/>
      <c r="C34" s="200">
        <v>941904005.55999994</v>
      </c>
      <c r="D34" s="201">
        <v>1</v>
      </c>
      <c r="E34" s="255">
        <v>7.5713837159642458E-2</v>
      </c>
      <c r="F34" s="200">
        <v>41796589.009999998</v>
      </c>
      <c r="G34" s="382"/>
      <c r="H34" s="203"/>
    </row>
    <row r="35" spans="1:8" ht="12" customHeight="1" x14ac:dyDescent="0.2">
      <c r="A35" s="487" t="s">
        <v>73</v>
      </c>
      <c r="B35" s="488"/>
      <c r="C35" s="256"/>
      <c r="D35" s="179"/>
      <c r="E35" s="179"/>
      <c r="F35" s="179"/>
      <c r="G35" s="380"/>
      <c r="H35" s="179"/>
    </row>
    <row r="36" spans="1:8" ht="12" customHeight="1" x14ac:dyDescent="0.25">
      <c r="A36" s="180">
        <v>1</v>
      </c>
      <c r="B36" s="181" t="s">
        <v>243</v>
      </c>
      <c r="C36" s="182">
        <v>131830.99</v>
      </c>
      <c r="D36" s="205">
        <v>6.7085019439042386E-4</v>
      </c>
      <c r="E36" s="184">
        <v>0.68008922515626358</v>
      </c>
      <c r="F36" s="182">
        <v>5944.31</v>
      </c>
      <c r="G36" s="386">
        <v>13.9458</v>
      </c>
      <c r="H36" s="387">
        <v>5.1097367520752043E-2</v>
      </c>
    </row>
    <row r="37" spans="1:8" ht="12" customHeight="1" x14ac:dyDescent="0.25">
      <c r="A37" s="180">
        <v>2</v>
      </c>
      <c r="B37" s="181" t="s">
        <v>74</v>
      </c>
      <c r="C37" s="182">
        <v>3785928</v>
      </c>
      <c r="D37" s="205">
        <v>1.9265504527790838E-2</v>
      </c>
      <c r="E37" s="184">
        <v>9.4956769208744199E-2</v>
      </c>
      <c r="F37" s="182">
        <v>239424</v>
      </c>
      <c r="G37" s="386">
        <v>23.2241</v>
      </c>
      <c r="H37" s="183">
        <v>7.1847396398344587E-2</v>
      </c>
    </row>
    <row r="38" spans="1:8" ht="12" customHeight="1" x14ac:dyDescent="0.25">
      <c r="A38" s="180">
        <v>3</v>
      </c>
      <c r="B38" s="181" t="s">
        <v>144</v>
      </c>
      <c r="C38" s="182">
        <v>3696036</v>
      </c>
      <c r="D38" s="205">
        <v>1.880806985576005E-2</v>
      </c>
      <c r="E38" s="184">
        <v>9.4413246535206094E-2</v>
      </c>
      <c r="F38" s="182">
        <v>235344</v>
      </c>
      <c r="G38" s="386">
        <v>40.915300000000002</v>
      </c>
      <c r="H38" s="183">
        <v>7.1001148036022865E-2</v>
      </c>
    </row>
    <row r="39" spans="1:8" ht="12" customHeight="1" x14ac:dyDescent="0.25">
      <c r="A39" s="180">
        <v>4</v>
      </c>
      <c r="B39" s="181" t="s">
        <v>75</v>
      </c>
      <c r="C39" s="182">
        <v>3667599</v>
      </c>
      <c r="D39" s="205">
        <v>1.8663362097911303E-2</v>
      </c>
      <c r="E39" s="184">
        <v>6.8419847515040502E-2</v>
      </c>
      <c r="F39" s="182">
        <v>256489</v>
      </c>
      <c r="G39" s="386">
        <v>39.209200000000003</v>
      </c>
      <c r="H39" s="183">
        <v>7.8093314269198633E-2</v>
      </c>
    </row>
    <row r="40" spans="1:8" ht="12" customHeight="1" x14ac:dyDescent="0.25">
      <c r="A40" s="180">
        <v>5</v>
      </c>
      <c r="B40" s="188" t="s">
        <v>126</v>
      </c>
      <c r="C40" s="190">
        <v>13933820</v>
      </c>
      <c r="D40" s="205">
        <v>7.0905223844569293E-2</v>
      </c>
      <c r="E40" s="184">
        <v>0.10458687726861801</v>
      </c>
      <c r="F40" s="190">
        <v>898103</v>
      </c>
      <c r="G40" s="386">
        <v>37.909300000000002</v>
      </c>
      <c r="H40" s="183">
        <v>7.28112254556188E-2</v>
      </c>
    </row>
    <row r="41" spans="1:8" ht="12" customHeight="1" x14ac:dyDescent="0.25">
      <c r="A41" s="180">
        <v>6</v>
      </c>
      <c r="B41" s="188" t="s">
        <v>113</v>
      </c>
      <c r="C41" s="190">
        <v>1072960</v>
      </c>
      <c r="D41" s="205">
        <v>5.4599864915916146E-3</v>
      </c>
      <c r="E41" s="184">
        <v>7.1494195939954139E-2</v>
      </c>
      <c r="F41" s="190">
        <v>12686</v>
      </c>
      <c r="G41" s="386">
        <v>14.2629</v>
      </c>
      <c r="H41" s="183">
        <v>2.0341735392807259E-2</v>
      </c>
    </row>
    <row r="42" spans="1:8" ht="12" customHeight="1" x14ac:dyDescent="0.25">
      <c r="A42" s="180">
        <v>7</v>
      </c>
      <c r="B42" s="188" t="s">
        <v>76</v>
      </c>
      <c r="C42" s="190">
        <v>25183163</v>
      </c>
      <c r="D42" s="205">
        <v>0.12814991220133998</v>
      </c>
      <c r="E42" s="184">
        <v>9.82335966945838E-2</v>
      </c>
      <c r="F42" s="190">
        <v>1624375</v>
      </c>
      <c r="G42" s="386">
        <v>20.406300000000002</v>
      </c>
      <c r="H42" s="183">
        <v>7.2896841906203047E-2</v>
      </c>
    </row>
    <row r="43" spans="1:8" ht="12" customHeight="1" x14ac:dyDescent="0.25">
      <c r="A43" s="180">
        <v>8</v>
      </c>
      <c r="B43" s="188" t="s">
        <v>77</v>
      </c>
      <c r="C43" s="190">
        <v>13801550</v>
      </c>
      <c r="D43" s="205">
        <v>7.0232139653879214E-2</v>
      </c>
      <c r="E43" s="184">
        <v>7.0769196871315526E-2</v>
      </c>
      <c r="F43" s="190">
        <v>929383</v>
      </c>
      <c r="G43" s="386">
        <v>30.2393</v>
      </c>
      <c r="H43" s="183">
        <v>7.4650293875845319E-2</v>
      </c>
    </row>
    <row r="44" spans="1:8" ht="12" customHeight="1" x14ac:dyDescent="0.25">
      <c r="A44" s="180">
        <v>9</v>
      </c>
      <c r="B44" s="206" t="s">
        <v>78</v>
      </c>
      <c r="C44" s="190">
        <v>11442510.130000001</v>
      </c>
      <c r="D44" s="205">
        <v>5.8227660620806192E-2</v>
      </c>
      <c r="E44" s="184">
        <v>7.0602840071180312E-2</v>
      </c>
      <c r="F44" s="190">
        <v>654372.55000000005</v>
      </c>
      <c r="G44" s="386">
        <v>22.251100000000001</v>
      </c>
      <c r="H44" s="183">
        <v>6.6337828168211432E-2</v>
      </c>
    </row>
    <row r="45" spans="1:8" ht="12" customHeight="1" x14ac:dyDescent="0.25">
      <c r="A45" s="180">
        <v>10</v>
      </c>
      <c r="B45" s="206" t="s">
        <v>88</v>
      </c>
      <c r="C45" s="190">
        <v>8810185.4000000004</v>
      </c>
      <c r="D45" s="205">
        <v>4.483251311551005E-2</v>
      </c>
      <c r="E45" s="184">
        <v>0.11879723878270801</v>
      </c>
      <c r="F45" s="190">
        <v>624776.55000000005</v>
      </c>
      <c r="G45" s="386">
        <v>20.587499999999999</v>
      </c>
      <c r="H45" s="183">
        <v>8.2930811860285392E-2</v>
      </c>
    </row>
    <row r="46" spans="1:8" ht="12" customHeight="1" x14ac:dyDescent="0.25">
      <c r="A46" s="180">
        <v>11</v>
      </c>
      <c r="B46" s="206" t="s">
        <v>127</v>
      </c>
      <c r="C46" s="190">
        <v>490959.88</v>
      </c>
      <c r="D46" s="205">
        <v>2.4983543773425291E-3</v>
      </c>
      <c r="E46" s="184">
        <v>0.1627035877404841</v>
      </c>
      <c r="F46" s="190">
        <v>39077.050000000003</v>
      </c>
      <c r="G46" s="386">
        <v>17.367999999999999</v>
      </c>
      <c r="H46" s="183">
        <v>9.2280088177576935E-2</v>
      </c>
    </row>
    <row r="47" spans="1:8" ht="12" customHeight="1" x14ac:dyDescent="0.25">
      <c r="A47" s="180">
        <v>12</v>
      </c>
      <c r="B47" s="188" t="s">
        <v>128</v>
      </c>
      <c r="C47" s="190">
        <v>333589.11</v>
      </c>
      <c r="D47" s="205">
        <v>1.6975395488574309E-3</v>
      </c>
      <c r="E47" s="184">
        <v>0.14156083357604268</v>
      </c>
      <c r="F47" s="190">
        <v>12371.03</v>
      </c>
      <c r="G47" s="386">
        <v>14.3696</v>
      </c>
      <c r="H47" s="183">
        <v>4.6322007526484743E-2</v>
      </c>
    </row>
    <row r="48" spans="1:8" ht="12" customHeight="1" x14ac:dyDescent="0.25">
      <c r="A48" s="180">
        <v>13</v>
      </c>
      <c r="B48" s="188" t="s">
        <v>129</v>
      </c>
      <c r="C48" s="190">
        <v>7985357.8499999996</v>
      </c>
      <c r="D48" s="205">
        <v>4.0635201677159498E-2</v>
      </c>
      <c r="E48" s="184">
        <v>1.0880712119508187E-2</v>
      </c>
      <c r="F48" s="190">
        <v>333418.53000000003</v>
      </c>
      <c r="G48" s="386">
        <v>14.821</v>
      </c>
      <c r="H48" s="183">
        <v>4.812809035377863E-2</v>
      </c>
    </row>
    <row r="49" spans="1:8" ht="12" customHeight="1" x14ac:dyDescent="0.25">
      <c r="A49" s="180">
        <v>14</v>
      </c>
      <c r="B49" s="188" t="s">
        <v>89</v>
      </c>
      <c r="C49" s="190">
        <v>6350098.3200000003</v>
      </c>
      <c r="D49" s="205">
        <v>3.2313833737957244E-2</v>
      </c>
      <c r="E49" s="184">
        <v>0.10217728731775184</v>
      </c>
      <c r="F49" s="190">
        <v>312980.75</v>
      </c>
      <c r="G49" s="386">
        <v>19.055299999999999</v>
      </c>
      <c r="H49" s="183">
        <v>5.1303897828006928E-2</v>
      </c>
    </row>
    <row r="50" spans="1:8" ht="12" customHeight="1" x14ac:dyDescent="0.25">
      <c r="A50" s="180">
        <v>15</v>
      </c>
      <c r="B50" s="188" t="s">
        <v>79</v>
      </c>
      <c r="C50" s="190">
        <v>4292631.95</v>
      </c>
      <c r="D50" s="205">
        <v>2.1843975973358347E-2</v>
      </c>
      <c r="E50" s="184">
        <v>9.9112183545339752E-2</v>
      </c>
      <c r="F50" s="190">
        <v>256625.59</v>
      </c>
      <c r="G50" s="386">
        <v>32.437600000000003</v>
      </c>
      <c r="H50" s="183">
        <v>6.7558116790508604E-2</v>
      </c>
    </row>
    <row r="51" spans="1:8" ht="12" customHeight="1" x14ac:dyDescent="0.25">
      <c r="A51" s="180">
        <v>16</v>
      </c>
      <c r="B51" s="188" t="s">
        <v>80</v>
      </c>
      <c r="C51" s="190">
        <v>7299698.2000000002</v>
      </c>
      <c r="D51" s="205">
        <v>3.7146075869273432E-2</v>
      </c>
      <c r="E51" s="184">
        <v>0.11459910395627944</v>
      </c>
      <c r="F51" s="190">
        <v>347145.59</v>
      </c>
      <c r="G51" s="386">
        <v>40.039099999999998</v>
      </c>
      <c r="H51" s="183">
        <v>4.8399999999999999E-2</v>
      </c>
    </row>
    <row r="52" spans="1:8" ht="12" customHeight="1" x14ac:dyDescent="0.25">
      <c r="A52" s="180">
        <v>17</v>
      </c>
      <c r="B52" s="188" t="s">
        <v>145</v>
      </c>
      <c r="C52" s="190">
        <v>8630879.6300000008</v>
      </c>
      <c r="D52" s="205">
        <v>4.3920077347108219E-2</v>
      </c>
      <c r="E52" s="184">
        <v>7.8085656460245539E-2</v>
      </c>
      <c r="F52" s="190">
        <v>505257.27</v>
      </c>
      <c r="G52" s="386">
        <v>15.6653</v>
      </c>
      <c r="H52" s="183">
        <v>6.5299999999999997E-2</v>
      </c>
    </row>
    <row r="53" spans="1:8" ht="12" customHeight="1" x14ac:dyDescent="0.25">
      <c r="A53" s="180">
        <v>18</v>
      </c>
      <c r="B53" s="188" t="s">
        <v>81</v>
      </c>
      <c r="C53" s="190">
        <v>34911634.840000004</v>
      </c>
      <c r="D53" s="205">
        <v>0.17765532231003878</v>
      </c>
      <c r="E53" s="184">
        <v>7.245510861531744E-2</v>
      </c>
      <c r="F53" s="190">
        <v>2083179.15</v>
      </c>
      <c r="G53" s="386">
        <v>25.058900000000001</v>
      </c>
      <c r="H53" s="183">
        <v>7.0000000000000007E-2</v>
      </c>
    </row>
    <row r="54" spans="1:8" ht="12" customHeight="1" x14ac:dyDescent="0.25">
      <c r="A54" s="180">
        <v>19</v>
      </c>
      <c r="B54" s="188" t="s">
        <v>82</v>
      </c>
      <c r="C54" s="190">
        <v>27627407.66</v>
      </c>
      <c r="D54" s="205">
        <v>0.14058797403565343</v>
      </c>
      <c r="E54" s="184">
        <v>8.7625277775070468E-2</v>
      </c>
      <c r="F54" s="190">
        <v>1529980.47</v>
      </c>
      <c r="G54" s="386">
        <v>26.521899999999999</v>
      </c>
      <c r="H54" s="183">
        <v>6.5000000000000002E-2</v>
      </c>
    </row>
    <row r="55" spans="1:8" s="204" customFormat="1" ht="12" customHeight="1" x14ac:dyDescent="0.25">
      <c r="A55" s="180">
        <v>20</v>
      </c>
      <c r="B55" s="188" t="s">
        <v>83</v>
      </c>
      <c r="C55" s="190">
        <v>5340749.38</v>
      </c>
      <c r="D55" s="205">
        <v>2.7177545733090041E-2</v>
      </c>
      <c r="E55" s="184">
        <v>6.8052790001388849E-2</v>
      </c>
      <c r="F55" s="190">
        <v>248709.51</v>
      </c>
      <c r="G55" s="386">
        <v>41.086599999999997</v>
      </c>
      <c r="H55" s="183">
        <v>4.3700000000000003E-2</v>
      </c>
    </row>
    <row r="56" spans="1:8" s="204" customFormat="1" ht="12.75" customHeight="1" x14ac:dyDescent="0.25">
      <c r="A56" s="180">
        <v>21</v>
      </c>
      <c r="B56" s="188" t="s">
        <v>84</v>
      </c>
      <c r="C56" s="190">
        <v>7724717.3600000003</v>
      </c>
      <c r="D56" s="205">
        <v>3.9308876786612025E-2</v>
      </c>
      <c r="E56" s="184">
        <v>3.5242759465665414E-2</v>
      </c>
      <c r="F56" s="190">
        <v>201147.58</v>
      </c>
      <c r="G56" s="386">
        <v>34.6736</v>
      </c>
      <c r="H56" s="183">
        <v>1.8496564963170092E-2</v>
      </c>
    </row>
    <row r="57" spans="1:8" s="204" customFormat="1" ht="15" customHeight="1" x14ac:dyDescent="0.2">
      <c r="A57" s="489" t="s">
        <v>85</v>
      </c>
      <c r="B57" s="490"/>
      <c r="C57" s="200">
        <v>196513306.70000002</v>
      </c>
      <c r="D57" s="201">
        <v>0.99999999999999989</v>
      </c>
      <c r="E57" s="255">
        <v>8.2139579234606033E-2</v>
      </c>
      <c r="F57" s="200">
        <v>11350789.930000002</v>
      </c>
      <c r="G57" s="382"/>
      <c r="H57" s="203"/>
    </row>
    <row r="58" spans="1:8" s="162" customFormat="1" ht="11.25" customHeight="1" x14ac:dyDescent="0.2">
      <c r="A58" s="489" t="s">
        <v>244</v>
      </c>
      <c r="B58" s="490"/>
      <c r="C58" s="200">
        <v>1138417312.26</v>
      </c>
      <c r="D58" s="201"/>
      <c r="E58" s="202"/>
      <c r="F58" s="200">
        <v>53147378.939999998</v>
      </c>
      <c r="G58" s="382"/>
      <c r="H58" s="203"/>
    </row>
    <row r="59" spans="1:8" s="162" customFormat="1" ht="11.25" customHeight="1" x14ac:dyDescent="0.2">
      <c r="A59" s="208"/>
      <c r="B59" s="166"/>
      <c r="C59" s="165"/>
      <c r="D59" s="166"/>
      <c r="E59" s="166"/>
      <c r="F59" s="166"/>
      <c r="G59" s="166"/>
      <c r="H59" s="166"/>
    </row>
    <row r="60" spans="1:8" s="204" customFormat="1" ht="12" customHeight="1" x14ac:dyDescent="0.2">
      <c r="A60" s="161" t="s">
        <v>19</v>
      </c>
      <c r="B60" s="207"/>
      <c r="C60" s="236"/>
      <c r="D60" s="166"/>
      <c r="E60" s="166"/>
      <c r="G60" s="166"/>
    </row>
    <row r="61" spans="1:8" ht="11.25" customHeight="1" x14ac:dyDescent="0.25">
      <c r="A61" s="484" t="s">
        <v>230</v>
      </c>
      <c r="B61" s="484"/>
      <c r="C61" s="484"/>
    </row>
    <row r="62" spans="1:8" ht="11.25" customHeight="1" x14ac:dyDescent="0.25">
      <c r="A62" s="166"/>
      <c r="B62" s="257"/>
    </row>
    <row r="63" spans="1:8" ht="11.25" customHeight="1" x14ac:dyDescent="0.25"/>
    <row r="64" spans="1:8" ht="11.25" customHeight="1" x14ac:dyDescent="0.25"/>
    <row r="66" ht="11.25" customHeight="1" x14ac:dyDescent="0.25"/>
    <row r="67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1" ht="11.25" customHeight="1" x14ac:dyDescent="0.25"/>
    <row r="82" ht="11.25" customHeight="1" x14ac:dyDescent="0.25"/>
  </sheetData>
  <mergeCells count="10">
    <mergeCell ref="A61:C61"/>
    <mergeCell ref="G4:H4"/>
    <mergeCell ref="A3:B3"/>
    <mergeCell ref="A7:B7"/>
    <mergeCell ref="A24:B24"/>
    <mergeCell ref="A25:B25"/>
    <mergeCell ref="A34:B34"/>
    <mergeCell ref="A35:B35"/>
    <mergeCell ref="A57:B57"/>
    <mergeCell ref="A58:B58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RowHeight="12.75" customHeight="1" x14ac:dyDescent="0.25"/>
  <cols>
    <col min="1" max="1" width="7" style="66" customWidth="1"/>
    <col min="2" max="2" width="33.7109375" style="66" customWidth="1"/>
    <col min="3" max="3" width="10.85546875" style="66" bestFit="1" customWidth="1"/>
    <col min="4" max="4" width="9.7109375" style="66" customWidth="1"/>
    <col min="5" max="5" width="13.7109375" style="66" customWidth="1"/>
    <col min="6" max="6" width="10.85546875" style="66" bestFit="1" customWidth="1"/>
    <col min="7" max="7" width="12.85546875" style="66" bestFit="1" customWidth="1"/>
    <col min="8" max="186" width="9.140625" style="66"/>
    <col min="187" max="187" width="7.5703125" style="66" customWidth="1"/>
    <col min="188" max="188" width="30.5703125" style="66" customWidth="1"/>
    <col min="189" max="197" width="13.7109375" style="66" customWidth="1"/>
    <col min="198" max="442" width="9.140625" style="66"/>
    <col min="443" max="443" width="7.5703125" style="66" customWidth="1"/>
    <col min="444" max="444" width="30.5703125" style="66" customWidth="1"/>
    <col min="445" max="453" width="13.7109375" style="66" customWidth="1"/>
    <col min="454" max="698" width="9.140625" style="66"/>
    <col min="699" max="699" width="7.5703125" style="66" customWidth="1"/>
    <col min="700" max="700" width="30.5703125" style="66" customWidth="1"/>
    <col min="701" max="709" width="13.7109375" style="66" customWidth="1"/>
    <col min="710" max="954" width="9.140625" style="66"/>
    <col min="955" max="955" width="7.5703125" style="66" customWidth="1"/>
    <col min="956" max="956" width="30.5703125" style="66" customWidth="1"/>
    <col min="957" max="965" width="13.7109375" style="66" customWidth="1"/>
    <col min="966" max="1210" width="9.140625" style="66"/>
    <col min="1211" max="1211" width="7.5703125" style="66" customWidth="1"/>
    <col min="1212" max="1212" width="30.5703125" style="66" customWidth="1"/>
    <col min="1213" max="1221" width="13.7109375" style="66" customWidth="1"/>
    <col min="1222" max="1466" width="9.140625" style="66"/>
    <col min="1467" max="1467" width="7.5703125" style="66" customWidth="1"/>
    <col min="1468" max="1468" width="30.5703125" style="66" customWidth="1"/>
    <col min="1469" max="1477" width="13.7109375" style="66" customWidth="1"/>
    <col min="1478" max="1722" width="9.140625" style="66"/>
    <col min="1723" max="1723" width="7.5703125" style="66" customWidth="1"/>
    <col min="1724" max="1724" width="30.5703125" style="66" customWidth="1"/>
    <col min="1725" max="1733" width="13.7109375" style="66" customWidth="1"/>
    <col min="1734" max="1978" width="9.140625" style="66"/>
    <col min="1979" max="1979" width="7.5703125" style="66" customWidth="1"/>
    <col min="1980" max="1980" width="30.5703125" style="66" customWidth="1"/>
    <col min="1981" max="1989" width="13.7109375" style="66" customWidth="1"/>
    <col min="1990" max="2234" width="9.140625" style="66"/>
    <col min="2235" max="2235" width="7.5703125" style="66" customWidth="1"/>
    <col min="2236" max="2236" width="30.5703125" style="66" customWidth="1"/>
    <col min="2237" max="2245" width="13.7109375" style="66" customWidth="1"/>
    <col min="2246" max="2490" width="9.140625" style="66"/>
    <col min="2491" max="2491" width="7.5703125" style="66" customWidth="1"/>
    <col min="2492" max="2492" width="30.5703125" style="66" customWidth="1"/>
    <col min="2493" max="2501" width="13.7109375" style="66" customWidth="1"/>
    <col min="2502" max="2746" width="9.140625" style="66"/>
    <col min="2747" max="2747" width="7.5703125" style="66" customWidth="1"/>
    <col min="2748" max="2748" width="30.5703125" style="66" customWidth="1"/>
    <col min="2749" max="2757" width="13.7109375" style="66" customWidth="1"/>
    <col min="2758" max="3002" width="9.140625" style="66"/>
    <col min="3003" max="3003" width="7.5703125" style="66" customWidth="1"/>
    <col min="3004" max="3004" width="30.5703125" style="66" customWidth="1"/>
    <col min="3005" max="3013" width="13.7109375" style="66" customWidth="1"/>
    <col min="3014" max="3258" width="9.140625" style="66"/>
    <col min="3259" max="3259" width="7.5703125" style="66" customWidth="1"/>
    <col min="3260" max="3260" width="30.5703125" style="66" customWidth="1"/>
    <col min="3261" max="3269" width="13.7109375" style="66" customWidth="1"/>
    <col min="3270" max="3514" width="9.140625" style="66"/>
    <col min="3515" max="3515" width="7.5703125" style="66" customWidth="1"/>
    <col min="3516" max="3516" width="30.5703125" style="66" customWidth="1"/>
    <col min="3517" max="3525" width="13.7109375" style="66" customWidth="1"/>
    <col min="3526" max="3770" width="9.140625" style="66"/>
    <col min="3771" max="3771" width="7.5703125" style="66" customWidth="1"/>
    <col min="3772" max="3772" width="30.5703125" style="66" customWidth="1"/>
    <col min="3773" max="3781" width="13.7109375" style="66" customWidth="1"/>
    <col min="3782" max="4026" width="9.140625" style="66"/>
    <col min="4027" max="4027" width="7.5703125" style="66" customWidth="1"/>
    <col min="4028" max="4028" width="30.5703125" style="66" customWidth="1"/>
    <col min="4029" max="4037" width="13.7109375" style="66" customWidth="1"/>
    <col min="4038" max="4282" width="9.140625" style="66"/>
    <col min="4283" max="4283" width="7.5703125" style="66" customWidth="1"/>
    <col min="4284" max="4284" width="30.5703125" style="66" customWidth="1"/>
    <col min="4285" max="4293" width="13.7109375" style="66" customWidth="1"/>
    <col min="4294" max="4538" width="9.140625" style="66"/>
    <col min="4539" max="4539" width="7.5703125" style="66" customWidth="1"/>
    <col min="4540" max="4540" width="30.5703125" style="66" customWidth="1"/>
    <col min="4541" max="4549" width="13.7109375" style="66" customWidth="1"/>
    <col min="4550" max="4794" width="9.140625" style="66"/>
    <col min="4795" max="4795" width="7.5703125" style="66" customWidth="1"/>
    <col min="4796" max="4796" width="30.5703125" style="66" customWidth="1"/>
    <col min="4797" max="4805" width="13.7109375" style="66" customWidth="1"/>
    <col min="4806" max="5050" width="9.140625" style="66"/>
    <col min="5051" max="5051" width="7.5703125" style="66" customWidth="1"/>
    <col min="5052" max="5052" width="30.5703125" style="66" customWidth="1"/>
    <col min="5053" max="5061" width="13.7109375" style="66" customWidth="1"/>
    <col min="5062" max="5306" width="9.140625" style="66"/>
    <col min="5307" max="5307" width="7.5703125" style="66" customWidth="1"/>
    <col min="5308" max="5308" width="30.5703125" style="66" customWidth="1"/>
    <col min="5309" max="5317" width="13.7109375" style="66" customWidth="1"/>
    <col min="5318" max="5562" width="9.140625" style="66"/>
    <col min="5563" max="5563" width="7.5703125" style="66" customWidth="1"/>
    <col min="5564" max="5564" width="30.5703125" style="66" customWidth="1"/>
    <col min="5565" max="5573" width="13.7109375" style="66" customWidth="1"/>
    <col min="5574" max="5818" width="9.140625" style="66"/>
    <col min="5819" max="5819" width="7.5703125" style="66" customWidth="1"/>
    <col min="5820" max="5820" width="30.5703125" style="66" customWidth="1"/>
    <col min="5821" max="5829" width="13.7109375" style="66" customWidth="1"/>
    <col min="5830" max="6074" width="9.140625" style="66"/>
    <col min="6075" max="6075" width="7.5703125" style="66" customWidth="1"/>
    <col min="6076" max="6076" width="30.5703125" style="66" customWidth="1"/>
    <col min="6077" max="6085" width="13.7109375" style="66" customWidth="1"/>
    <col min="6086" max="6330" width="9.140625" style="66"/>
    <col min="6331" max="6331" width="7.5703125" style="66" customWidth="1"/>
    <col min="6332" max="6332" width="30.5703125" style="66" customWidth="1"/>
    <col min="6333" max="6341" width="13.7109375" style="66" customWidth="1"/>
    <col min="6342" max="6586" width="9.140625" style="66"/>
    <col min="6587" max="6587" width="7.5703125" style="66" customWidth="1"/>
    <col min="6588" max="6588" width="30.5703125" style="66" customWidth="1"/>
    <col min="6589" max="6597" width="13.7109375" style="66" customWidth="1"/>
    <col min="6598" max="6842" width="9.140625" style="66"/>
    <col min="6843" max="6843" width="7.5703125" style="66" customWidth="1"/>
    <col min="6844" max="6844" width="30.5703125" style="66" customWidth="1"/>
    <col min="6845" max="6853" width="13.7109375" style="66" customWidth="1"/>
    <col min="6854" max="7098" width="9.140625" style="66"/>
    <col min="7099" max="7099" width="7.5703125" style="66" customWidth="1"/>
    <col min="7100" max="7100" width="30.5703125" style="66" customWidth="1"/>
    <col min="7101" max="7109" width="13.7109375" style="66" customWidth="1"/>
    <col min="7110" max="7354" width="9.140625" style="66"/>
    <col min="7355" max="7355" width="7.5703125" style="66" customWidth="1"/>
    <col min="7356" max="7356" width="30.5703125" style="66" customWidth="1"/>
    <col min="7357" max="7365" width="13.7109375" style="66" customWidth="1"/>
    <col min="7366" max="7610" width="9.140625" style="66"/>
    <col min="7611" max="7611" width="7.5703125" style="66" customWidth="1"/>
    <col min="7612" max="7612" width="30.5703125" style="66" customWidth="1"/>
    <col min="7613" max="7621" width="13.7109375" style="66" customWidth="1"/>
    <col min="7622" max="7866" width="9.140625" style="66"/>
    <col min="7867" max="7867" width="7.5703125" style="66" customWidth="1"/>
    <col min="7868" max="7868" width="30.5703125" style="66" customWidth="1"/>
    <col min="7869" max="7877" width="13.7109375" style="66" customWidth="1"/>
    <col min="7878" max="8122" width="9.140625" style="66"/>
    <col min="8123" max="8123" width="7.5703125" style="66" customWidth="1"/>
    <col min="8124" max="8124" width="30.5703125" style="66" customWidth="1"/>
    <col min="8125" max="8133" width="13.7109375" style="66" customWidth="1"/>
    <col min="8134" max="8378" width="9.140625" style="66"/>
    <col min="8379" max="8379" width="7.5703125" style="66" customWidth="1"/>
    <col min="8380" max="8380" width="30.5703125" style="66" customWidth="1"/>
    <col min="8381" max="8389" width="13.7109375" style="66" customWidth="1"/>
    <col min="8390" max="8634" width="9.140625" style="66"/>
    <col min="8635" max="8635" width="7.5703125" style="66" customWidth="1"/>
    <col min="8636" max="8636" width="30.5703125" style="66" customWidth="1"/>
    <col min="8637" max="8645" width="13.7109375" style="66" customWidth="1"/>
    <col min="8646" max="8890" width="9.140625" style="66"/>
    <col min="8891" max="8891" width="7.5703125" style="66" customWidth="1"/>
    <col min="8892" max="8892" width="30.5703125" style="66" customWidth="1"/>
    <col min="8893" max="8901" width="13.7109375" style="66" customWidth="1"/>
    <col min="8902" max="9146" width="9.140625" style="66"/>
    <col min="9147" max="9147" width="7.5703125" style="66" customWidth="1"/>
    <col min="9148" max="9148" width="30.5703125" style="66" customWidth="1"/>
    <col min="9149" max="9157" width="13.7109375" style="66" customWidth="1"/>
    <col min="9158" max="9402" width="9.140625" style="66"/>
    <col min="9403" max="9403" width="7.5703125" style="66" customWidth="1"/>
    <col min="9404" max="9404" width="30.5703125" style="66" customWidth="1"/>
    <col min="9405" max="9413" width="13.7109375" style="66" customWidth="1"/>
    <col min="9414" max="9658" width="9.140625" style="66"/>
    <col min="9659" max="9659" width="7.5703125" style="66" customWidth="1"/>
    <col min="9660" max="9660" width="30.5703125" style="66" customWidth="1"/>
    <col min="9661" max="9669" width="13.7109375" style="66" customWidth="1"/>
    <col min="9670" max="9914" width="9.140625" style="66"/>
    <col min="9915" max="9915" width="7.5703125" style="66" customWidth="1"/>
    <col min="9916" max="9916" width="30.5703125" style="66" customWidth="1"/>
    <col min="9917" max="9925" width="13.7109375" style="66" customWidth="1"/>
    <col min="9926" max="10170" width="9.140625" style="66"/>
    <col min="10171" max="10171" width="7.5703125" style="66" customWidth="1"/>
    <col min="10172" max="10172" width="30.5703125" style="66" customWidth="1"/>
    <col min="10173" max="10181" width="13.7109375" style="66" customWidth="1"/>
    <col min="10182" max="10426" width="9.140625" style="66"/>
    <col min="10427" max="10427" width="7.5703125" style="66" customWidth="1"/>
    <col min="10428" max="10428" width="30.5703125" style="66" customWidth="1"/>
    <col min="10429" max="10437" width="13.7109375" style="66" customWidth="1"/>
    <col min="10438" max="10682" width="9.140625" style="66"/>
    <col min="10683" max="10683" width="7.5703125" style="66" customWidth="1"/>
    <col min="10684" max="10684" width="30.5703125" style="66" customWidth="1"/>
    <col min="10685" max="10693" width="13.7109375" style="66" customWidth="1"/>
    <col min="10694" max="10938" width="9.140625" style="66"/>
    <col min="10939" max="10939" width="7.5703125" style="66" customWidth="1"/>
    <col min="10940" max="10940" width="30.5703125" style="66" customWidth="1"/>
    <col min="10941" max="10949" width="13.7109375" style="66" customWidth="1"/>
    <col min="10950" max="11194" width="9.140625" style="66"/>
    <col min="11195" max="11195" width="7.5703125" style="66" customWidth="1"/>
    <col min="11196" max="11196" width="30.5703125" style="66" customWidth="1"/>
    <col min="11197" max="11205" width="13.7109375" style="66" customWidth="1"/>
    <col min="11206" max="11450" width="9.140625" style="66"/>
    <col min="11451" max="11451" width="7.5703125" style="66" customWidth="1"/>
    <col min="11452" max="11452" width="30.5703125" style="66" customWidth="1"/>
    <col min="11453" max="11461" width="13.7109375" style="66" customWidth="1"/>
    <col min="11462" max="11706" width="9.140625" style="66"/>
    <col min="11707" max="11707" width="7.5703125" style="66" customWidth="1"/>
    <col min="11708" max="11708" width="30.5703125" style="66" customWidth="1"/>
    <col min="11709" max="11717" width="13.7109375" style="66" customWidth="1"/>
    <col min="11718" max="11962" width="9.140625" style="66"/>
    <col min="11963" max="11963" width="7.5703125" style="66" customWidth="1"/>
    <col min="11964" max="11964" width="30.5703125" style="66" customWidth="1"/>
    <col min="11965" max="11973" width="13.7109375" style="66" customWidth="1"/>
    <col min="11974" max="12218" width="9.140625" style="66"/>
    <col min="12219" max="12219" width="7.5703125" style="66" customWidth="1"/>
    <col min="12220" max="12220" width="30.5703125" style="66" customWidth="1"/>
    <col min="12221" max="12229" width="13.7109375" style="66" customWidth="1"/>
    <col min="12230" max="12474" width="9.140625" style="66"/>
    <col min="12475" max="12475" width="7.5703125" style="66" customWidth="1"/>
    <col min="12476" max="12476" width="30.5703125" style="66" customWidth="1"/>
    <col min="12477" max="12485" width="13.7109375" style="66" customWidth="1"/>
    <col min="12486" max="12730" width="9.140625" style="66"/>
    <col min="12731" max="12731" width="7.5703125" style="66" customWidth="1"/>
    <col min="12732" max="12732" width="30.5703125" style="66" customWidth="1"/>
    <col min="12733" max="12741" width="13.7109375" style="66" customWidth="1"/>
    <col min="12742" max="12986" width="9.140625" style="66"/>
    <col min="12987" max="12987" width="7.5703125" style="66" customWidth="1"/>
    <col min="12988" max="12988" width="30.5703125" style="66" customWidth="1"/>
    <col min="12989" max="12997" width="13.7109375" style="66" customWidth="1"/>
    <col min="12998" max="13242" width="9.140625" style="66"/>
    <col min="13243" max="13243" width="7.5703125" style="66" customWidth="1"/>
    <col min="13244" max="13244" width="30.5703125" style="66" customWidth="1"/>
    <col min="13245" max="13253" width="13.7109375" style="66" customWidth="1"/>
    <col min="13254" max="13498" width="9.140625" style="66"/>
    <col min="13499" max="13499" width="7.5703125" style="66" customWidth="1"/>
    <col min="13500" max="13500" width="30.5703125" style="66" customWidth="1"/>
    <col min="13501" max="13509" width="13.7109375" style="66" customWidth="1"/>
    <col min="13510" max="13754" width="9.140625" style="66"/>
    <col min="13755" max="13755" width="7.5703125" style="66" customWidth="1"/>
    <col min="13756" max="13756" width="30.5703125" style="66" customWidth="1"/>
    <col min="13757" max="13765" width="13.7109375" style="66" customWidth="1"/>
    <col min="13766" max="14010" width="9.140625" style="66"/>
    <col min="14011" max="14011" width="7.5703125" style="66" customWidth="1"/>
    <col min="14012" max="14012" width="30.5703125" style="66" customWidth="1"/>
    <col min="14013" max="14021" width="13.7109375" style="66" customWidth="1"/>
    <col min="14022" max="14266" width="9.140625" style="66"/>
    <col min="14267" max="14267" width="7.5703125" style="66" customWidth="1"/>
    <col min="14268" max="14268" width="30.5703125" style="66" customWidth="1"/>
    <col min="14269" max="14277" width="13.7109375" style="66" customWidth="1"/>
    <col min="14278" max="14522" width="9.140625" style="66"/>
    <col min="14523" max="14523" width="7.5703125" style="66" customWidth="1"/>
    <col min="14524" max="14524" width="30.5703125" style="66" customWidth="1"/>
    <col min="14525" max="14533" width="13.7109375" style="66" customWidth="1"/>
    <col min="14534" max="14778" width="9.140625" style="66"/>
    <col min="14779" max="14779" width="7.5703125" style="66" customWidth="1"/>
    <col min="14780" max="14780" width="30.5703125" style="66" customWidth="1"/>
    <col min="14781" max="14789" width="13.7109375" style="66" customWidth="1"/>
    <col min="14790" max="15034" width="9.140625" style="66"/>
    <col min="15035" max="15035" width="7.5703125" style="66" customWidth="1"/>
    <col min="15036" max="15036" width="30.5703125" style="66" customWidth="1"/>
    <col min="15037" max="15045" width="13.7109375" style="66" customWidth="1"/>
    <col min="15046" max="15290" width="9.140625" style="66"/>
    <col min="15291" max="15291" width="7.5703125" style="66" customWidth="1"/>
    <col min="15292" max="15292" width="30.5703125" style="66" customWidth="1"/>
    <col min="15293" max="15301" width="13.7109375" style="66" customWidth="1"/>
    <col min="15302" max="15546" width="9.140625" style="66"/>
    <col min="15547" max="15547" width="7.5703125" style="66" customWidth="1"/>
    <col min="15548" max="15548" width="30.5703125" style="66" customWidth="1"/>
    <col min="15549" max="15557" width="13.7109375" style="66" customWidth="1"/>
    <col min="15558" max="15802" width="9.140625" style="66"/>
    <col min="15803" max="15803" width="7.5703125" style="66" customWidth="1"/>
    <col min="15804" max="15804" width="30.5703125" style="66" customWidth="1"/>
    <col min="15805" max="15813" width="13.7109375" style="66" customWidth="1"/>
    <col min="15814" max="16058" width="9.140625" style="66"/>
    <col min="16059" max="16059" width="7.5703125" style="66" customWidth="1"/>
    <col min="16060" max="16060" width="30.5703125" style="66" customWidth="1"/>
    <col min="16061" max="16069" width="13.7109375" style="66" customWidth="1"/>
    <col min="16070" max="16314" width="9.140625" style="66"/>
    <col min="16315" max="16349" width="9.140625" style="66" customWidth="1"/>
    <col min="16350" max="16354" width="9.140625" style="66"/>
    <col min="16355" max="16373" width="9.140625" style="66" customWidth="1"/>
    <col min="16374" max="16384" width="9.140625" style="66"/>
  </cols>
  <sheetData>
    <row r="1" spans="1:8" ht="12.75" customHeight="1" x14ac:dyDescent="0.25">
      <c r="A1" s="119" t="s">
        <v>39</v>
      </c>
    </row>
    <row r="2" spans="1:8" ht="12.75" customHeight="1" x14ac:dyDescent="0.25">
      <c r="A2" s="120" t="s">
        <v>200</v>
      </c>
    </row>
    <row r="3" spans="1:8" ht="12.75" customHeight="1" x14ac:dyDescent="0.25">
      <c r="A3" s="67" t="s">
        <v>196</v>
      </c>
    </row>
    <row r="4" spans="1:8" ht="12.75" customHeight="1" x14ac:dyDescent="0.25">
      <c r="A4" s="67"/>
      <c r="C4" s="124"/>
      <c r="D4" s="124"/>
      <c r="E4" s="124"/>
      <c r="F4" s="124"/>
      <c r="G4" s="124"/>
    </row>
    <row r="5" spans="1:8" s="28" customFormat="1" ht="33.75" x14ac:dyDescent="0.25">
      <c r="A5" s="25" t="s">
        <v>5</v>
      </c>
      <c r="B5" s="26" t="s">
        <v>13</v>
      </c>
      <c r="C5" s="26" t="s">
        <v>14</v>
      </c>
      <c r="D5" s="26" t="s">
        <v>15</v>
      </c>
      <c r="E5" s="26" t="s">
        <v>16</v>
      </c>
      <c r="F5" s="26" t="s">
        <v>17</v>
      </c>
      <c r="G5" s="26" t="s">
        <v>18</v>
      </c>
      <c r="H5" s="27"/>
    </row>
    <row r="6" spans="1:8" s="121" customFormat="1" ht="12.75" customHeigh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8" s="67" customFormat="1" ht="12.75" customHeight="1" x14ac:dyDescent="0.25">
      <c r="A7" s="70">
        <v>1</v>
      </c>
      <c r="B7" s="71" t="s">
        <v>426</v>
      </c>
      <c r="C7" s="72">
        <v>273885727.42000002</v>
      </c>
      <c r="D7" s="73">
        <v>9.5160667408721145E-2</v>
      </c>
      <c r="E7" s="72">
        <v>21050908.120000001</v>
      </c>
      <c r="F7" s="73">
        <v>0.1397239073064333</v>
      </c>
      <c r="G7" s="72">
        <v>3292886.95</v>
      </c>
    </row>
    <row r="8" spans="1:8" s="67" customFormat="1" ht="12.75" customHeight="1" x14ac:dyDescent="0.25">
      <c r="A8" s="74">
        <v>2</v>
      </c>
      <c r="B8" s="75" t="s">
        <v>427</v>
      </c>
      <c r="C8" s="76">
        <v>455124666.91000003</v>
      </c>
      <c r="D8" s="73">
        <v>0.15813152246123532</v>
      </c>
      <c r="E8" s="76">
        <v>20134955.109999999</v>
      </c>
      <c r="F8" s="73">
        <v>0.1336443342667934</v>
      </c>
      <c r="G8" s="76">
        <v>4703503.12</v>
      </c>
    </row>
    <row r="9" spans="1:8" s="67" customFormat="1" ht="12.75" customHeight="1" x14ac:dyDescent="0.25">
      <c r="A9" s="74">
        <v>3</v>
      </c>
      <c r="B9" s="75" t="s">
        <v>428</v>
      </c>
      <c r="C9" s="76">
        <v>425703588.20999998</v>
      </c>
      <c r="D9" s="73">
        <v>0.14790926841627311</v>
      </c>
      <c r="E9" s="76">
        <v>16551123.52</v>
      </c>
      <c r="F9" s="73">
        <v>0.10985690666374007</v>
      </c>
      <c r="G9" s="76">
        <v>7821016.2199999997</v>
      </c>
    </row>
    <row r="10" spans="1:8" s="67" customFormat="1" ht="12.75" customHeight="1" x14ac:dyDescent="0.25">
      <c r="A10" s="74">
        <v>4</v>
      </c>
      <c r="B10" s="75" t="s">
        <v>429</v>
      </c>
      <c r="C10" s="76">
        <v>259282900.06999999</v>
      </c>
      <c r="D10" s="73">
        <v>9.00869645554528E-2</v>
      </c>
      <c r="E10" s="76">
        <v>16914760.530000001</v>
      </c>
      <c r="F10" s="73">
        <v>0.11227052148685339</v>
      </c>
      <c r="G10" s="76">
        <v>-192939</v>
      </c>
    </row>
    <row r="11" spans="1:8" s="67" customFormat="1" ht="12.75" customHeight="1" x14ac:dyDescent="0.25">
      <c r="A11" s="74">
        <v>5</v>
      </c>
      <c r="B11" s="75" t="s">
        <v>430</v>
      </c>
      <c r="C11" s="76">
        <v>345762852.68000001</v>
      </c>
      <c r="D11" s="73">
        <v>0.12013413088779099</v>
      </c>
      <c r="E11" s="76">
        <v>16602971.189999999</v>
      </c>
      <c r="F11" s="73">
        <v>0.11020104189039338</v>
      </c>
      <c r="G11" s="76">
        <v>1735295.11</v>
      </c>
    </row>
    <row r="12" spans="1:8" s="67" customFormat="1" ht="12.75" customHeight="1" x14ac:dyDescent="0.25">
      <c r="A12" s="74">
        <v>6</v>
      </c>
      <c r="B12" s="75" t="s">
        <v>431</v>
      </c>
      <c r="C12" s="76">
        <v>25062080.559999999</v>
      </c>
      <c r="D12" s="73">
        <v>8.7077349199853951E-3</v>
      </c>
      <c r="E12" s="76">
        <v>4446463.1399999997</v>
      </c>
      <c r="F12" s="73">
        <v>2.9513083239604783E-2</v>
      </c>
      <c r="G12" s="76">
        <v>391256.05</v>
      </c>
    </row>
    <row r="13" spans="1:8" s="67" customFormat="1" ht="12.75" customHeight="1" x14ac:dyDescent="0.25">
      <c r="A13" s="74">
        <v>7</v>
      </c>
      <c r="B13" s="75" t="s">
        <v>432</v>
      </c>
      <c r="C13" s="76">
        <v>338356404.86000001</v>
      </c>
      <c r="D13" s="73">
        <v>0.1175607857035848</v>
      </c>
      <c r="E13" s="76">
        <v>15306249.26</v>
      </c>
      <c r="F13" s="73">
        <v>0.1015941421919713</v>
      </c>
      <c r="G13" s="76">
        <v>2375077.13</v>
      </c>
    </row>
    <row r="14" spans="1:8" s="67" customFormat="1" ht="12.75" customHeight="1" x14ac:dyDescent="0.25">
      <c r="A14" s="74">
        <v>8</v>
      </c>
      <c r="B14" s="75" t="s">
        <v>433</v>
      </c>
      <c r="C14" s="76">
        <v>88075338.260000005</v>
      </c>
      <c r="D14" s="73">
        <v>3.0601477667428257E-2</v>
      </c>
      <c r="E14" s="76">
        <v>3994949.07</v>
      </c>
      <c r="F14" s="73">
        <v>2.6516190673041704E-2</v>
      </c>
      <c r="G14" s="76">
        <v>825510.46</v>
      </c>
    </row>
    <row r="15" spans="1:8" s="67" customFormat="1" ht="12.75" customHeight="1" x14ac:dyDescent="0.25">
      <c r="A15" s="74">
        <v>9</v>
      </c>
      <c r="B15" s="75" t="s">
        <v>434</v>
      </c>
      <c r="C15" s="76">
        <v>252264528.99000001</v>
      </c>
      <c r="D15" s="73">
        <v>8.7648455318822552E-2</v>
      </c>
      <c r="E15" s="76">
        <v>11078658.49</v>
      </c>
      <c r="F15" s="73">
        <v>7.3533808760759073E-2</v>
      </c>
      <c r="G15" s="76">
        <v>3932135.26</v>
      </c>
    </row>
    <row r="16" spans="1:8" s="67" customFormat="1" ht="12.75" customHeight="1" x14ac:dyDescent="0.25">
      <c r="A16" s="74">
        <v>10</v>
      </c>
      <c r="B16" s="75" t="s">
        <v>435</v>
      </c>
      <c r="C16" s="76">
        <v>414621955.38</v>
      </c>
      <c r="D16" s="73">
        <v>0.1440589926607056</v>
      </c>
      <c r="E16" s="76">
        <v>24579707.649999999</v>
      </c>
      <c r="F16" s="73">
        <v>0.16314606352040972</v>
      </c>
      <c r="G16" s="76">
        <v>4860441.1100000003</v>
      </c>
    </row>
    <row r="17" spans="1:7" s="345" customFormat="1" ht="15" customHeight="1" x14ac:dyDescent="0.25">
      <c r="A17" s="259"/>
      <c r="B17" s="263" t="s">
        <v>8</v>
      </c>
      <c r="C17" s="260">
        <v>2878140043.3400002</v>
      </c>
      <c r="D17" s="261">
        <v>1</v>
      </c>
      <c r="E17" s="260">
        <v>150660746.07999998</v>
      </c>
      <c r="F17" s="261">
        <v>1</v>
      </c>
      <c r="G17" s="260">
        <v>29744182.409999996</v>
      </c>
    </row>
    <row r="18" spans="1:7" s="67" customFormat="1" ht="12.75" customHeight="1" x14ac:dyDescent="0.25">
      <c r="A18" s="346"/>
      <c r="B18" s="347"/>
      <c r="C18" s="348"/>
      <c r="D18" s="349"/>
      <c r="E18" s="348"/>
      <c r="F18" s="349"/>
      <c r="G18" s="348"/>
    </row>
    <row r="19" spans="1:7" s="67" customFormat="1" ht="12.75" customHeight="1" x14ac:dyDescent="0.25">
      <c r="A19" s="350" t="s">
        <v>19</v>
      </c>
      <c r="B19" s="350"/>
      <c r="C19" s="350"/>
      <c r="D19" s="350"/>
      <c r="E19" s="350"/>
      <c r="F19" s="350"/>
      <c r="G19" s="350"/>
    </row>
    <row r="20" spans="1:7" s="67" customFormat="1" ht="12.75" customHeight="1" x14ac:dyDescent="0.25">
      <c r="A20" s="77"/>
      <c r="B20" s="78" t="s">
        <v>20</v>
      </c>
      <c r="C20" s="79"/>
      <c r="D20" s="79"/>
      <c r="E20" s="79"/>
      <c r="F20" s="79"/>
      <c r="G20" s="79"/>
    </row>
    <row r="21" spans="1:7" s="67" customFormat="1" ht="57" customHeight="1" x14ac:dyDescent="0.25">
      <c r="A21" s="77"/>
      <c r="B21" s="491" t="s">
        <v>90</v>
      </c>
      <c r="C21" s="491"/>
      <c r="D21" s="491"/>
      <c r="E21" s="491"/>
      <c r="F21" s="491"/>
      <c r="G21" s="491"/>
    </row>
    <row r="22" spans="1:7" s="67" customFormat="1" ht="11.25" x14ac:dyDescent="0.25">
      <c r="A22" s="77"/>
      <c r="B22" s="95" t="s">
        <v>97</v>
      </c>
      <c r="C22" s="80"/>
      <c r="D22" s="80"/>
      <c r="E22" s="80"/>
      <c r="F22" s="80"/>
      <c r="G22" s="80"/>
    </row>
    <row r="23" spans="1:7" s="67" customFormat="1" ht="11.25" x14ac:dyDescent="0.25">
      <c r="A23" s="77"/>
      <c r="B23" s="122"/>
      <c r="C23" s="123"/>
      <c r="D23" s="123"/>
      <c r="E23" s="123"/>
      <c r="F23" s="123"/>
      <c r="G23" s="123"/>
    </row>
    <row r="24" spans="1:7" s="67" customFormat="1" ht="11.25" customHeight="1" x14ac:dyDescent="0.25">
      <c r="A24" s="77"/>
      <c r="B24" s="351"/>
      <c r="C24" s="352"/>
      <c r="D24" s="352"/>
      <c r="E24" s="352"/>
      <c r="F24" s="352"/>
      <c r="G24" s="352"/>
    </row>
    <row r="25" spans="1:7" s="67" customFormat="1" ht="11.25" x14ac:dyDescent="0.25">
      <c r="A25" s="77"/>
      <c r="B25" s="353"/>
      <c r="C25" s="350"/>
      <c r="D25" s="350"/>
      <c r="E25" s="350"/>
      <c r="F25" s="350"/>
      <c r="G25" s="350"/>
    </row>
    <row r="26" spans="1:7" s="67" customFormat="1" ht="11.25" customHeight="1" x14ac:dyDescent="0.25">
      <c r="A26" s="77"/>
      <c r="B26" s="353"/>
      <c r="C26" s="350"/>
      <c r="D26" s="350"/>
      <c r="E26" s="350"/>
      <c r="F26" s="350"/>
      <c r="G26" s="350"/>
    </row>
    <row r="27" spans="1:7" s="67" customFormat="1" ht="11.25" customHeight="1" x14ac:dyDescent="0.25">
      <c r="A27" s="77"/>
      <c r="B27" s="353"/>
      <c r="C27" s="350"/>
      <c r="D27" s="350"/>
      <c r="E27" s="350"/>
      <c r="F27" s="350"/>
      <c r="G27" s="350"/>
    </row>
    <row r="28" spans="1:7" s="67" customFormat="1" ht="11.25" customHeight="1" x14ac:dyDescent="0.25">
      <c r="B28" s="350"/>
      <c r="C28" s="350"/>
      <c r="D28" s="350"/>
      <c r="E28" s="350"/>
      <c r="F28" s="350"/>
      <c r="G28" s="350"/>
    </row>
    <row r="29" spans="1:7" s="67" customFormat="1" ht="11.25" customHeight="1" x14ac:dyDescent="0.25">
      <c r="B29" s="350"/>
      <c r="C29" s="350"/>
      <c r="D29" s="350"/>
      <c r="E29" s="350"/>
      <c r="F29" s="350"/>
      <c r="G29" s="350"/>
    </row>
    <row r="30" spans="1:7" s="67" customFormat="1" ht="11.25" customHeight="1" x14ac:dyDescent="0.25">
      <c r="B30" s="350"/>
      <c r="C30" s="350"/>
      <c r="D30" s="350"/>
      <c r="E30" s="350"/>
      <c r="F30" s="350"/>
      <c r="G30" s="350"/>
    </row>
    <row r="31" spans="1:7" s="67" customFormat="1" ht="11.25" x14ac:dyDescent="0.25">
      <c r="B31" s="80"/>
      <c r="C31" s="80"/>
      <c r="D31" s="80"/>
      <c r="E31" s="80"/>
      <c r="F31" s="80"/>
      <c r="G31" s="80"/>
    </row>
    <row r="32" spans="1:7" s="1" customFormat="1" ht="15" x14ac:dyDescent="0.25">
      <c r="B32" s="354"/>
      <c r="C32" s="354"/>
      <c r="D32" s="354"/>
      <c r="E32" s="354"/>
      <c r="F32" s="354"/>
      <c r="G32" s="354"/>
    </row>
    <row r="33" spans="2:7" ht="12.75" customHeight="1" x14ac:dyDescent="0.25">
      <c r="B33" s="355"/>
    </row>
    <row r="34" spans="2:7" ht="12.75" customHeight="1" x14ac:dyDescent="0.25">
      <c r="B34" s="122"/>
      <c r="C34" s="123"/>
      <c r="D34" s="123"/>
      <c r="E34" s="123"/>
      <c r="F34" s="123"/>
      <c r="G34" s="123"/>
    </row>
    <row r="35" spans="2:7" ht="12.75" customHeight="1" x14ac:dyDescent="0.25">
      <c r="B35" s="97"/>
      <c r="C35" s="124"/>
    </row>
    <row r="36" spans="2:7" ht="12.75" customHeight="1" x14ac:dyDescent="0.25">
      <c r="B36" s="97"/>
    </row>
  </sheetData>
  <mergeCells count="1">
    <mergeCell ref="B21:G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'UCITS '!data4a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2023-12-13T12:34:55Z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